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920" yWindow="-10530" windowWidth="19420" windowHeight="11020" tabRatio="725"/>
  </bookViews>
  <sheets>
    <sheet name="Content" sheetId="7" r:id="rId1"/>
    <sheet name="Figure 3" sheetId="8" r:id="rId2"/>
    <sheet name="GLab_GWP" sheetId="1" r:id="rId3"/>
    <sheet name="GFabM_GWP" sheetId="2" r:id="rId4"/>
    <sheet name="GFabM+ML_GWP" sheetId="3" r:id="rId5"/>
    <sheet name="Figure 4" sheetId="9" r:id="rId6"/>
    <sheet name="GLab_ADP" sheetId="4" r:id="rId7"/>
    <sheet name="GFabM_ADP" sheetId="5" r:id="rId8"/>
    <sheet name="GFabM+ML_ADP" sheetId="6" r:id="rId9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" i="3" l="1"/>
  <c r="T49" i="4"/>
  <c r="T45" i="1"/>
  <c r="Q41" i="6"/>
  <c r="P41" i="6"/>
  <c r="Q40" i="6"/>
  <c r="T40" i="6" s="1"/>
  <c r="P40" i="6"/>
  <c r="Q39" i="6"/>
  <c r="P39" i="6"/>
  <c r="Q38" i="6"/>
  <c r="T38" i="6" s="1"/>
  <c r="P38" i="6"/>
  <c r="Q37" i="6"/>
  <c r="P37" i="6"/>
  <c r="Q36" i="6"/>
  <c r="P36" i="6"/>
  <c r="Q35" i="6"/>
  <c r="T35" i="6" s="1"/>
  <c r="P35" i="6"/>
  <c r="R33" i="6"/>
  <c r="Q33" i="6"/>
  <c r="P33" i="6"/>
  <c r="T33" i="6" s="1"/>
  <c r="R32" i="6"/>
  <c r="Q32" i="6"/>
  <c r="T32" i="6" s="1"/>
  <c r="P32" i="6"/>
  <c r="R31" i="6"/>
  <c r="Q31" i="6"/>
  <c r="P31" i="6"/>
  <c r="R30" i="6"/>
  <c r="Q30" i="6"/>
  <c r="P30" i="6"/>
  <c r="T30" i="6" s="1"/>
  <c r="R29" i="6"/>
  <c r="Q29" i="6"/>
  <c r="P29" i="6"/>
  <c r="R28" i="6"/>
  <c r="Q28" i="6"/>
  <c r="T28" i="6" s="1"/>
  <c r="P28" i="6"/>
  <c r="R27" i="6"/>
  <c r="Q27" i="6"/>
  <c r="P27" i="6"/>
  <c r="R26" i="6"/>
  <c r="Q26" i="6"/>
  <c r="T26" i="6" s="1"/>
  <c r="P26" i="6"/>
  <c r="R25" i="6"/>
  <c r="Q25" i="6"/>
  <c r="P25" i="6"/>
  <c r="T25" i="6" s="1"/>
  <c r="T24" i="6"/>
  <c r="R24" i="6"/>
  <c r="Q24" i="6"/>
  <c r="P24" i="6"/>
  <c r="R22" i="6"/>
  <c r="Q22" i="6"/>
  <c r="P22" i="6"/>
  <c r="T22" i="6" s="1"/>
  <c r="Q21" i="6"/>
  <c r="P21" i="6"/>
  <c r="Q20" i="6"/>
  <c r="P20" i="6"/>
  <c r="R19" i="6"/>
  <c r="R21" i="6" s="1"/>
  <c r="Q19" i="6"/>
  <c r="P19" i="6"/>
  <c r="T19" i="6" s="1"/>
  <c r="Q18" i="6"/>
  <c r="P18" i="6"/>
  <c r="Q17" i="6"/>
  <c r="P17" i="6"/>
  <c r="R16" i="6"/>
  <c r="R18" i="6" s="1"/>
  <c r="Q16" i="6"/>
  <c r="P16" i="6"/>
  <c r="R15" i="6"/>
  <c r="R17" i="6" s="1"/>
  <c r="T17" i="6" s="1"/>
  <c r="Q15" i="6"/>
  <c r="T15" i="6" s="1"/>
  <c r="P15" i="6"/>
  <c r="R14" i="6"/>
  <c r="Q14" i="6"/>
  <c r="P14" i="6"/>
  <c r="Q13" i="6"/>
  <c r="P13" i="6"/>
  <c r="Q12" i="6"/>
  <c r="P12" i="6"/>
  <c r="R11" i="6"/>
  <c r="R13" i="6" s="1"/>
  <c r="Q11" i="6"/>
  <c r="T11" i="6" s="1"/>
  <c r="P11" i="6"/>
  <c r="R10" i="6"/>
  <c r="R12" i="6" s="1"/>
  <c r="Q10" i="6"/>
  <c r="P10" i="6"/>
  <c r="T10" i="6" s="1"/>
  <c r="T9" i="6"/>
  <c r="R9" i="6"/>
  <c r="Q9" i="6"/>
  <c r="P9" i="6"/>
  <c r="R8" i="6"/>
  <c r="Q8" i="6"/>
  <c r="P8" i="6"/>
  <c r="T8" i="6" s="1"/>
  <c r="T7" i="6"/>
  <c r="R7" i="6"/>
  <c r="Q7" i="6"/>
  <c r="P7" i="6"/>
  <c r="Q6" i="6"/>
  <c r="P6" i="6"/>
  <c r="Q5" i="6"/>
  <c r="P5" i="6"/>
  <c r="Q4" i="6"/>
  <c r="P4" i="6"/>
  <c r="R3" i="6"/>
  <c r="R5" i="6" s="1"/>
  <c r="Q3" i="6"/>
  <c r="T3" i="6" s="1"/>
  <c r="P3" i="6"/>
  <c r="Q41" i="3"/>
  <c r="P41" i="3"/>
  <c r="Q40" i="3"/>
  <c r="T40" i="3" s="1"/>
  <c r="P40" i="3"/>
  <c r="Q39" i="3"/>
  <c r="T39" i="3" s="1"/>
  <c r="P39" i="3"/>
  <c r="Q38" i="3"/>
  <c r="T38" i="3" s="1"/>
  <c r="P38" i="3"/>
  <c r="Q37" i="3"/>
  <c r="T37" i="3" s="1"/>
  <c r="P37" i="3"/>
  <c r="Q36" i="3"/>
  <c r="P36" i="3"/>
  <c r="Q35" i="3"/>
  <c r="P35" i="3"/>
  <c r="T35" i="3" s="1"/>
  <c r="R33" i="3"/>
  <c r="Q33" i="3"/>
  <c r="P33" i="3"/>
  <c r="R32" i="3"/>
  <c r="Q32" i="3"/>
  <c r="P32" i="3"/>
  <c r="R31" i="3"/>
  <c r="Q31" i="3"/>
  <c r="T31" i="3" s="1"/>
  <c r="P31" i="3"/>
  <c r="R30" i="3"/>
  <c r="Q30" i="3"/>
  <c r="P30" i="3"/>
  <c r="R29" i="3"/>
  <c r="Q29" i="3"/>
  <c r="T29" i="3" s="1"/>
  <c r="P29" i="3"/>
  <c r="R28" i="3"/>
  <c r="Q28" i="3"/>
  <c r="P28" i="3"/>
  <c r="R27" i="3"/>
  <c r="Q27" i="3"/>
  <c r="T27" i="3" s="1"/>
  <c r="P27" i="3"/>
  <c r="R26" i="3"/>
  <c r="Q26" i="3"/>
  <c r="P26" i="3"/>
  <c r="R25" i="3"/>
  <c r="Q25" i="3"/>
  <c r="P25" i="3"/>
  <c r="R24" i="3"/>
  <c r="Q24" i="3"/>
  <c r="P24" i="3"/>
  <c r="R22" i="3"/>
  <c r="Q22" i="3"/>
  <c r="T22" i="3" s="1"/>
  <c r="P22" i="3"/>
  <c r="Q21" i="3"/>
  <c r="D21" i="3"/>
  <c r="Q20" i="3"/>
  <c r="P20" i="3"/>
  <c r="R19" i="3"/>
  <c r="R21" i="3" s="1"/>
  <c r="Q19" i="3"/>
  <c r="P19" i="3"/>
  <c r="Q18" i="3"/>
  <c r="P18" i="3"/>
  <c r="Q17" i="3"/>
  <c r="P17" i="3"/>
  <c r="R16" i="3"/>
  <c r="R18" i="3" s="1"/>
  <c r="Q16" i="3"/>
  <c r="T16" i="3" s="1"/>
  <c r="P16" i="3"/>
  <c r="R15" i="3"/>
  <c r="R17" i="3" s="1"/>
  <c r="Q15" i="3"/>
  <c r="P15" i="3"/>
  <c r="R14" i="3"/>
  <c r="Q14" i="3"/>
  <c r="T14" i="3" s="1"/>
  <c r="P14" i="3"/>
  <c r="Q13" i="3"/>
  <c r="T13" i="3" s="1"/>
  <c r="P13" i="3"/>
  <c r="Q12" i="3"/>
  <c r="P12" i="3"/>
  <c r="R11" i="3"/>
  <c r="R13" i="3" s="1"/>
  <c r="Q11" i="3"/>
  <c r="P11" i="3"/>
  <c r="R10" i="3"/>
  <c r="R12" i="3" s="1"/>
  <c r="Q10" i="3"/>
  <c r="T10" i="3" s="1"/>
  <c r="P10" i="3"/>
  <c r="R9" i="3"/>
  <c r="Q9" i="3"/>
  <c r="P9" i="3"/>
  <c r="R8" i="3"/>
  <c r="R7" i="3" s="1"/>
  <c r="Q8" i="3"/>
  <c r="T8" i="3" s="1"/>
  <c r="P8" i="3"/>
  <c r="Q7" i="3"/>
  <c r="T7" i="3" s="1"/>
  <c r="P7" i="3"/>
  <c r="Q6" i="3"/>
  <c r="P6" i="3"/>
  <c r="Q5" i="3"/>
  <c r="P5" i="3"/>
  <c r="Q4" i="3"/>
  <c r="P4" i="3"/>
  <c r="R3" i="3"/>
  <c r="R5" i="3" s="1"/>
  <c r="Q3" i="3"/>
  <c r="P3" i="3"/>
  <c r="T30" i="3" l="1"/>
  <c r="T39" i="6"/>
  <c r="T25" i="3"/>
  <c r="T33" i="3"/>
  <c r="T16" i="6"/>
  <c r="T36" i="6"/>
  <c r="T11" i="3"/>
  <c r="T9" i="3"/>
  <c r="T15" i="3"/>
  <c r="T18" i="3"/>
  <c r="T28" i="3"/>
  <c r="T14" i="6"/>
  <c r="T21" i="6"/>
  <c r="T37" i="6"/>
  <c r="T19" i="3"/>
  <c r="T26" i="3"/>
  <c r="T5" i="6"/>
  <c r="T13" i="6"/>
  <c r="T31" i="6"/>
  <c r="T29" i="6"/>
  <c r="T24" i="3"/>
  <c r="T32" i="3"/>
  <c r="T36" i="3"/>
  <c r="T27" i="6"/>
  <c r="T12" i="6"/>
  <c r="T18" i="6"/>
  <c r="R4" i="6"/>
  <c r="T4" i="6" s="1"/>
  <c r="R6" i="6"/>
  <c r="T6" i="6" s="1"/>
  <c r="R20" i="6"/>
  <c r="T20" i="6" s="1"/>
  <c r="T17" i="3"/>
  <c r="T5" i="3"/>
  <c r="T21" i="3"/>
  <c r="T12" i="3"/>
  <c r="R4" i="3"/>
  <c r="T4" i="3" s="1"/>
  <c r="R6" i="3"/>
  <c r="T6" i="3" s="1"/>
  <c r="R20" i="3"/>
  <c r="T20" i="3" s="1"/>
</calcChain>
</file>

<file path=xl/sharedStrings.xml><?xml version="1.0" encoding="utf-8"?>
<sst xmlns="http://schemas.openxmlformats.org/spreadsheetml/2006/main" count="2910" uniqueCount="483">
  <si>
    <t>Sankeymatic-Code</t>
  </si>
  <si>
    <t>Impact assessment: photovoltaic module production, all layers, GFabM+ML;keyIs_Weyand, IPCC, GWP100, openLCIA 2.1.3, openLCA 1.11, calculated 06.03.2023</t>
  </si>
  <si>
    <t>Level 1</t>
  </si>
  <si>
    <t>Level 2</t>
  </si>
  <si>
    <t>Level 3</t>
  </si>
  <si>
    <t>Contribution</t>
  </si>
  <si>
    <t>Original Process Name</t>
  </si>
  <si>
    <t>Simplified Process Name for Sankey</t>
  </si>
  <si>
    <t>Amount</t>
  </si>
  <si>
    <t>Unit</t>
  </si>
  <si>
    <t>Percentage (rounded)</t>
  </si>
  <si>
    <t>Level A</t>
  </si>
  <si>
    <t>Level B</t>
  </si>
  <si>
    <t>market for carbon black | carbon black | Cutoff, U - GLO</t>
  </si>
  <si>
    <t>market for carbon black - GLO</t>
  </si>
  <si>
    <t>kg CO2 eq</t>
  </si>
  <si>
    <t xml:space="preserve"> [</t>
  </si>
  <si>
    <t xml:space="preserve">] </t>
  </si>
  <si>
    <t xml:space="preserve"> </t>
  </si>
  <si>
    <t>market for isopropanol | isopropanol | Cutoff, U - RER</t>
  </si>
  <si>
    <t>market for isopropanol - RER</t>
  </si>
  <si>
    <t>sputter coater operation, during carbon black sputtering, per target substrate area</t>
  </si>
  <si>
    <t>market for electricity, low voltage - DE</t>
  </si>
  <si>
    <t>vacuum pump operation, during carbon black sputtering, per sputtered target substrate area</t>
  </si>
  <si>
    <t>slot die coater operation, during slot die coating of the spiroMEOTAD hole transport layer, per target substrate area</t>
  </si>
  <si>
    <t>spiroMeOTAD mixture production, hole transport layer - DE</t>
  </si>
  <si>
    <t>spiroMeOTAD mixture production - DE</t>
  </si>
  <si>
    <t>hot oven operation, during annealing of active layer, per target substrate area</t>
  </si>
  <si>
    <t>methylammonium iodide (MAI) mixture production, active layer - DE</t>
  </si>
  <si>
    <t>methylammonium iodide (MAI) mixture production - DE</t>
  </si>
  <si>
    <t>lead(II) iodide mixture production, active layer - DE</t>
  </si>
  <si>
    <t>lead(II) iodide mixture production - DE</t>
  </si>
  <si>
    <t>slot die coater operation, during methylammonium iodide mixture slot die coating, per target substrate area</t>
  </si>
  <si>
    <t>slot die coater operation, during lead (II) iodide mixture slot die coating, per target substrate area</t>
  </si>
  <si>
    <t>hot plate operation, during electron transport layer sintering, per target substrate area</t>
  </si>
  <si>
    <t>titanium dioxide (TiO2) mixture production, for titanium dioxide (TiO2) compact layer - DE</t>
  </si>
  <si>
    <t>titanium dioxide (TiO2) mixture production - DE</t>
  </si>
  <si>
    <t>titanium dioxide (TiO2) mixture production, titanium dioxide (TiO2) mesoporous layer - DE</t>
  </si>
  <si>
    <t>slot die coater operation, during titanium dioxide compact mixture slot die coating, per target substrate area</t>
  </si>
  <si>
    <t>slot die coater operation, during titanium dioxide mesoporous mixture slot die coating, per target substrate area</t>
  </si>
  <si>
    <t>sputter coater operation, during FTO sputtering, per target substrate area</t>
  </si>
  <si>
    <t>vacuum pump operation, during FTO sputtering, per sputtered target substrate area</t>
  </si>
  <si>
    <t>fluorine doped tin oxide (FTO) production, front electrode, Espinosa et al</t>
  </si>
  <si>
    <t>fluorine doped tin oxide (FTO) production</t>
  </si>
  <si>
    <t>market for solar glass, low-iron | solar glass, low-iron | Cutoff, U - GLO</t>
  </si>
  <si>
    <t>market for solar glass, low-iron - GLO</t>
  </si>
  <si>
    <t>carbon black sputtering, back electrode production of perovskite solar cell per target substrate area based on laboratory manufacturing</t>
  </si>
  <si>
    <t>carbon black sputtering, back electrode production</t>
  </si>
  <si>
    <t>slot die coating, spiroMEOTAD mixture, hole transport layer production estimated from laboratory data</t>
  </si>
  <si>
    <t xml:space="preserve">slot die coating, spiroMEOTAD mixture, hole transport layer production </t>
  </si>
  <si>
    <t>annealing, active layer, production of perovskite solar cell per target substrate area based on laboratory manufacturing</t>
  </si>
  <si>
    <t>annealing, active layer production</t>
  </si>
  <si>
    <t>slot die coating, methylammonium iodide mixture, active layer production</t>
  </si>
  <si>
    <t>slot die coating, methylammonium iodide mixture</t>
  </si>
  <si>
    <t>slot die coating, lead (II) iodide mixture, active layer production estimated from laboratory data</t>
  </si>
  <si>
    <t>slot die coating, lead (II) iodide mixture</t>
  </si>
  <si>
    <t>slot die coating, titanium dioxide compact mixture, electron transport layer production estimated from laboratory data</t>
  </si>
  <si>
    <t>slot die coating, titanium dioxide compact mixture</t>
  </si>
  <si>
    <t xml:space="preserve">sintering, electron transport layer, production of perovskite solar cell based on laboratory manufacturing per target substrate area </t>
  </si>
  <si>
    <t>sintering, electron transport layer</t>
  </si>
  <si>
    <t>slot die coating, titanium dioxide mesoporous mixture, electron transport layer production estimated from laboratory data</t>
  </si>
  <si>
    <t>slot die coating, titanium dioxide mesoporous mixture</t>
  </si>
  <si>
    <t>FTO sputtering, fluorine-doped tin oxide, front electrode of perovskite solar cell per target scale</t>
  </si>
  <si>
    <t>FTO sputtering, fluorine-doped tin oxide</t>
  </si>
  <si>
    <t>solar glass production, ecoinvent version 3.7.1 cutoff</t>
  </si>
  <si>
    <t>back electrode production, carbon black, sputtering, wet chemical deposition, perovskite solar cell per target scale</t>
  </si>
  <si>
    <t>BE</t>
  </si>
  <si>
    <t>hole transport layer production, spiroMeOTAD, slot die coating, perovskite solar cell per target scale</t>
  </si>
  <si>
    <t>HTL</t>
  </si>
  <si>
    <t>active layer production, CH3NH3PbI3, slot die coating, perovskite solar cell per target scale</t>
  </si>
  <si>
    <t>ACT</t>
  </si>
  <si>
    <t>electron transport layer production, titanium dioxide compact mesoporous, slot die coating, perovskite solar cell per target scale</t>
  </si>
  <si>
    <t>ETL</t>
  </si>
  <si>
    <t>front electrode production, fluorine-doped tin oxide, sputtering, perovskite solar cell per target scale - DE</t>
  </si>
  <si>
    <t>FE</t>
  </si>
  <si>
    <t>substrate production, glass, perovskite solar cell per target scale - DE</t>
  </si>
  <si>
    <t>S</t>
  </si>
  <si>
    <t>market for ethylvinylacetate, foil | ethylvinylacetate, foil | Cutoff, U - GLO</t>
  </si>
  <si>
    <t>market for ethylvinylacetate, foil - GLO</t>
  </si>
  <si>
    <t>Module</t>
  </si>
  <si>
    <t>old_photovoltaic module production, PSC, all layers, GFabM_BE_material_learning - DE</t>
  </si>
  <si>
    <t>Impact assessment: photovoltaic module production, all layers, GFabM+ML;keyIs_Weyand:EF method (adapted) RDP, openLCIA 2.1.3, openLCA 1.11, calculated 06.03.2023</t>
  </si>
  <si>
    <t>kg Sb eq</t>
  </si>
  <si>
    <t>Impact assessment: perovskite solar cell production, all layers, GFabM;EF Method (adapted) (CED, IPCC added), openLCIA 2.1.3, openLCA 1.11, calculated 16.10.2022</t>
  </si>
  <si>
    <t>Process</t>
  </si>
  <si>
    <t>market for gold - GLO</t>
  </si>
  <si>
    <t>spiroMeOTAD mixture production</t>
  </si>
  <si>
    <t>lead(II) iodide mixture production</t>
  </si>
  <si>
    <t>methylammonium iodide (MAI) mixture production</t>
  </si>
  <si>
    <t>titanium dioxide (TiO2) compact mixture production</t>
  </si>
  <si>
    <t>titanium dioxide (TiO2) mesoporous mixture production</t>
  </si>
  <si>
    <t>market for solar glass, low-iron  - GLO</t>
  </si>
  <si>
    <t>gold sputtering, back electrode production</t>
  </si>
  <si>
    <t>slot die coating, spiroMEOTAD mixture, hole transport layer production</t>
  </si>
  <si>
    <t>FTO sputtering, fluorine-doped tin oxide, front electrode</t>
  </si>
  <si>
    <t>solar glass production</t>
  </si>
  <si>
    <t>back electrode production</t>
  </si>
  <si>
    <t>hole transport layer production</t>
  </si>
  <si>
    <t>active layer production</t>
  </si>
  <si>
    <t>electron transport layer production</t>
  </si>
  <si>
    <t>front electrode production</t>
  </si>
  <si>
    <t>substrate production</t>
  </si>
  <si>
    <t>perovskite solar cell production, all layers, GFabM - DE</t>
  </si>
  <si>
    <t>electricity, low voltage, country-selectable - DE</t>
  </si>
  <si>
    <t>lead(II) iodide salt production, lead(II) iodide mixture, Zhang et al 2015</t>
  </si>
  <si>
    <t>dimethylformamid (DMF) production, ecoinvent</t>
  </si>
  <si>
    <t>market for isopropanol (volume)</t>
  </si>
  <si>
    <t>3.2.1.3 heating, hot plate with stirrer, MAI mixture production - DE</t>
  </si>
  <si>
    <t>methylammonium iodide (MAI) production, active layer, Zhang et al 2015 - DE</t>
  </si>
  <si>
    <t>market for ethanol, without water, in 99.7% solution state, from ethylene, in volume - DE</t>
  </si>
  <si>
    <t>titanium diisopropoxide bis(acetylacetonate) (TIAA) production, for TiO2 compact layer mixture - DE</t>
  </si>
  <si>
    <t>spiroMeOTAD production, hole transport layer, Espinosa et al 2015</t>
  </si>
  <si>
    <t>chlorobenzene production, ecoinvent</t>
  </si>
  <si>
    <t>4-tert-butylpyridine production, spiroMeOTAD production, Espinosa et al 2015</t>
  </si>
  <si>
    <t>lithium salt mixture production, spiroMeOTAD mixture - DE</t>
  </si>
  <si>
    <t>market for tin | tin | Cutoff, U - GLO</t>
  </si>
  <si>
    <t>market for fluorine, liquid | fluorine, liquid | Cutoff, U - RER</t>
  </si>
  <si>
    <t>titanium dioxide (TiO2) mesoporous mixture production - DE</t>
  </si>
  <si>
    <t>titanium dioxide (TiO2) compact mixture production - DE</t>
  </si>
  <si>
    <t>slot die coating, lead (II) iodide mixture, active layer production</t>
  </si>
  <si>
    <t>slot die coating, titanium dioxide compact mixture, electron transport layer production</t>
  </si>
  <si>
    <t>slot die coating, titanium dioxide mesoporous mixture, electron transport layer production</t>
  </si>
  <si>
    <t>back electrode production - DE</t>
  </si>
  <si>
    <t>hole transport layer production, spiroMeOTAD - DE</t>
  </si>
  <si>
    <t>active layer production - DE</t>
  </si>
  <si>
    <t>electron transport layer production - DE</t>
  </si>
  <si>
    <t>front electrode production - DE</t>
  </si>
  <si>
    <t>substrate production, glass - DE</t>
  </si>
  <si>
    <t>gold refinery operation | gold | Cutoff, U - RoW</t>
  </si>
  <si>
    <t>gold refinery operation | gold | Cutoff, U - ZA</t>
  </si>
  <si>
    <t>silver-gold mine operation with refinery | gold | Cutoff, U - RoW</t>
  </si>
  <si>
    <t>gold production | gold | Cutoff, U - AU</t>
  </si>
  <si>
    <t>primary zinc production from concentrate | gold | Cutoff, U - RoW</t>
  </si>
  <si>
    <t>gold-silver mine operation with refinery | gold | Cutoff, U - RoW</t>
  </si>
  <si>
    <t>gold production | gold | Cutoff, U - US</t>
  </si>
  <si>
    <t>gold production | gold | Cutoff, U - CA</t>
  </si>
  <si>
    <t>gold-silver mine operation with refinery | gold | Cutoff, U - PG</t>
  </si>
  <si>
    <t>gold production | gold | Cutoff, U - TZ</t>
  </si>
  <si>
    <t>platinum group metal, extraction and refinery operations | gold | Cutoff, U - ZA</t>
  </si>
  <si>
    <t>gold-silver mine operation with refinery | gold | Cutoff, U - CA-QC</t>
  </si>
  <si>
    <t>processing of anode slime from electrorefining of copper, anode | gold | Cutoff, U - GLO</t>
  </si>
  <si>
    <t>silver-gold mine operation with refinery | gold | Cutoff, U - CL</t>
  </si>
  <si>
    <t>gold mine operation and refining | gold | Cutoff, U - SE</t>
  </si>
  <si>
    <t>treatment of precious metal from electronics scrap, in anode slime, precious metal extraction | gold | Cutoff, U - RoW</t>
  </si>
  <si>
    <t>market group for transport, freight, lorry, unspecified | transport, freight, lorry, unspecified | Cutoff, U - GLO</t>
  </si>
  <si>
    <t>market group for transport, freight train | transport, freight train | Cutoff, U - GLO</t>
  </si>
  <si>
    <t>market for transport, freight, sea, container ship | transport, freight, sea, container ship | Cutoff, U - GLO</t>
  </si>
  <si>
    <t>treatment of precious metal from electronics scrap, in anode slime, precious metal extraction | gold | Cutoff, U - SE</t>
  </si>
  <si>
    <t>market group for transport, freight, inland waterways, barge | transport, freight, inland waterways, barge | Cutoff, U - GLO</t>
  </si>
  <si>
    <t>market for electricity, low voltage | electricity, low voltage | Cutoff, U - DE</t>
  </si>
  <si>
    <t>hydriodic acid production, methylammonium iodide (MAI), Zhang et al 2015</t>
  </si>
  <si>
    <t>market for iodine | iodine | Cutoff, U - GLO</t>
  </si>
  <si>
    <t>market for steam, in chemical industry | steam, in chemical industry | Cutoff, U - RER</t>
  </si>
  <si>
    <t>Nitrogen (gaseous), production mix, at plant, via cryogenic air separation, 1.250 kg/m3, 14.0 g/mol - DE</t>
  </si>
  <si>
    <t>market for hydrogen, liquid | hydrogen, liquid | Cutoff, U - RER</t>
  </si>
  <si>
    <t>Water (desalinated; deionised), production mix, at plant, via ion exchange - DE</t>
  </si>
  <si>
    <t>market for methylamine | methylamine | Cutoff, U - RER</t>
  </si>
  <si>
    <t>market for methanol | methanol | Cutoff, U - GLO</t>
  </si>
  <si>
    <t>potassium iodide production, lead(II) iodide salt, Zhang et al 2015</t>
  </si>
  <si>
    <t>market for potassium hydroxide | potassium hydroxide | Cutoff, U - GLO</t>
  </si>
  <si>
    <t>lead nitrate production, lead(II) iodide salt, Zhang et al 2015</t>
  </si>
  <si>
    <t>market for lead | lead | Cutoff, U - GLO</t>
  </si>
  <si>
    <t>market for nitric acid, without water, in 50% solution state | nitric acid, without water, in 50% solution state | Cutoff, U - RER w/o RU</t>
  </si>
  <si>
    <t>titanium diisopropoxide bis(acetylacetonate) (TIAA) production, for TiO2 compact layer mixture, Alberola-Borras et al 2018</t>
  </si>
  <si>
    <t>market for acetone, liquid | acetone, liquid | Cutoff, U - RER</t>
  </si>
  <si>
    <t>market for titanium tetrachloride | titanium tetrachloride | Cutoff, U - GLO</t>
  </si>
  <si>
    <t>market for chemical factory, organics | chemical factory, organics | Cutoff, U - GLO</t>
  </si>
  <si>
    <t>titania paste production, TiO2 mesoporous layer mixture, Zhang et al 2015</t>
  </si>
  <si>
    <t>titania sol production, titania paste, Zhang et al 2015</t>
  </si>
  <si>
    <t>titanium isopropoxide (TTIP) production, titania sol, Zhang et al 2015</t>
  </si>
  <si>
    <t>hydrochloric acid (100%) production, GaBi database version</t>
  </si>
  <si>
    <t>titania nanoparticle production, titania paste, Zhang et al 2015</t>
  </si>
  <si>
    <t>market for ilmenite, 54% titanium dioxide | ilmenite, 54% titanium dioxide | Cutoff, U - GLO</t>
  </si>
  <si>
    <t>Methane, production mix, at plant, single route - DE</t>
  </si>
  <si>
    <t>iron powder production, ecoinvent version 3.7.1 cutoff</t>
  </si>
  <si>
    <t>hydroxypropyl cellulose production, dummy</t>
  </si>
  <si>
    <t>2,2' 7,7'-tetrabromo-9-9'-spirobi[9H-fluorene] production, spiroMeOTAD production, Espinosa et al 2015</t>
  </si>
  <si>
    <t>market for magnesium | magnesium | Cutoff, U - GLO</t>
  </si>
  <si>
    <t>market for diethyl ether, without water, in 99.95% solution state | diethyl ether, without water, in 99.95% solution state | Cutoff, U - RER</t>
  </si>
  <si>
    <t>market for ammonia, anhydrous, liquid | ammonia, anhydrous, liquid | Cutoff, U - RER</t>
  </si>
  <si>
    <t>market for bromine | bromine | Cutoff, U - GLO</t>
  </si>
  <si>
    <t>9-fluorenone production, spiroMeOTAD production, Espinosa et al 2015</t>
  </si>
  <si>
    <t>market for polycarboxylates, 40% active substance | polycarboxylates, 40% active substance | Cutoff, U - RER</t>
  </si>
  <si>
    <t>market for sulfuric acid | sulfuric acid | Cutoff, U - RER</t>
  </si>
  <si>
    <t>market for acetic acid, without water, in 98% solution state | acetic acid, without water, in 98% solution state | Cutoff, U - GLO</t>
  </si>
  <si>
    <t>market for dichloromethane | dichloromethane | Cutoff, U - RER</t>
  </si>
  <si>
    <t>4-bromobiphenyl production, spiroMeOTAD production, Espinosa et al 2015</t>
  </si>
  <si>
    <t>market for trifluoroacetic acid | trifluoroacetic acid | Cutoff, U - RER</t>
  </si>
  <si>
    <t>biphenyl production, spiroMeOTAD production, Espinosa et al 2015</t>
  </si>
  <si>
    <t>market for benzene | benzene | Cutoff, U - GLO</t>
  </si>
  <si>
    <t>market for oxygen, liquid | oxygen, liquid | Cutoff, U - RER</t>
  </si>
  <si>
    <t>market for water, ultrapure | water, ultrapure | Cutoff, U - RER</t>
  </si>
  <si>
    <t>market for iron (III) chloride, without water, in 40% solution state | iron (III) chloride, without water, in 40% solution state | Cutoff, U - GLO</t>
  </si>
  <si>
    <t>market for hydrochloric acid, without water, in 30% solution state | hydrochloric acid, without water, in 30% solution state | Cutoff, U - RER</t>
  </si>
  <si>
    <t>3,4'-dimethoxydiphenylamine production, spiroMeOTAD production, Espinosa et al 2015</t>
  </si>
  <si>
    <t>Tris(dibenzylideneacetone)dipalladium(0) production, spiroMeOTAD production, Espinosa et al 2015</t>
  </si>
  <si>
    <t>palladium chloride production, spiroMeOTAD production, Espinosa et al 2015</t>
  </si>
  <si>
    <t>market for palladium | palladium | Cutoff, U - GLO</t>
  </si>
  <si>
    <t>aqua regia production, spiroMeOTAD production, Espinosa et al 2015</t>
  </si>
  <si>
    <t>market for trichloromethane | trichloromethane | Cutoff, U - RER</t>
  </si>
  <si>
    <t>dibenzylidenacetone production, spiroMeOTAD production, Espinosa et al 2015</t>
  </si>
  <si>
    <t>market for ethanol, without water, in 99.7% solution state, from ethylene | ethanol, without water, in 99.7% solution state, from ethylene | Cutoff, U - RER</t>
  </si>
  <si>
    <t>market for benzaldehyde | benzaldehyde | Cutoff, U - RER</t>
  </si>
  <si>
    <t>market for sodium hydroxide, without water, in 50% solution state | sodium hydroxide, without water, in 50% solution state | Cutoff, U - GLO</t>
  </si>
  <si>
    <t>market for ethyl acetate | ethyl acetate | Cutoff, U - GLO</t>
  </si>
  <si>
    <t>market for solvent, organic | solvent, organic | Cutoff, U - GLO</t>
  </si>
  <si>
    <t>sodium acetate production, spiroMeOTAD production, Espinosa et al 2015</t>
  </si>
  <si>
    <t>market for water, deionised | water, deionised | Cutoff, U - Europe without Switzerland</t>
  </si>
  <si>
    <t>4-bromoaniline production, spiroMeOTAD production, Espinosa et al 2015</t>
  </si>
  <si>
    <t>market for aniline | aniline | Cutoff, U - RER</t>
  </si>
  <si>
    <t>sodium tert-butoxide production, spiroMeOTAD production, Espinosa et al 2015</t>
  </si>
  <si>
    <t>market for 1-butanol | 1-butanol | Cutoff, U - GLO</t>
  </si>
  <si>
    <t>market for sodium | sodium | Cutoff, U - GLO</t>
  </si>
  <si>
    <t>market for nitrogen, liquid | nitrogen, liquid | Cutoff, U - RER</t>
  </si>
  <si>
    <t>market for magnesium sulfate | magnesium sulfate | Cutoff, U - GLO</t>
  </si>
  <si>
    <t>market for toluene, liquid | toluene, liquid | Cutoff, U - RER</t>
  </si>
  <si>
    <t>tri-tert-butylphosphine production, spiroMeOTAD production, Espinosa et al 2015</t>
  </si>
  <si>
    <t>market for phosphane | phosphane | Cutoff, U - GLO</t>
  </si>
  <si>
    <t>market for tert-butyl amine | tert-butyl amine | Cutoff, U - GLO</t>
  </si>
  <si>
    <t>water production, deionised | water, deionised | Cutoff, U - Europe without Switzerland</t>
  </si>
  <si>
    <t>market for monochlorobenzene | monochlorobenzene | Cutoff, U - RER</t>
  </si>
  <si>
    <t>market for pyridine | pyridine | Cutoff, U - GLO</t>
  </si>
  <si>
    <t>tert-butyllithium production, spiroMeOTAD production, Espinosa et al 2015</t>
  </si>
  <si>
    <t>market for lithium | lithium | Cutoff, U - GLO</t>
  </si>
  <si>
    <t>market for acetonitrile | acetonitrile | Cutoff, U - GLO</t>
  </si>
  <si>
    <t>lithium bis(trifluoromethanesulphonyl)imide production, spiroMeOTAD production, Espinosa et al 2015</t>
  </si>
  <si>
    <t>lithium amides production, spiroMeOTAD production, Espinosa et al 2015</t>
  </si>
  <si>
    <r>
      <t xml:space="preserve">Impact assessment: IPCC 2013 GWP100, openLCA LCIA methods 2.0.3: </t>
    </r>
    <r>
      <rPr>
        <i/>
        <sz val="12"/>
        <color theme="1"/>
        <rFont val="Calibri"/>
        <family val="2"/>
        <scheme val="minor"/>
      </rPr>
      <t>perovskite solar cell production, all layers, wet chemical deposition: (First created: 2022-10-01T18:00:56
Linking approach during creation: Only link default providers; Preferred process type: System process), Calculated 2022-10-03</t>
    </r>
  </si>
  <si>
    <t>market for gold | gold | Cutoff, U - GLO</t>
  </si>
  <si>
    <t xml:space="preserve"> [0.0000000220913065407698] </t>
  </si>
  <si>
    <t>spin coating, spiroMeOTAD mixture, hole transport layer production</t>
  </si>
  <si>
    <t>annealing, active layer, production</t>
  </si>
  <si>
    <t>chemical bath coating, methylammonium iodide mixture, active layer production</t>
  </si>
  <si>
    <t>spin coating, lead (II) iodide mixture, active layer production</t>
  </si>
  <si>
    <t>spin coating, titanium dioxide mesoporous mixture, electron transport layer production</t>
  </si>
  <si>
    <t>sintering, titanium dioxide compact mixture</t>
  </si>
  <si>
    <t>spray coating, titanium dioxide compact mixture</t>
  </si>
  <si>
    <t>coating, fluorine-doped tin oxide, front electrode</t>
  </si>
  <si>
    <t>perovskite solar cell production, all layers, wet chemical deposition_GLab_GFabE - DE</t>
  </si>
  <si>
    <t>Hydrochloric acid mix (100%), consumption mix, to consumer, technology mix, Hydrochloric acid 100% - DE</t>
  </si>
  <si>
    <t>market for iron pellet | iron pellet | Cutoff, U - GLO</t>
  </si>
  <si>
    <t>market for N,N-dimethylformamide | N,N-dimethylformamide | Cutoff, U - GLO</t>
  </si>
  <si>
    <t>Impact assessment: perovskite solar cell production, all layers, GLab;EF Method (adapted) (CED, IPCC added), openLCIA 2.1.3, openLCA 1.11, calculated 19.11.2022</t>
  </si>
  <si>
    <t>chemical bath coating, methylammonium iodide mixture</t>
  </si>
  <si>
    <t>sintering, titanium dioxide compact mixture, electron transport layer production</t>
  </si>
  <si>
    <t>spray coating, titanium dioxide compact mixture, electron transport layer production</t>
  </si>
  <si>
    <t>sintering, electron transport layer production</t>
  </si>
  <si>
    <t>market for gold - GLO [0.5333] gold sputtering, back electrode production</t>
  </si>
  <si>
    <t>market for electricity, low voltage - DE [0.0041] gold sputtering, back electrode production</t>
  </si>
  <si>
    <t>market for electricity, low voltage - DE [0.0009] gold sputtering, back electrode production</t>
  </si>
  <si>
    <t>spiroMeOTAD mixture production - DE [0.0638] slot die coating, spiroMEOTAD mixture, hole transport layer production</t>
  </si>
  <si>
    <t>market for electricity, low voltage - DE [0.0001] slot die coating, spiroMEOTAD mixture, hole transport layer production</t>
  </si>
  <si>
    <t>market for electricity, low voltage - DE [0.0888] annealing, active layer production</t>
  </si>
  <si>
    <t>methylammonium iodide (MAI) mixture production - DE [0.0439] slot die coating, methylammonium iodide mixture, active layer production</t>
  </si>
  <si>
    <t>lead(II) iodide mixture production - DE [0.0258] slot die coating, lead (II) iodide mixture, active layer production</t>
  </si>
  <si>
    <t>market for electricity, low voltage - DE [0.0001] slot die coating, methylammonium iodide mixture, active layer production</t>
  </si>
  <si>
    <t>market for electricity, low voltage - DE [0.0001] slot die coating, lead (II) iodide mixture, active layer production</t>
  </si>
  <si>
    <t>titanium dioxide (TiO2) mesoporous mixture production - DE [0.0031] slot die coating, titanium dioxide mesoporous mixture, electron transport layer production</t>
  </si>
  <si>
    <t>titanium dioxide (TiO2) compact mixture production - DE [0.0771] slot die coating, titanium dioxide compact mixture, electron transport layer production</t>
  </si>
  <si>
    <t>market for electricity, low voltage - DE [0.0712] sintering, electron transport layer</t>
  </si>
  <si>
    <t>market for electricity, low voltage - DE [0.0001] slot die coating, titanium dioxide compact mixture, electron transport layer production</t>
  </si>
  <si>
    <t>market for electricity, low voltage - DE [0.0001] slot die coating, titanium dioxide mesoporous mixture, electron transport layer production</t>
  </si>
  <si>
    <t>market for electricity, low voltage - DE [0.0041] FTO sputtering, fluorine-doped tin oxide, front electrode</t>
  </si>
  <si>
    <t>market for electricity, low voltage - DE [0.0009] FTO sputtering, fluorine-doped tin oxide, front electrode</t>
  </si>
  <si>
    <t>market for solar glass, low-iron - GLO [0.0493] solar glass production</t>
  </si>
  <si>
    <t>gold sputtering, back electrode production [0.5383] back electrode production - DE</t>
  </si>
  <si>
    <t>slot die coating, spiroMEOTAD mixture, hole transport layer production [0.0639] hole transport layer production, spiroMeOTAD - DE</t>
  </si>
  <si>
    <t>annealing, active layer production [0.0888] active layer production - DE</t>
  </si>
  <si>
    <t>slot die coating, methylammonium iodide mixture, active layer production [0.044] active layer production - DE</t>
  </si>
  <si>
    <t>slot die coating, lead (II) iodide mixture, active layer production [0.0259] active layer production - DE</t>
  </si>
  <si>
    <t>sintering, electron transport layer [0.0712] electron transport layer production - DE</t>
  </si>
  <si>
    <t>slot die coating, titanium dioxide compact mixture, electron transport layer production [0.0772] electron transport layer production - DE</t>
  </si>
  <si>
    <t>slot die coating, titanium dioxide mesoporous mixture, electron transport layer production [0.0032] electron transport layer production - DE</t>
  </si>
  <si>
    <t>FTO sputtering, fluorine-doped tin oxide, front electrode [0.005] front electrode production - DE</t>
  </si>
  <si>
    <t>solar glass production [0.0493] substrate production, glass - DE</t>
  </si>
  <si>
    <t>back electrode production - DE [0.5383] BE</t>
  </si>
  <si>
    <t>hole transport layer production, spiroMeOTAD - DE [0.0639] HTL</t>
  </si>
  <si>
    <t>active layer production - DE [0.1588] ACT</t>
  </si>
  <si>
    <t>electron transport layer production - DE [0.1517] ETL</t>
  </si>
  <si>
    <t>front electrode production - DE [0.005] FE</t>
  </si>
  <si>
    <t>substrate production, glass - DE [0.0493] S</t>
  </si>
  <si>
    <t>perovskite module production, all layers, GFabM - DE</t>
  </si>
  <si>
    <t>market for gold - GLO [0.9929] gold sputtering, back electrode production</t>
  </si>
  <si>
    <t>market for electricity, low voltage - DE [0.0000482] gold sputtering, back electrode production</t>
  </si>
  <si>
    <t>market for electricity, low voltage - DE [0.0000105] gold sputtering, back electrode production</t>
  </si>
  <si>
    <t>spiroMeOTAD mixture production [0.0006] slot die coating, spiroMEOTAD mixture, hole transport layer production</t>
  </si>
  <si>
    <t>market for electricity, low voltage - DE [0.0000015] slot die coating, spiroMEOTAD mixture, hole transport layer production</t>
  </si>
  <si>
    <t>market for electricity, low voltage - DE [0.0008] sintering, electron transport layer</t>
  </si>
  <si>
    <t>market for electricity, low voltage - DE [0.001] annealing, active layer production</t>
  </si>
  <si>
    <t>lead(II) iodide mixture production [0.0018] slot die coating, lead (II) iodide mixture</t>
  </si>
  <si>
    <t>methylammonium iodide (MAI) mixture production [0.0005] slot die coating, methylammonium iodide mixture</t>
  </si>
  <si>
    <t>market for electricity, low voltage - DE [0.0000015] slot die coating, lead (II) iodide mixture</t>
  </si>
  <si>
    <t>market for electricity, low voltage - DE [0.0000015] slot die coating, methylammonium iodide mixture</t>
  </si>
  <si>
    <t>titanium dioxide (TiO2) compact mixture production [0.0011] slot die coating, titanium dioxide compact mixture</t>
  </si>
  <si>
    <t>market for electricity, low voltage - DE [0.0000015] slot die coating, titanium dioxide compact mixture</t>
  </si>
  <si>
    <t>titanium dioxide (TiO2) mesoporous mixture production [0.0000459] slot die coating, titanium dioxide mesoporous mixture</t>
  </si>
  <si>
    <t>market for electricity, low voltage - DE [0.0000015] slot die coating, titanium dioxide mesoporous mixture</t>
  </si>
  <si>
    <t>market for electricity, low voltage - DE [0.0000482] FTO sputtering, fluorine-doped tin oxide, front electrode</t>
  </si>
  <si>
    <t>market for electricity, low voltage - DE [0.0000105] FTO sputtering, fluorine-doped tin oxide, front electrode</t>
  </si>
  <si>
    <t>fluorine doped tin oxide (FTO) production [0.0000005] FTO sputtering, fluorine-doped tin oxide, front electrode</t>
  </si>
  <si>
    <t>market for solar glass, low-iron  - GLO [0.0007] solar glass production</t>
  </si>
  <si>
    <t>gold sputtering, back electrode production [0.9929] back electrode production</t>
  </si>
  <si>
    <t>slot die coating, spiroMEOTAD mixture, hole transport layer production [0.0006] hole transport layer production</t>
  </si>
  <si>
    <t>annealing, active layer production [0.001] active layer production</t>
  </si>
  <si>
    <t>slot die coating, methylammonium iodide mixture [0.0005] active layer production</t>
  </si>
  <si>
    <t>slot die coating, lead (II) iodide mixture [0.0018] active layer production</t>
  </si>
  <si>
    <t>sintering, electron transport layer [0.0008] electron transport layer production</t>
  </si>
  <si>
    <t>slot die coating, titanium dioxide compact mixture [0.0011] electron transport layer production</t>
  </si>
  <si>
    <t>slot die coating, titanium dioxide mesoporous mixture [0.0000474] electron transport layer production</t>
  </si>
  <si>
    <t>FTO sputtering, fluorine-doped tin oxide, front electrode [0.0001] front electrode production</t>
  </si>
  <si>
    <t>solar glass production [0.0007] substrate production</t>
  </si>
  <si>
    <t>back electrode production [0.9929] BE</t>
  </si>
  <si>
    <t>hole transport layer production [0.0006] HTL</t>
  </si>
  <si>
    <t>active layer production [0.0034] ACT</t>
  </si>
  <si>
    <t>electron transport layer production [0.0019] ETL</t>
  </si>
  <si>
    <t>front electrode production [0.0001] FE</t>
  </si>
  <si>
    <t>substrate production [0.0007] S</t>
  </si>
  <si>
    <t>market for gold - GLO [0.9348] gold sputtering, back electrode production</t>
  </si>
  <si>
    <t>market for electricity, low voltage - DE [0.0015] gold sputtering, back electrode production</t>
  </si>
  <si>
    <t>market for electricity, low voltage - DE [0.0013] gold sputtering, back electrode production</t>
  </si>
  <si>
    <t>spiroMeOTAD mixture production [0.0006] spin coating, spiroMeOTAD mixture, hole transport layer production</t>
  </si>
  <si>
    <t>market for electricity, low voltage - DE [0.0000048] spin coating, spiroMeOTAD mixture, hole transport layer production</t>
  </si>
  <si>
    <t>market for electricity, low voltage - DE [0.0007] annealing, active layer production</t>
  </si>
  <si>
    <t>lead(II) iodide mixture production, active layer - DE [0.0017] spin coating, lead (II) iodide mixture, active layer production</t>
  </si>
  <si>
    <t>market for electricity, low voltage - DE [0.0006] spin coating, lead (II) iodide mixture, active layer production</t>
  </si>
  <si>
    <t>methylammonium iodide (MAI) mixture production, active layer - DE [0.0004] chemical bath coating, methylammonium iodide mixture</t>
  </si>
  <si>
    <t>market for electricity, low voltage - DE [0.0000143] spin coating, lead (II) iodide mixture, active layer production</t>
  </si>
  <si>
    <t>market for electricity, low voltage - DE [0.0000318] chemical bath coating, methylammonium iodide mixture</t>
  </si>
  <si>
    <t>market for electricity, low voltage - DE [0.022] sintering, titanium dioxide compact mixture, electron transport layer production</t>
  </si>
  <si>
    <t>market for electricity, low voltage - DE [0.0183] spray coating, titanium dioxide compact mixture, electron transport layer production</t>
  </si>
  <si>
    <t>market for electricity, low voltage - DE [0.0158] sintering, electron transport layer production</t>
  </si>
  <si>
    <t>titanium dioxide (TiO2) mixture production, for titanium dioxide (TiO2) compact layer - DE [0.0011] spray coating, titanium dioxide compact mixture, electron transport layer production</t>
  </si>
  <si>
    <t>market for electricity, low voltage - DE [0.0001] spin coating, titanium dioxide mesoporous mixture, electron transport layer production</t>
  </si>
  <si>
    <t>titanium dioxide (TiO2) mixture production, titanium dioxide (TiO2) mesoporous layer - DE [0.0000432] spin coating, titanium dioxide mesoporous mixture, electron transport layer production</t>
  </si>
  <si>
    <t>market for electricity, low voltage - DE [0.0000072] spin coating, titanium dioxide mesoporous mixture, electron transport layer production</t>
  </si>
  <si>
    <t>market for electricity, low voltage - DE [0.0002] spray coating, titanium dioxide compact mixture, electron transport layer production</t>
  </si>
  <si>
    <t>fluorine doped tin oxide (FTO) production, front electrode, Espinosa et al [0.0000005] coating, fluorine-doped tin oxide, front electrode</t>
  </si>
  <si>
    <t>market for solar glass, low-iron | solar glass, low-iron | Cutoff, U - GLO [0.0006] solar glass production</t>
  </si>
  <si>
    <t>gold sputtering, back electrode production [0.9375] back electrode production</t>
  </si>
  <si>
    <t>spin coating, spiroMeOTAD mixture, hole transport layer production [0.0006] hole transport layer production</t>
  </si>
  <si>
    <t>annealing, active layer production [0.0007] active layer production</t>
  </si>
  <si>
    <t>chemical bath coating, methylammonium iodide mixture [0.0005] active layer production</t>
  </si>
  <si>
    <t>spin coating, lead (II) iodide mixture, active layer production [0.0023] active layer production</t>
  </si>
  <si>
    <t>sintering, titanium dioxide compact mixture, electron transport layer production [0.022] electron transport layer production</t>
  </si>
  <si>
    <t>spray coating, titanium dioxide compact mixture, electron transport layer production [0.0195] electron transport layer production</t>
  </si>
  <si>
    <t>sintering, electron transport layer production [0.0158] electron transport layer production</t>
  </si>
  <si>
    <t>spin coating, titanium dioxide mesoporous mixture, electron transport layer production [0.0001] electron transport layer production</t>
  </si>
  <si>
    <t>coating, fluorine-doped tin oxide, front electrode [0.0000005] front electrode production</t>
  </si>
  <si>
    <t>solar glass production [0.0006] substrate production</t>
  </si>
  <si>
    <t>back electrode production [0.9375] BE</t>
  </si>
  <si>
    <t>active layer production [0.0035] ACT</t>
  </si>
  <si>
    <t>electron transport layer production [0.0575] ETL</t>
  </si>
  <si>
    <t>front electrode production [0.0000005] FE</t>
  </si>
  <si>
    <t>substrate production [0.0006] S</t>
  </si>
  <si>
    <t>perovskite module production, all layers, wet chemical deposition_GLab_GFabE - DE</t>
  </si>
  <si>
    <t>fluorine doped tin oxide (FTO) production [0.000000014] FTO sputtering, fluorine-doped tin oxide, front electrode</t>
  </si>
  <si>
    <t>module</t>
  </si>
  <si>
    <t>market for gold | gold | Cutoff, U - GLO [0.0842] gold sputtering, back electrode production</t>
  </si>
  <si>
    <t>market for electricity, low voltage - DE [0.0213] gold sputtering, back electrode production</t>
  </si>
  <si>
    <t>market for electricity, low voltage - DE [0.0183] gold sputtering, back electrode production</t>
  </si>
  <si>
    <t>spiroMeOTAD mixture production [0.0101] spin coating, spiroMeOTAD mixture, hole transport layer production</t>
  </si>
  <si>
    <t>market for electricity, low voltage - DE [0.0001] spin coating, spiroMeOTAD mixture, hole transport layer production</t>
  </si>
  <si>
    <t>market for electricity, low voltage - DE [0.0096] annealing, active layer, production</t>
  </si>
  <si>
    <t>methylammonium iodide (MAI) mixture production [0.0069] chemical bath coating, methylammonium iodide mixture, active layer production</t>
  </si>
  <si>
    <t>market for electricity, low voltage - DE [0.0005] chemical bath coating, methylammonium iodide mixture, active layer production</t>
  </si>
  <si>
    <t>market for electricity, low voltage - DE [0.0082] spin coating, lead (II) iodide mixture, active layer production</t>
  </si>
  <si>
    <t>market for electricity, low voltage - DE [0.0002] spin coating, lead (II) iodide mixture, active layer production</t>
  </si>
  <si>
    <t>lead(II) iodide mixture production [0.0041] spin coating, lead (II) iodide mixture, active layer production</t>
  </si>
  <si>
    <t>market for electricity, low voltage - DE [0.2286] sintering, electron transport layer</t>
  </si>
  <si>
    <t>market for electricity, low voltage - DE [0.0009] spin coating, titanium dioxide mesoporous mixture, electron transport layer production</t>
  </si>
  <si>
    <t>titanium dioxide (TiO2) mesoporous mixture production [0.0005] spin coating, titanium dioxide mesoporous mixture, electron transport layer production</t>
  </si>
  <si>
    <t>market for electricity, low voltage - DE [0.3155] sintering, titanium dioxide compact mixture</t>
  </si>
  <si>
    <t>titanium dioxide (TiO2) compact mixture production [0.0122] spray coating, titanium dioxide compact mixture</t>
  </si>
  <si>
    <t>market for electricity, low voltage - DE [0.0027] spray coating, titanium dioxide compact mixture</t>
  </si>
  <si>
    <t>market for electricity, low voltage - DE [0.2629] spray coating, titanium dioxide compact mixture</t>
  </si>
  <si>
    <t>fluorine doped tin oxide (FTO) production [0.0000000220913065407698] coating, fluorine-doped tin oxide, front electrode</t>
  </si>
  <si>
    <t>market for solar glass, low-iron | solar glass, low-iron | Cutoff, U - GLO [0.0078] solar glass production</t>
  </si>
  <si>
    <t>gold sputtering, back electrode production [0.1239] back electrode production - DE</t>
  </si>
  <si>
    <t>spin coating, spiroMeOTAD mixture, hole transport layer production [0.0101] hole transport layer production, spiroMeOTAD - DE</t>
  </si>
  <si>
    <t>annealing, active layer, production [0.0096] active layer production - DE</t>
  </si>
  <si>
    <t>chemical bath coating, methylammonium iodide mixture, active layer production [0.0074] active layer production - DE</t>
  </si>
  <si>
    <t>spin coating, lead (II) iodide mixture, active layer production [0.0125] active layer production - DE</t>
  </si>
  <si>
    <t>sintering, electron transport layer [0.2286] electron transport layer production - DE</t>
  </si>
  <si>
    <t>spin coating, titanium dioxide mesoporous mixture, electron transport layer production [0.0015] electron transport layer production - DE</t>
  </si>
  <si>
    <t>sintering, titanium dioxide compact mixture [0.3155] electron transport layer production - DE</t>
  </si>
  <si>
    <t>spray coating, titanium dioxide compact mixture [0.2778] electron transport layer production - DE</t>
  </si>
  <si>
    <t>coating, fluorine-doped tin oxide, front electrode [0.0000000220913065407698] front electrode production - DE</t>
  </si>
  <si>
    <t>solar glass production [0.0078] substrate production, glass - DE</t>
  </si>
  <si>
    <t>back electrode production - DE [0.1239] BE</t>
  </si>
  <si>
    <t>hole transport layer production, spiroMeOTAD - DE [0.0101] HTL</t>
  </si>
  <si>
    <t>active layer production - DE [0.0295] ACT</t>
  </si>
  <si>
    <t>electron transport layer production - DE [0.8235] ETL</t>
  </si>
  <si>
    <t>front electrode production - DE [0.0000000220913065407698] FE</t>
  </si>
  <si>
    <t>substrate production, glass - DE [0.0078] S</t>
  </si>
  <si>
    <t>market for ethylvinylacetate, foil [0.0052] ethylvinylacetate foil production</t>
  </si>
  <si>
    <t>ethylvinylacetate foil production [0.0052] encapsulation production, EVA</t>
  </si>
  <si>
    <t>ethylvinylacetate foil production [0.0003] encapsulation production, EVA</t>
  </si>
  <si>
    <t>market for ethylvinylacetate, foil [0.0003] ethylvinylacetate foil production</t>
  </si>
  <si>
    <t>ethylvinylacetate foil production [0.033] encapsulation production, EVA</t>
  </si>
  <si>
    <t>market for ethylvinylacetate, foil [0.033] ethylvinylacetate foil production</t>
  </si>
  <si>
    <t>encapsulation production, EVA [0.0707] encapsulation</t>
  </si>
  <si>
    <t>encapsulation production, EVA [0.033] encapsulation</t>
  </si>
  <si>
    <t>encapsulation production, EVA [0.0052] encapsulation</t>
  </si>
  <si>
    <t>ethylvinylacetate foil production [0.0707] encapsulation production, EVA</t>
  </si>
  <si>
    <t>market for ethylvinylacetate, foil [0.0707] ethylvinylacetate foil production</t>
  </si>
  <si>
    <t>encapsulation production, EVA [0.0485] encapsulation</t>
  </si>
  <si>
    <t>encapsulation production, EVA [0.0003] encapsulation</t>
  </si>
  <si>
    <t>ethylvinylacetate foil production [0.0485] encapsulation production, EVA</t>
  </si>
  <si>
    <t>market for ethylvinylacetate, foil [0.0485] ethylvinylacetate foil production</t>
  </si>
  <si>
    <t>market for carbon black - GLO [0.001] carbon black sputtering, back electrode production</t>
  </si>
  <si>
    <t>market for isopropanol - RER [0.0001] carbon black sputtering, back electrode production</t>
  </si>
  <si>
    <t>market for electricity, low voltage - DE [0.0088] carbon black sputtering, back electrode production</t>
  </si>
  <si>
    <t>market for electricity, low voltage - DE [0.0019] carbon black sputtering, back electrode production</t>
  </si>
  <si>
    <t xml:space="preserve">market for electricity, low voltage - DE [0.0003] slot die coating, spiroMEOTAD mixture, hole transport layer production </t>
  </si>
  <si>
    <t xml:space="preserve">spiroMeOTAD mixture production - DE [0.1365] slot die coating, spiroMEOTAD mixture, hole transport layer production </t>
  </si>
  <si>
    <t>market for electricity, low voltage - DE [0.1901] annealing, active layer production</t>
  </si>
  <si>
    <t>methylammonium iodide (MAI) mixture production - DE [0.094] slot die coating, methylammonium iodide mixture</t>
  </si>
  <si>
    <t>lead(II) iodide mixture production - DE [0.0552] slot die coating, lead (II) iodide mixture</t>
  </si>
  <si>
    <t>market for electricity, low voltage - DE [0.0003] slot die coating, methylammonium iodide mixture</t>
  </si>
  <si>
    <t>market for electricity, low voltage - DE [0.1524] sintering, electron transport layer</t>
  </si>
  <si>
    <t>titanium dioxide (TiO2) mixture production - DE [0.165] slot die coating, titanium dioxide compact mixture</t>
  </si>
  <si>
    <t>titanium dioxide (TiO2) mixture production - DE [0.0067] slot die coating, titanium dioxide mesoporous mixture</t>
  </si>
  <si>
    <t>market for electricity, low voltage - DE [0.0003] slot die coating, titanium dioxide compact mixture</t>
  </si>
  <si>
    <t>market for electricity, low voltage - DE [0.0003] slot die coating, titanium dioxide mesoporous mixture</t>
  </si>
  <si>
    <t>market for electricity, low voltage - DE [0.0088] FTO sputtering, fluorine-doped tin oxide</t>
  </si>
  <si>
    <t>market for electricity, low voltage - DE [0.0019] FTO sputtering, fluorine-doped tin oxide</t>
  </si>
  <si>
    <t>fluorine doped tin oxide (FTO) production [0.00000003] FTO sputtering, fluorine-doped tin oxide</t>
  </si>
  <si>
    <t>market for solar glass, low-iron - GLO [0.1055] solar glass production, ecoinvent version 3.7.1 cutoff</t>
  </si>
  <si>
    <t>carbon black sputtering, back electrode production [0.0119] back electrode production, carbon black, sputtering, wet chemical deposition, perovskite solar cell per target scale</t>
  </si>
  <si>
    <t>slot die coating, spiroMEOTAD mixture, hole transport layer production  [0.1368] hole transport layer production, spiroMeOTAD, slot die coating, perovskite solar cell per target scale</t>
  </si>
  <si>
    <t>annealing, active layer production [0.1901] active layer production, CH3NH3PbI3, slot die coating, perovskite solar cell per target scale</t>
  </si>
  <si>
    <t>slot die coating, methylammonium iodide mixture [0.0943] active layer production, CH3NH3PbI3, slot die coating, perovskite solar cell per target scale</t>
  </si>
  <si>
    <t>slot die coating, lead (II) iodide mixture [0.0555] active layer production, CH3NH3PbI3, slot die coating, perovskite solar cell per target scale</t>
  </si>
  <si>
    <t>slot die coating, titanium dioxide compact mixture [0.1652] electron transport layer production, titanium dioxide compact mesoporous, slot die coating, perovskite solar cell per target scale</t>
  </si>
  <si>
    <t>sintering, electron transport layer [0.1524] electron transport layer production, titanium dioxide compact mesoporous, slot die coating, perovskite solar cell per target scale</t>
  </si>
  <si>
    <t>slot die coating, titanium dioxide mesoporous mixture [0.007] electron transport layer production, titanium dioxide compact mesoporous, slot die coating, perovskite solar cell per target scale</t>
  </si>
  <si>
    <t>FTO sputtering, fluorine-doped tin oxide [0.0108] front electrode production, fluorine-doped tin oxide, sputtering, perovskite solar cell per target scale - DE</t>
  </si>
  <si>
    <t>solar glass production, ecoinvent version 3.7.1 cutoff [0.1055] substrate production, glass, perovskite solar cell per target scale - DE</t>
  </si>
  <si>
    <t>back electrode production, carbon black, sputtering, wet chemical deposition, perovskite solar cell per target scale [0.0119] BE</t>
  </si>
  <si>
    <t>hole transport layer production, spiroMeOTAD, slot die coating, perovskite solar cell per target scale [0.1368] HTL</t>
  </si>
  <si>
    <t>active layer production, CH3NH3PbI3, slot die coating, perovskite solar cell per target scale [0.3399] ACT</t>
  </si>
  <si>
    <t>electron transport layer production, titanium dioxide compact mesoporous, slot die coating, perovskite solar cell per target scale [0.3246] ETL</t>
  </si>
  <si>
    <t>front electrode production, fluorine-doped tin oxide, sputtering, perovskite solar cell per target scale - DE [0.0108] FE</t>
  </si>
  <si>
    <t>substrate production, glass, perovskite solar cell per target scale - DE [0.1055] S</t>
  </si>
  <si>
    <t>market for electricity, low voltage - DE [0.0003] slot die coating, lead (II) iodide mixture</t>
  </si>
  <si>
    <t>market for electricity, low voltage - DE [0.0068] carbon black sputtering, back electrode production</t>
  </si>
  <si>
    <t>market for electricity, low voltage - DE [0.0015] carbon black sputtering, back electrode production</t>
  </si>
  <si>
    <t>market for carbon black - GLO [0.0007] carbon black sputtering, back electrode production</t>
  </si>
  <si>
    <t xml:space="preserve">spiroMeOTAD mixture production - DE [0.0892] slot die coating, spiroMEOTAD mixture, hole transport layer production </t>
  </si>
  <si>
    <t xml:space="preserve">market for electricity, low voltage - DE [0.0002] slot die coating, spiroMEOTAD mixture, hole transport layer production </t>
  </si>
  <si>
    <t>market for electricity, low voltage - DE [0.1455] annealing, active layer production</t>
  </si>
  <si>
    <t>methylammonium iodide (MAI) mixture production - DE [0.0634] slot die coating, methylammonium iodide mixture</t>
  </si>
  <si>
    <t>lead(II) iodide mixture production - DE [0.2602] slot die coating, lead (II) iodide mixture</t>
  </si>
  <si>
    <t>market for electricity, low voltage - DE [0.0002] slot die coating, methylammonium iodide mixture</t>
  </si>
  <si>
    <t>market for electricity, low voltage - DE [0.0002] slot die coating, lead (II) iodide mixture</t>
  </si>
  <si>
    <t>market for electricity, low voltage - DE [0.1167] sintering, electron transport layer</t>
  </si>
  <si>
    <t>titanium dioxide (TiO2) mixture production - DE [0.1599] slot die coating, titanium dioxide compact mixture</t>
  </si>
  <si>
    <t>titanium dioxide (TiO2) mixture production - DE [0.0064] slot die coating, titanium dioxide mesoporous mixture</t>
  </si>
  <si>
    <t>market for electricity, low voltage - DE [0.0002] slot die coating, titanium dioxide compact mixture</t>
  </si>
  <si>
    <t>market for electricity, low voltage - DE [0.0002] slot die coating, titanium dioxide mesoporous mixture</t>
  </si>
  <si>
    <t>market for electricity, low voltage - DE [0.0068] FTO sputtering, fluorine-doped tin oxide</t>
  </si>
  <si>
    <t>market for electricity, low voltage - DE [0.0015] FTO sputtering, fluorine-doped tin oxide</t>
  </si>
  <si>
    <t>fluorine doped tin oxide (FTO) production [0.0001] FTO sputtering, fluorine-doped tin oxide</t>
  </si>
  <si>
    <t>market for solar glass, low-iron - GLO [0.0918] solar glass production, ecoinvent version 3.7.1 cutoff</t>
  </si>
  <si>
    <t>carbon black sputtering, back electrode production [0.009] back electrode production, carbon black, sputtering, wet chemical deposition, perovskite solar cell per target scale</t>
  </si>
  <si>
    <t>slot die coating, spiroMEOTAD mixture, hole transport layer production  [0.0894] hole transport layer production, spiroMeOTAD, slot die coating, perovskite solar cell per target scale</t>
  </si>
  <si>
    <t>annealing, active layer production [0.1455] active layer production, CH3NH3PbI3, slot die coating, perovskite solar cell per target scale</t>
  </si>
  <si>
    <t>slot die coating, methylammonium iodide mixture [0.0636] active layer production, CH3NH3PbI3, slot die coating, perovskite solar cell per target scale</t>
  </si>
  <si>
    <t>slot die coating, lead (II) iodide mixture [0.2604] active layer production, CH3NH3PbI3, slot die coating, perovskite solar cell per target scale</t>
  </si>
  <si>
    <t>slot die coating, titanium dioxide compact mixture [0.1602] electron transport layer production, titanium dioxide compact mesoporous, slot die coating, perovskite solar cell per target scale</t>
  </si>
  <si>
    <t>sintering, electron transport layer [0.1167] electron transport layer production, titanium dioxide compact mesoporous, slot die coating, perovskite solar cell per target scale</t>
  </si>
  <si>
    <t>slot die coating, titanium dioxide mesoporous mixture [0.0067] electron transport layer production, titanium dioxide compact mesoporous, slot die coating, perovskite solar cell per target scale</t>
  </si>
  <si>
    <t>FTO sputtering, fluorine-doped tin oxide [0.0083] front electrode production, fluorine-doped tin oxide, sputtering, perovskite solar cell per target scale - DE</t>
  </si>
  <si>
    <t>solar glass production, ecoinvent version 3.7.1 cutoff [0.0918] substrate production, glass, perovskite solar cell per target scale - DE</t>
  </si>
  <si>
    <t>back electrode production, carbon black, sputtering, wet chemical deposition, perovskite solar cell per target scale [0.009] BE</t>
  </si>
  <si>
    <t>hole transport layer production, spiroMeOTAD, slot die coating, perovskite solar cell per target scale [0.0894] HTL</t>
  </si>
  <si>
    <t>active layer production, CH3NH3PbI3, slot die coating, perovskite solar cell per target scale [0.4696] ACT</t>
  </si>
  <si>
    <t>electron transport layer production, titanium dioxide compact mesoporous, slot die coating, perovskite solar cell per target scale [0.2835] ETL</t>
  </si>
  <si>
    <t>front electrode production, fluorine-doped tin oxide, sputtering, perovskite solar cell per target scale - DE [0.0083] FE</t>
  </si>
  <si>
    <t>substrate production, glass, perovskite solar cell per target scale - DE [0.0918] S</t>
  </si>
  <si>
    <r>
      <t xml:space="preserve"> </t>
    </r>
    <r>
      <rPr>
        <sz val="10.5"/>
        <color rgb="FF000000"/>
        <rFont val="Arial Rounded MT Bold"/>
        <family val="2"/>
      </rPr>
      <t>SUPPORTING INFORMATION FOR:</t>
    </r>
  </si>
  <si>
    <r>
      <rPr>
        <b/>
        <sz val="12"/>
        <color rgb="FF000000"/>
        <rFont val="Arial"/>
        <family val="2"/>
      </rPr>
      <t>Are perovskite solar cells an environmentally sustainable emerging energy technology? Upscaling from lab to fab in life cycle assessment</t>
    </r>
    <r>
      <rPr>
        <sz val="11"/>
        <color rgb="FF000000"/>
        <rFont val="Arial"/>
        <family val="2"/>
      </rPr>
      <t xml:space="preserve">
Steffi Weyand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>,*, Kotaro Kawajiri</t>
    </r>
    <r>
      <rPr>
        <vertAlign val="superscript"/>
        <sz val="11"/>
        <color rgb="FF000000"/>
        <rFont val="Arial"/>
        <family val="2"/>
      </rPr>
      <t>b</t>
    </r>
    <r>
      <rPr>
        <sz val="11"/>
        <color rgb="FF000000"/>
        <rFont val="Arial"/>
        <family val="2"/>
      </rPr>
      <t>, Claudiu Mortan</t>
    </r>
    <r>
      <rPr>
        <vertAlign val="superscript"/>
        <sz val="11"/>
        <color rgb="FF000000"/>
        <rFont val="Arial"/>
        <family val="2"/>
      </rPr>
      <t>c</t>
    </r>
    <r>
      <rPr>
        <sz val="11"/>
        <color rgb="FF000000"/>
        <rFont val="Arial"/>
        <family val="2"/>
      </rPr>
      <t>, Vanessa Zeller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>, Liselotte Schebek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 xml:space="preserve">
Affiliations
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 xml:space="preserve">Material Flow Management and Resource Economy, Institute IWAR, Technical University of Darmstadt, Franziska-Braun-Str. 7, 64287 Darmstadt, Germany
</t>
    </r>
    <r>
      <rPr>
        <vertAlign val="superscript"/>
        <sz val="11"/>
        <color rgb="FF000000"/>
        <rFont val="Arial"/>
        <family val="2"/>
      </rPr>
      <t>b</t>
    </r>
    <r>
      <rPr>
        <sz val="11"/>
        <color rgb="FF000000"/>
        <rFont val="Arial"/>
        <family val="2"/>
      </rPr>
      <t xml:space="preserve">Research Institute of Science for Safety and Sustainability, National Institute of Advanced Industrial Science and Technology, AIST Tsukuba West, 16-1 Onogawa, Tsukuba, Ibaraki 305-8569, Japan
</t>
    </r>
    <r>
      <rPr>
        <vertAlign val="superscript"/>
        <sz val="11"/>
        <color rgb="FF000000"/>
        <rFont val="Arial"/>
        <family val="2"/>
      </rPr>
      <t>c</t>
    </r>
    <r>
      <rPr>
        <sz val="11"/>
        <color rgb="FF000000"/>
        <rFont val="Arial"/>
        <family val="2"/>
      </rPr>
      <t xml:space="preserve">Institute for Material Science, Department of Surface Science, Technical University of Darmstadt, Otto-Berndt-Str. 3, 64287 Darmstadt, Germany
*Corresponding author at: E-mail address: s.weyand@iwar.tu-darmstadt.de
</t>
    </r>
  </si>
  <si>
    <t>This Supporting Information S3 provides the underlying data for the Sankey diagrams (Fig. 3 and 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</si>
</sst>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0000%"/>
    <numFmt numFmtId="165" formatCode="0.00000000"/>
    <numFmt numFmtId="166" formatCode="0.00000%"/>
    <numFmt numFmtId="167" formatCode="0.0000%"/>
    <numFmt numFmtId="168" formatCode="0.000000%"/>
    <numFmt numFmtId="169" formatCode="0.00000000%"/>
    <numFmt numFmtId="170" formatCode="0.0000000000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128"/>
      <scheme val="minor"/>
    </font>
    <font>
      <u/>
      <sz val="10"/>
      <name val="Arial"/>
      <family val="2"/>
    </font>
    <font>
      <sz val="10"/>
      <name val="Arial"/>
      <family val="2"/>
    </font>
    <font>
      <sz val="14"/>
      <color rgb="FF000000"/>
      <name val="Arial"/>
      <family val="2"/>
    </font>
    <font>
      <sz val="10.5"/>
      <color rgb="FF000000"/>
      <name val="Arial Rounded MT Bold"/>
      <family val="2"/>
    </font>
    <font>
      <sz val="11"/>
      <color rgb="FF000000"/>
      <name val="Arial"/>
      <family val="2"/>
    </font>
    <font>
      <b/>
      <u/>
      <sz val="18"/>
      <color theme="1"/>
      <name val="Arial"/>
      <family val="2"/>
    </font>
    <font>
      <sz val="14"/>
      <color theme="1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vertAlign val="superscript"/>
      <sz val="11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center"/>
    </xf>
  </cellStyleXfs>
  <cellXfs count="87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3" fillId="0" borderId="0" xfId="0" applyFont="1"/>
    <xf numFmtId="0" fontId="3" fillId="4" borderId="0" xfId="0" applyFont="1" applyFill="1"/>
    <xf numFmtId="10" fontId="3" fillId="4" borderId="0" xfId="0" applyNumberFormat="1" applyFont="1" applyFill="1"/>
    <xf numFmtId="10" fontId="0" fillId="0" borderId="0" xfId="0" applyNumberFormat="1"/>
    <xf numFmtId="164" fontId="3" fillId="4" borderId="0" xfId="0" applyNumberFormat="1" applyFont="1" applyFill="1"/>
    <xf numFmtId="11" fontId="3" fillId="4" borderId="0" xfId="0" applyNumberFormat="1" applyFont="1" applyFill="1"/>
    <xf numFmtId="165" fontId="0" fillId="0" borderId="0" xfId="0" applyNumberFormat="1"/>
    <xf numFmtId="10" fontId="3" fillId="3" borderId="0" xfId="0" applyNumberFormat="1" applyFont="1" applyFill="1"/>
    <xf numFmtId="0" fontId="3" fillId="3" borderId="0" xfId="0" applyFont="1" applyFill="1"/>
    <xf numFmtId="0" fontId="3" fillId="2" borderId="0" xfId="0" applyFont="1" applyFill="1"/>
    <xf numFmtId="10" fontId="3" fillId="2" borderId="0" xfId="0" applyNumberFormat="1" applyFont="1" applyFill="1"/>
    <xf numFmtId="10" fontId="3" fillId="0" borderId="0" xfId="0" applyNumberFormat="1" applyFont="1"/>
    <xf numFmtId="0" fontId="1" fillId="0" borderId="0" xfId="0" applyFont="1"/>
    <xf numFmtId="0" fontId="1" fillId="4" borderId="0" xfId="0" applyFont="1" applyFill="1"/>
    <xf numFmtId="10" fontId="1" fillId="4" borderId="0" xfId="0" applyNumberFormat="1" applyFont="1" applyFill="1"/>
    <xf numFmtId="10" fontId="0" fillId="4" borderId="0" xfId="0" applyNumberFormat="1" applyFill="1"/>
    <xf numFmtId="166" fontId="1" fillId="4" borderId="0" xfId="0" applyNumberFormat="1" applyFont="1" applyFill="1"/>
    <xf numFmtId="11" fontId="0" fillId="4" borderId="0" xfId="0" applyNumberFormat="1" applyFill="1"/>
    <xf numFmtId="167" fontId="0" fillId="4" borderId="0" xfId="0" applyNumberFormat="1" applyFill="1"/>
    <xf numFmtId="168" fontId="0" fillId="4" borderId="0" xfId="0" applyNumberFormat="1" applyFill="1"/>
    <xf numFmtId="0" fontId="1" fillId="3" borderId="0" xfId="0" applyFont="1" applyFill="1"/>
    <xf numFmtId="10" fontId="0" fillId="3" borderId="0" xfId="0" applyNumberFormat="1" applyFill="1"/>
    <xf numFmtId="11" fontId="0" fillId="3" borderId="0" xfId="0" applyNumberFormat="1" applyFill="1"/>
    <xf numFmtId="166" fontId="1" fillId="3" borderId="0" xfId="0" applyNumberFormat="1" applyFont="1" applyFill="1"/>
    <xf numFmtId="166" fontId="0" fillId="3" borderId="0" xfId="0" applyNumberFormat="1" applyFill="1"/>
    <xf numFmtId="10" fontId="1" fillId="2" borderId="0" xfId="0" applyNumberFormat="1" applyFont="1" applyFill="1"/>
    <xf numFmtId="0" fontId="1" fillId="2" borderId="0" xfId="0" applyFont="1" applyFill="1"/>
    <xf numFmtId="10" fontId="0" fillId="2" borderId="0" xfId="0" applyNumberFormat="1" applyFill="1"/>
    <xf numFmtId="11" fontId="0" fillId="2" borderId="0" xfId="0" applyNumberFormat="1" applyFill="1"/>
    <xf numFmtId="11" fontId="0" fillId="0" borderId="0" xfId="0" applyNumberFormat="1"/>
    <xf numFmtId="0" fontId="0" fillId="6" borderId="0" xfId="0" applyFill="1"/>
    <xf numFmtId="0" fontId="1" fillId="7" borderId="0" xfId="0" applyFont="1" applyFill="1"/>
    <xf numFmtId="0" fontId="0" fillId="8" borderId="0" xfId="0" applyFill="1"/>
    <xf numFmtId="10" fontId="0" fillId="8" borderId="0" xfId="0" applyNumberFormat="1" applyFill="1"/>
    <xf numFmtId="0" fontId="5" fillId="0" borderId="0" xfId="0" applyFont="1"/>
    <xf numFmtId="169" fontId="1" fillId="4" borderId="0" xfId="0" applyNumberFormat="1" applyFont="1" applyFill="1"/>
    <xf numFmtId="169" fontId="0" fillId="0" borderId="0" xfId="0" applyNumberFormat="1"/>
    <xf numFmtId="0" fontId="0" fillId="9" borderId="0" xfId="0" applyFill="1"/>
    <xf numFmtId="0" fontId="1" fillId="10" borderId="0" xfId="0" applyFont="1" applyFill="1"/>
    <xf numFmtId="10" fontId="1" fillId="10" borderId="0" xfId="0" applyNumberFormat="1" applyFont="1" applyFill="1"/>
    <xf numFmtId="0" fontId="0" fillId="10" borderId="0" xfId="0" applyFill="1"/>
    <xf numFmtId="10" fontId="0" fillId="10" borderId="0" xfId="0" applyNumberFormat="1" applyFill="1"/>
    <xf numFmtId="11" fontId="0" fillId="10" borderId="0" xfId="0" applyNumberFormat="1" applyFill="1"/>
    <xf numFmtId="164" fontId="1" fillId="10" borderId="0" xfId="0" applyNumberFormat="1" applyFont="1" applyFill="1"/>
    <xf numFmtId="170" fontId="1" fillId="2" borderId="0" xfId="0" applyNumberFormat="1" applyFont="1" applyFill="1"/>
    <xf numFmtId="10" fontId="1" fillId="0" borderId="0" xfId="0" applyNumberFormat="1" applyFont="1"/>
    <xf numFmtId="0" fontId="5" fillId="2" borderId="0" xfId="0" applyFont="1" applyFill="1"/>
    <xf numFmtId="166" fontId="0" fillId="4" borderId="0" xfId="0" applyNumberFormat="1" applyFill="1"/>
    <xf numFmtId="166" fontId="0" fillId="0" borderId="0" xfId="0" applyNumberFormat="1"/>
    <xf numFmtId="168" fontId="0" fillId="3" borderId="0" xfId="0" applyNumberFormat="1" applyFill="1"/>
    <xf numFmtId="164" fontId="0" fillId="2" borderId="0" xfId="0" applyNumberFormat="1" applyFill="1"/>
    <xf numFmtId="168" fontId="0" fillId="0" borderId="0" xfId="0" applyNumberFormat="1"/>
    <xf numFmtId="0" fontId="0" fillId="11" borderId="0" xfId="0" applyFill="1"/>
    <xf numFmtId="10" fontId="1" fillId="11" borderId="0" xfId="0" applyNumberFormat="1" applyFont="1" applyFill="1"/>
    <xf numFmtId="0" fontId="1" fillId="11" borderId="0" xfId="0" applyFont="1" applyFill="1"/>
    <xf numFmtId="10" fontId="0" fillId="11" borderId="0" xfId="0" applyNumberFormat="1" applyFill="1"/>
    <xf numFmtId="0" fontId="5" fillId="11" borderId="0" xfId="0" applyFont="1" applyFill="1"/>
    <xf numFmtId="166" fontId="1" fillId="11" borderId="0" xfId="0" applyNumberFormat="1" applyFont="1" applyFill="1"/>
    <xf numFmtId="0" fontId="6" fillId="0" borderId="0" xfId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/>
    <xf numFmtId="0" fontId="3" fillId="0" borderId="0" xfId="0" applyFont="1" applyFill="1" applyBorder="1"/>
    <xf numFmtId="0" fontId="0" fillId="0" borderId="0" xfId="0" applyFill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0" fontId="15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/>
    <xf numFmtId="0" fontId="17" fillId="0" borderId="0" xfId="0" applyFont="1" applyFill="1" applyBorder="1"/>
    <xf numFmtId="49" fontId="8" fillId="0" borderId="0" xfId="0" applyNumberFormat="1" applyFont="1" applyFill="1" applyBorder="1"/>
    <xf numFmtId="0" fontId="8" fillId="0" borderId="0" xfId="0" applyFont="1" applyFill="1" applyBorder="1"/>
    <xf numFmtId="0" fontId="18" fillId="0" borderId="0" xfId="0" applyFont="1" applyFill="1" applyBorder="1"/>
    <xf numFmtId="0" fontId="19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Fill="1" applyBorder="1" applyAlignment="1">
      <alignment horizontal="center" wrapText="1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4</xdr:col>
      <xdr:colOff>342900</xdr:colOff>
      <xdr:row>5</xdr:row>
      <xdr:rowOff>25400</xdr:rowOff>
    </xdr:to>
    <xdr:pic>
      <xdr:nvPicPr>
        <xdr:cNvPr id="2" name="Object 5" hidden="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12800"/>
          <a:ext cx="3390900" cy="13271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4</xdr:col>
      <xdr:colOff>342900</xdr:colOff>
      <xdr:row>5</xdr:row>
      <xdr:rowOff>25400</xdr:rowOff>
    </xdr:to>
    <xdr:pic>
      <xdr:nvPicPr>
        <xdr:cNvPr id="3" name="Object 5" hidden="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12800"/>
          <a:ext cx="3390900" cy="13271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4</xdr:col>
      <xdr:colOff>342900</xdr:colOff>
      <xdr:row>5</xdr:row>
      <xdr:rowOff>25400</xdr:rowOff>
    </xdr:to>
    <xdr:pic>
      <xdr:nvPicPr>
        <xdr:cNvPr id="4" name="Object 5" hidden="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12800"/>
          <a:ext cx="3390900" cy="2578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A6" sqref="A6:I7"/>
    </sheetView>
  </sheetViews>
  <sheetFormatPr baseColWidth="10" defaultColWidth="10.90625" defaultRowHeight="14.5"/>
  <sheetData>
    <row r="1" spans="1:13">
      <c r="A1" s="64"/>
      <c r="B1" s="65"/>
      <c r="C1" s="65"/>
      <c r="D1" s="65"/>
      <c r="E1" s="65"/>
      <c r="F1" s="65"/>
      <c r="G1" s="65"/>
      <c r="H1" s="66"/>
      <c r="I1" s="66"/>
      <c r="J1" s="66"/>
      <c r="K1" s="66"/>
      <c r="L1" s="66"/>
      <c r="M1" s="66"/>
    </row>
    <row r="2" spans="1:13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17.5">
      <c r="A3" s="83" t="s">
        <v>480</v>
      </c>
      <c r="B3" s="83"/>
      <c r="C3" s="83"/>
      <c r="D3" s="83"/>
      <c r="E3" s="83"/>
      <c r="F3" s="83"/>
      <c r="G3" s="83"/>
      <c r="H3" s="83"/>
      <c r="I3" s="83"/>
      <c r="J3" s="66"/>
      <c r="K3" s="66"/>
      <c r="L3" s="66"/>
      <c r="M3" s="66"/>
    </row>
    <row r="4" spans="1:13" ht="17.5">
      <c r="A4" s="67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ht="195" customHeight="1">
      <c r="A5" s="84" t="s">
        <v>481</v>
      </c>
      <c r="B5" s="84"/>
      <c r="C5" s="84"/>
      <c r="D5" s="84"/>
      <c r="E5" s="84"/>
      <c r="F5" s="84"/>
      <c r="G5" s="84"/>
      <c r="H5" s="84"/>
      <c r="I5" s="84"/>
      <c r="J5" s="66"/>
      <c r="K5" s="66"/>
      <c r="L5" s="66"/>
      <c r="M5" s="66"/>
    </row>
    <row r="6" spans="1:13">
      <c r="A6" s="85" t="s">
        <v>482</v>
      </c>
      <c r="B6" s="85"/>
      <c r="C6" s="85"/>
      <c r="D6" s="85"/>
      <c r="E6" s="85"/>
      <c r="F6" s="85"/>
      <c r="G6" s="85"/>
      <c r="H6" s="85"/>
      <c r="I6" s="85"/>
      <c r="J6" s="66"/>
      <c r="K6" s="66"/>
      <c r="L6" s="66"/>
      <c r="M6" s="66"/>
    </row>
    <row r="7" spans="1:13" ht="43.25" customHeight="1">
      <c r="A7" s="85"/>
      <c r="B7" s="85"/>
      <c r="C7" s="85"/>
      <c r="D7" s="85"/>
      <c r="E7" s="85"/>
      <c r="F7" s="85"/>
      <c r="G7" s="85"/>
      <c r="H7" s="85"/>
      <c r="I7" s="85"/>
      <c r="J7" s="66"/>
      <c r="K7" s="66"/>
      <c r="L7" s="66"/>
      <c r="M7" s="66"/>
    </row>
    <row r="8" spans="1:13" ht="57" customHeight="1">
      <c r="A8" s="86"/>
      <c r="B8" s="86"/>
      <c r="C8" s="86"/>
      <c r="D8" s="86"/>
      <c r="E8" s="86"/>
      <c r="F8" s="86"/>
      <c r="G8" s="86"/>
      <c r="H8" s="86"/>
      <c r="I8" s="86"/>
    </row>
    <row r="9" spans="1:13" ht="17.5">
      <c r="A9" s="68"/>
      <c r="B9" s="69"/>
      <c r="C9" s="70"/>
      <c r="D9" s="70"/>
      <c r="E9" s="70"/>
      <c r="F9" s="70"/>
      <c r="G9" s="70"/>
      <c r="H9" s="71"/>
      <c r="I9" s="71"/>
    </row>
    <row r="10" spans="1:13" ht="18">
      <c r="A10" s="72"/>
      <c r="B10" s="73"/>
      <c r="C10" s="74"/>
      <c r="D10" s="74"/>
      <c r="E10" s="74"/>
      <c r="F10" s="74"/>
      <c r="G10" s="74"/>
      <c r="H10" s="74"/>
      <c r="I10" s="74"/>
    </row>
    <row r="11" spans="1:13" ht="18">
      <c r="A11" s="75"/>
      <c r="B11" s="76"/>
      <c r="C11" s="77"/>
      <c r="D11" s="77"/>
      <c r="E11" s="77"/>
      <c r="F11" s="77"/>
      <c r="G11" s="77"/>
      <c r="H11" s="77"/>
      <c r="I11" s="77"/>
    </row>
    <row r="12" spans="1:13" ht="17.5">
      <c r="A12" s="68"/>
      <c r="B12" s="78"/>
      <c r="C12" s="79"/>
      <c r="D12" s="79"/>
      <c r="E12" s="70"/>
      <c r="F12" s="70"/>
      <c r="G12" s="70"/>
      <c r="H12" s="70"/>
      <c r="I12" s="70"/>
    </row>
    <row r="13" spans="1:13" ht="17.5">
      <c r="A13" s="68"/>
      <c r="B13" s="78"/>
      <c r="C13" s="79"/>
      <c r="D13" s="79"/>
      <c r="E13" s="70"/>
      <c r="F13" s="70"/>
      <c r="G13" s="70"/>
      <c r="H13" s="70"/>
      <c r="I13" s="70"/>
    </row>
    <row r="14" spans="1:13" ht="17.5">
      <c r="A14" s="68"/>
      <c r="B14" s="78"/>
      <c r="C14" s="79"/>
      <c r="D14" s="79"/>
      <c r="E14" s="70"/>
      <c r="F14" s="70"/>
      <c r="G14" s="70"/>
      <c r="H14" s="70"/>
      <c r="I14" s="70"/>
    </row>
    <row r="15" spans="1:13" ht="17.5">
      <c r="A15" s="68"/>
      <c r="B15" s="78"/>
      <c r="C15" s="79"/>
      <c r="D15" s="79"/>
      <c r="E15" s="70"/>
      <c r="F15" s="70"/>
      <c r="G15" s="70"/>
      <c r="H15" s="70"/>
      <c r="I15" s="70"/>
    </row>
    <row r="16" spans="1:13" ht="17.5">
      <c r="A16" s="68"/>
      <c r="B16" s="78"/>
      <c r="C16" s="79"/>
      <c r="D16" s="79"/>
      <c r="E16" s="70"/>
      <c r="F16" s="70"/>
      <c r="G16" s="70"/>
      <c r="H16" s="70"/>
      <c r="I16" s="70"/>
    </row>
    <row r="17" spans="1:9" ht="15.5">
      <c r="A17" s="80"/>
      <c r="B17" s="80"/>
      <c r="C17" s="80"/>
      <c r="D17" s="80"/>
      <c r="E17" s="80"/>
      <c r="F17" s="80"/>
      <c r="G17" s="80"/>
      <c r="H17" s="80"/>
      <c r="I17" s="80"/>
    </row>
    <row r="18" spans="1:9" ht="18">
      <c r="A18" s="72"/>
      <c r="B18" s="73"/>
      <c r="C18" s="74"/>
      <c r="D18" s="74"/>
      <c r="E18" s="74"/>
      <c r="F18" s="74"/>
      <c r="G18" s="74"/>
      <c r="H18" s="74"/>
      <c r="I18" s="74"/>
    </row>
    <row r="19" spans="1:9" ht="18">
      <c r="A19" s="75"/>
      <c r="B19" s="76"/>
      <c r="C19" s="77"/>
      <c r="D19" s="77"/>
      <c r="E19" s="77"/>
      <c r="F19" s="77"/>
      <c r="G19" s="77"/>
      <c r="H19" s="77"/>
      <c r="I19" s="77"/>
    </row>
    <row r="20" spans="1:9">
      <c r="A20" s="77"/>
      <c r="B20" s="81"/>
      <c r="C20" s="79"/>
      <c r="D20" s="79"/>
      <c r="E20" s="70"/>
      <c r="F20" s="70"/>
      <c r="G20" s="70"/>
      <c r="H20" s="70"/>
      <c r="I20" s="70"/>
    </row>
    <row r="21" spans="1:9">
      <c r="A21" s="70"/>
      <c r="B21" s="81"/>
      <c r="C21" s="79"/>
      <c r="D21" s="79"/>
      <c r="E21" s="70"/>
      <c r="F21" s="70"/>
      <c r="G21" s="70"/>
      <c r="H21" s="70"/>
      <c r="I21" s="70"/>
    </row>
    <row r="22" spans="1:9">
      <c r="A22" s="70"/>
      <c r="B22" s="81"/>
      <c r="C22" s="79"/>
      <c r="D22" s="79"/>
      <c r="E22" s="70"/>
      <c r="F22" s="70"/>
      <c r="G22" s="70"/>
      <c r="H22" s="70"/>
      <c r="I22" s="70"/>
    </row>
    <row r="23" spans="1:9">
      <c r="A23" s="70"/>
      <c r="B23" s="81"/>
      <c r="C23" s="79"/>
      <c r="D23" s="79"/>
      <c r="E23" s="70"/>
      <c r="F23" s="70"/>
      <c r="G23" s="70"/>
      <c r="H23" s="70"/>
      <c r="I23" s="70"/>
    </row>
    <row r="24" spans="1:9">
      <c r="A24" s="70"/>
      <c r="B24" s="81"/>
      <c r="C24" s="79"/>
      <c r="D24" s="79"/>
      <c r="E24" s="70"/>
      <c r="F24" s="70"/>
      <c r="G24" s="70"/>
      <c r="H24" s="70"/>
      <c r="I24" s="70"/>
    </row>
    <row r="25" spans="1:9" ht="15.5">
      <c r="A25" s="70"/>
      <c r="B25" s="81"/>
      <c r="C25" s="79"/>
      <c r="D25" s="82"/>
      <c r="E25" s="82"/>
      <c r="F25" s="82"/>
      <c r="G25" s="82"/>
      <c r="H25" s="82"/>
      <c r="I25" s="82"/>
    </row>
    <row r="26" spans="1:9" ht="15.5">
      <c r="A26" s="70"/>
      <c r="B26" s="81"/>
      <c r="C26" s="79"/>
      <c r="D26" s="82"/>
      <c r="E26" s="82"/>
      <c r="F26" s="82"/>
      <c r="G26" s="82"/>
      <c r="H26" s="82"/>
      <c r="I26" s="82"/>
    </row>
    <row r="27" spans="1:9">
      <c r="A27" s="71"/>
      <c r="B27" s="71"/>
      <c r="C27" s="71"/>
      <c r="D27" s="71"/>
      <c r="E27" s="71"/>
      <c r="F27" s="71"/>
      <c r="G27" s="71"/>
      <c r="H27" s="71"/>
      <c r="I27" s="71"/>
    </row>
    <row r="28" spans="1:9">
      <c r="A28" s="71"/>
      <c r="B28" s="71"/>
      <c r="C28" s="71"/>
      <c r="D28" s="71"/>
      <c r="E28" s="71"/>
      <c r="F28" s="71"/>
      <c r="G28" s="71"/>
      <c r="H28" s="71"/>
      <c r="I28" s="71"/>
    </row>
    <row r="29" spans="1:9">
      <c r="A29" s="71"/>
      <c r="B29" s="71"/>
      <c r="C29" s="71"/>
      <c r="D29" s="71"/>
      <c r="E29" s="71"/>
      <c r="F29" s="71"/>
      <c r="G29" s="71"/>
      <c r="H29" s="71"/>
      <c r="I29" s="71"/>
    </row>
    <row r="30" spans="1:9">
      <c r="A30" s="71"/>
      <c r="B30" s="71"/>
      <c r="C30" s="71"/>
      <c r="D30" s="71"/>
      <c r="E30" s="71"/>
      <c r="F30" s="71"/>
      <c r="G30" s="71"/>
      <c r="H30" s="71"/>
      <c r="I30" s="71"/>
    </row>
  </sheetData>
  <mergeCells count="4">
    <mergeCell ref="A3:I3"/>
    <mergeCell ref="A5:I5"/>
    <mergeCell ref="A6:I7"/>
    <mergeCell ref="A8:I8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5" sqref="C15"/>
    </sheetView>
  </sheetViews>
  <sheetFormatPr baseColWidth="10" defaultRowHeight="14.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60"/>
  <sheetViews>
    <sheetView topLeftCell="T1" zoomScale="50" zoomScaleNormal="50" workbookViewId="0">
      <selection activeCell="AJ21" sqref="AJ21"/>
    </sheetView>
  </sheetViews>
  <sheetFormatPr baseColWidth="10" defaultRowHeight="14.5"/>
  <cols>
    <col min="1" max="1" width="0" hidden="1" customWidth="1"/>
    <col min="2" max="2" width="12" style="18" hidden="1" customWidth="1"/>
    <col min="3" max="3" width="12.54296875" style="18" hidden="1" customWidth="1"/>
    <col min="4" max="4" width="12" style="18" hidden="1" customWidth="1"/>
    <col min="5" max="10" width="0" hidden="1" customWidth="1"/>
    <col min="11" max="11" width="45.453125" hidden="1" customWidth="1"/>
    <col min="12" max="13" width="0" hidden="1" customWidth="1"/>
    <col min="14" max="14" width="8.08984375" hidden="1" customWidth="1"/>
    <col min="15" max="15" width="5.08984375" hidden="1" customWidth="1"/>
    <col min="16" max="16" width="12.54296875" hidden="1" customWidth="1"/>
    <col min="17" max="17" width="46.6328125" hidden="1" customWidth="1"/>
    <col min="18" max="18" width="64.6328125" style="40" hidden="1" customWidth="1"/>
    <col min="19" max="19" width="0" style="5" hidden="1" customWidth="1"/>
  </cols>
  <sheetData>
    <row r="1" spans="1:52" s="2" customFormat="1" ht="15.5">
      <c r="A1" s="1" t="s">
        <v>227</v>
      </c>
      <c r="B1" s="1"/>
      <c r="C1" s="1"/>
      <c r="D1" s="1"/>
      <c r="E1" s="1"/>
      <c r="F1" s="1"/>
      <c r="G1" s="1"/>
      <c r="H1" s="1"/>
      <c r="N1" s="2" t="s">
        <v>2</v>
      </c>
      <c r="O1" s="3" t="s">
        <v>3</v>
      </c>
      <c r="P1" s="4" t="s">
        <v>4</v>
      </c>
      <c r="Q1"/>
      <c r="R1" s="40"/>
      <c r="S1" s="5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>
      <c r="A2" t="s">
        <v>5</v>
      </c>
      <c r="K2" t="s">
        <v>84</v>
      </c>
      <c r="L2" t="s">
        <v>8</v>
      </c>
      <c r="M2" t="s">
        <v>9</v>
      </c>
      <c r="P2" t="s">
        <v>10</v>
      </c>
      <c r="Q2" t="s">
        <v>11</v>
      </c>
      <c r="R2" s="40" t="s">
        <v>12</v>
      </c>
      <c r="T2" s="18" t="s">
        <v>0</v>
      </c>
    </row>
    <row r="3" spans="1:52" s="4" customFormat="1">
      <c r="B3" s="19"/>
      <c r="C3" s="19"/>
      <c r="D3" s="20">
        <v>8.4233720823937208E-2</v>
      </c>
      <c r="F3" s="21"/>
      <c r="K3" s="4" t="s">
        <v>228</v>
      </c>
      <c r="L3" s="4">
        <v>41.46658</v>
      </c>
      <c r="M3" s="4" t="s">
        <v>15</v>
      </c>
      <c r="N3" t="s">
        <v>16</v>
      </c>
      <c r="O3" t="s">
        <v>17</v>
      </c>
      <c r="P3" s="9">
        <v>8.4199999999999997E-2</v>
      </c>
      <c r="Q3" t="s">
        <v>228</v>
      </c>
      <c r="R3" s="40" t="s">
        <v>92</v>
      </c>
      <c r="S3" s="5" t="s">
        <v>18</v>
      </c>
      <c r="T3" t="s">
        <v>357</v>
      </c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</row>
    <row r="4" spans="1:52" s="4" customFormat="1">
      <c r="B4" s="19"/>
      <c r="C4" s="19"/>
      <c r="D4" s="20">
        <v>2.1337691981859495E-2</v>
      </c>
      <c r="F4" s="21"/>
      <c r="K4" s="4" t="s">
        <v>22</v>
      </c>
      <c r="L4" s="4">
        <v>10.50412</v>
      </c>
      <c r="M4" s="4" t="s">
        <v>15</v>
      </c>
      <c r="N4" t="s">
        <v>16</v>
      </c>
      <c r="O4" t="s">
        <v>17</v>
      </c>
      <c r="P4" s="9">
        <v>2.1299999999999999E-2</v>
      </c>
      <c r="Q4" t="s">
        <v>22</v>
      </c>
      <c r="R4" s="40" t="s">
        <v>92</v>
      </c>
      <c r="S4" s="5" t="s">
        <v>18</v>
      </c>
      <c r="T4" t="s">
        <v>358</v>
      </c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s="4" customFormat="1">
      <c r="B5" s="19"/>
      <c r="C5" s="19"/>
      <c r="D5" s="20">
        <v>1.8327555758217831E-2</v>
      </c>
      <c r="F5" s="21"/>
      <c r="K5" s="4" t="s">
        <v>22</v>
      </c>
      <c r="L5" s="4">
        <v>9.0222899999999999</v>
      </c>
      <c r="M5" s="4" t="s">
        <v>15</v>
      </c>
      <c r="N5" t="s">
        <v>16</v>
      </c>
      <c r="O5" t="s">
        <v>17</v>
      </c>
      <c r="P5" s="9">
        <v>1.83E-2</v>
      </c>
      <c r="Q5" t="s">
        <v>22</v>
      </c>
      <c r="R5" s="40" t="s">
        <v>92</v>
      </c>
      <c r="S5" s="5" t="s">
        <v>18</v>
      </c>
      <c r="T5" t="s">
        <v>359</v>
      </c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</row>
    <row r="6" spans="1:52" s="4" customFormat="1">
      <c r="B6" s="19"/>
      <c r="C6" s="19"/>
      <c r="D6" s="20">
        <v>1.0074326667813596E-2</v>
      </c>
      <c r="K6" s="4" t="s">
        <v>86</v>
      </c>
      <c r="L6" s="4">
        <v>4.95939</v>
      </c>
      <c r="M6" s="4" t="s">
        <v>15</v>
      </c>
      <c r="N6" t="s">
        <v>16</v>
      </c>
      <c r="O6" t="s">
        <v>17</v>
      </c>
      <c r="P6" s="9">
        <v>1.01E-2</v>
      </c>
      <c r="Q6" t="s">
        <v>86</v>
      </c>
      <c r="R6" s="40" t="s">
        <v>230</v>
      </c>
      <c r="S6" s="5" t="s">
        <v>18</v>
      </c>
      <c r="T6" t="s">
        <v>360</v>
      </c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</row>
    <row r="7" spans="1:52" s="4" customFormat="1">
      <c r="B7" s="19"/>
      <c r="C7" s="19"/>
      <c r="D7" s="20">
        <v>6.8578851089627356E-5</v>
      </c>
      <c r="K7" s="4" t="s">
        <v>22</v>
      </c>
      <c r="L7" s="4">
        <v>3.3759999999999998E-2</v>
      </c>
      <c r="M7" s="4" t="s">
        <v>15</v>
      </c>
      <c r="N7" t="s">
        <v>16</v>
      </c>
      <c r="O7" t="s">
        <v>17</v>
      </c>
      <c r="P7" s="9">
        <v>1E-4</v>
      </c>
      <c r="Q7" t="s">
        <v>22</v>
      </c>
      <c r="R7" s="40" t="s">
        <v>230</v>
      </c>
      <c r="S7" s="5" t="s">
        <v>18</v>
      </c>
      <c r="T7" t="s">
        <v>361</v>
      </c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</row>
    <row r="8" spans="1:52" s="4" customFormat="1">
      <c r="B8" s="19"/>
      <c r="C8" s="19"/>
      <c r="D8" s="20">
        <v>9.6019735800212079E-3</v>
      </c>
      <c r="K8" s="4" t="s">
        <v>22</v>
      </c>
      <c r="L8" s="4">
        <v>4.7268600000000003</v>
      </c>
      <c r="M8" s="4" t="s">
        <v>15</v>
      </c>
      <c r="N8" t="s">
        <v>16</v>
      </c>
      <c r="O8" t="s">
        <v>17</v>
      </c>
      <c r="P8" s="9">
        <v>9.5999999999999992E-3</v>
      </c>
      <c r="Q8" t="s">
        <v>22</v>
      </c>
      <c r="R8" s="40" t="s">
        <v>231</v>
      </c>
      <c r="S8" s="5" t="s">
        <v>18</v>
      </c>
      <c r="T8" t="s">
        <v>362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</row>
    <row r="9" spans="1:52" s="4" customFormat="1">
      <c r="B9" s="19"/>
      <c r="C9" s="19"/>
      <c r="D9" s="20">
        <v>6.9360723121155718E-3</v>
      </c>
      <c r="K9" s="4" t="s">
        <v>88</v>
      </c>
      <c r="L9" s="4">
        <v>3.4144899999999998</v>
      </c>
      <c r="M9" s="4" t="s">
        <v>15</v>
      </c>
      <c r="N9" t="s">
        <v>16</v>
      </c>
      <c r="O9" t="s">
        <v>17</v>
      </c>
      <c r="P9" s="9">
        <v>6.8999999999999999E-3</v>
      </c>
      <c r="Q9" t="s">
        <v>88</v>
      </c>
      <c r="R9" s="40" t="s">
        <v>232</v>
      </c>
      <c r="S9" s="5" t="s">
        <v>18</v>
      </c>
      <c r="T9" t="s">
        <v>363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</row>
    <row r="10" spans="1:52" s="4" customFormat="1">
      <c r="B10" s="19"/>
      <c r="C10" s="19"/>
      <c r="D10" s="20">
        <v>4.5723973909254212E-4</v>
      </c>
      <c r="K10" s="4" t="s">
        <v>22</v>
      </c>
      <c r="L10" s="4">
        <v>0.22509000000000001</v>
      </c>
      <c r="M10" s="4" t="s">
        <v>15</v>
      </c>
      <c r="N10" t="s">
        <v>16</v>
      </c>
      <c r="O10" t="s">
        <v>17</v>
      </c>
      <c r="P10" s="9">
        <v>5.0000000000000001E-4</v>
      </c>
      <c r="Q10" t="s">
        <v>22</v>
      </c>
      <c r="R10" s="40" t="s">
        <v>232</v>
      </c>
      <c r="S10" s="5" t="s">
        <v>18</v>
      </c>
      <c r="T10" t="s">
        <v>364</v>
      </c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</row>
    <row r="11" spans="1:52" s="4" customFormat="1">
      <c r="B11" s="19"/>
      <c r="C11" s="19"/>
      <c r="D11" s="20">
        <v>8.230254362743581E-3</v>
      </c>
      <c r="E11" s="21"/>
      <c r="H11" s="23"/>
      <c r="K11" s="4" t="s">
        <v>22</v>
      </c>
      <c r="L11" s="23">
        <v>4.05159</v>
      </c>
      <c r="M11" s="4" t="s">
        <v>15</v>
      </c>
      <c r="N11" t="s">
        <v>16</v>
      </c>
      <c r="O11" t="s">
        <v>17</v>
      </c>
      <c r="P11" s="9">
        <v>8.2000000000000007E-3</v>
      </c>
      <c r="Q11" t="s">
        <v>22</v>
      </c>
      <c r="R11" s="40" t="s">
        <v>233</v>
      </c>
      <c r="S11" s="5" t="s">
        <v>18</v>
      </c>
      <c r="T11" t="s">
        <v>365</v>
      </c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</row>
    <row r="12" spans="1:52" s="4" customFormat="1">
      <c r="B12" s="19"/>
      <c r="C12" s="19"/>
      <c r="D12" s="20">
        <v>2.0575686690960768E-4</v>
      </c>
      <c r="K12" s="4" t="s">
        <v>22</v>
      </c>
      <c r="L12" s="4">
        <v>0.10129000000000001</v>
      </c>
      <c r="M12" s="4" t="s">
        <v>15</v>
      </c>
      <c r="N12" t="s">
        <v>16</v>
      </c>
      <c r="O12" t="s">
        <v>17</v>
      </c>
      <c r="P12" s="9">
        <v>2.0000000000000001E-4</v>
      </c>
      <c r="Q12" t="s">
        <v>22</v>
      </c>
      <c r="R12" s="40" t="s">
        <v>233</v>
      </c>
      <c r="S12" s="5" t="s">
        <v>18</v>
      </c>
      <c r="T12" t="s">
        <v>366</v>
      </c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s="4" customFormat="1">
      <c r="B13" s="19"/>
      <c r="C13" s="20"/>
      <c r="D13" s="20">
        <v>4.0756273069808601E-3</v>
      </c>
      <c r="K13" s="4" t="s">
        <v>87</v>
      </c>
      <c r="L13" s="4">
        <v>2.0063499999999999</v>
      </c>
      <c r="M13" s="4" t="s">
        <v>15</v>
      </c>
      <c r="N13" t="s">
        <v>16</v>
      </c>
      <c r="O13" t="s">
        <v>17</v>
      </c>
      <c r="P13" s="9">
        <v>4.1000000000000003E-3</v>
      </c>
      <c r="Q13" t="s">
        <v>87</v>
      </c>
      <c r="R13" s="40" t="s">
        <v>233</v>
      </c>
      <c r="S13" s="5" t="s">
        <v>18</v>
      </c>
      <c r="T13" t="s">
        <v>367</v>
      </c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</row>
    <row r="14" spans="1:52" s="4" customFormat="1">
      <c r="B14" s="19"/>
      <c r="C14" s="19"/>
      <c r="D14" s="20">
        <v>0.22861822414137228</v>
      </c>
      <c r="F14" s="21"/>
      <c r="K14" s="4" t="s">
        <v>22</v>
      </c>
      <c r="L14" s="4">
        <v>112.54419</v>
      </c>
      <c r="M14" s="4" t="s">
        <v>15</v>
      </c>
      <c r="N14" t="s">
        <v>16</v>
      </c>
      <c r="O14" t="s">
        <v>17</v>
      </c>
      <c r="P14" s="9">
        <v>0.2286</v>
      </c>
      <c r="Q14" t="s">
        <v>22</v>
      </c>
      <c r="R14" s="40" t="s">
        <v>59</v>
      </c>
      <c r="S14" s="5" t="s">
        <v>18</v>
      </c>
      <c r="T14" t="s">
        <v>368</v>
      </c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</row>
    <row r="15" spans="1:52" s="4" customFormat="1">
      <c r="B15" s="19"/>
      <c r="C15" s="20"/>
      <c r="D15" s="20">
        <v>9.1447947818508425E-4</v>
      </c>
      <c r="K15" s="4" t="s">
        <v>22</v>
      </c>
      <c r="L15" s="4">
        <v>0.45018000000000002</v>
      </c>
      <c r="M15" s="4" t="s">
        <v>15</v>
      </c>
      <c r="N15" t="s">
        <v>16</v>
      </c>
      <c r="O15" t="s">
        <v>17</v>
      </c>
      <c r="P15" s="9">
        <v>8.9999999999999998E-4</v>
      </c>
      <c r="Q15" t="s">
        <v>22</v>
      </c>
      <c r="R15" s="40" t="s">
        <v>234</v>
      </c>
      <c r="S15" s="5" t="s">
        <v>18</v>
      </c>
      <c r="T15" t="s">
        <v>369</v>
      </c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</row>
    <row r="16" spans="1:52" s="4" customFormat="1">
      <c r="B16" s="19"/>
      <c r="C16" s="19"/>
      <c r="D16" s="20">
        <v>4.9213857385912378E-4</v>
      </c>
      <c r="E16" s="21"/>
      <c r="K16" s="4" t="s">
        <v>90</v>
      </c>
      <c r="L16" s="4">
        <v>0.24227000000000001</v>
      </c>
      <c r="M16" s="4" t="s">
        <v>15</v>
      </c>
      <c r="N16" t="s">
        <v>16</v>
      </c>
      <c r="O16" t="s">
        <v>17</v>
      </c>
      <c r="P16" s="9">
        <v>5.0000000000000001E-4</v>
      </c>
      <c r="Q16" t="s">
        <v>90</v>
      </c>
      <c r="R16" s="40" t="s">
        <v>234</v>
      </c>
      <c r="S16" s="5" t="s">
        <v>18</v>
      </c>
      <c r="T16" t="s">
        <v>370</v>
      </c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</row>
    <row r="17" spans="2:52" s="4" customFormat="1">
      <c r="B17" s="19"/>
      <c r="C17" s="19"/>
      <c r="D17" s="20">
        <v>0.31549316515973352</v>
      </c>
      <c r="K17" s="4" t="s">
        <v>22</v>
      </c>
      <c r="L17" s="4">
        <v>155.31099</v>
      </c>
      <c r="M17" s="4" t="s">
        <v>15</v>
      </c>
      <c r="N17" t="s">
        <v>16</v>
      </c>
      <c r="O17" t="s">
        <v>17</v>
      </c>
      <c r="P17" s="9">
        <v>0.3155</v>
      </c>
      <c r="Q17" t="s">
        <v>22</v>
      </c>
      <c r="R17" s="40" t="s">
        <v>235</v>
      </c>
      <c r="S17" s="5" t="s">
        <v>18</v>
      </c>
      <c r="T17" t="s">
        <v>371</v>
      </c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</row>
    <row r="18" spans="2:52" s="4" customFormat="1">
      <c r="B18" s="19"/>
      <c r="C18" s="19"/>
      <c r="D18" s="20">
        <v>1.2175508723547538E-2</v>
      </c>
      <c r="E18" s="21"/>
      <c r="K18" s="4" t="s">
        <v>89</v>
      </c>
      <c r="L18" s="4">
        <v>5.99376</v>
      </c>
      <c r="M18" s="4" t="s">
        <v>15</v>
      </c>
      <c r="N18" t="s">
        <v>16</v>
      </c>
      <c r="O18" t="s">
        <v>17</v>
      </c>
      <c r="P18" s="9">
        <v>1.2200000000000001E-2</v>
      </c>
      <c r="Q18" t="s">
        <v>89</v>
      </c>
      <c r="R18" s="40" t="s">
        <v>236</v>
      </c>
      <c r="S18" s="5" t="s">
        <v>18</v>
      </c>
      <c r="T18" t="s">
        <v>372</v>
      </c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</row>
    <row r="19" spans="2:52" s="4" customFormat="1">
      <c r="B19" s="19"/>
      <c r="C19" s="19"/>
      <c r="D19" s="20">
        <v>2.7434181209145272E-3</v>
      </c>
      <c r="E19" s="21"/>
      <c r="K19" s="4" t="s">
        <v>22</v>
      </c>
      <c r="L19" s="4">
        <v>1.35053</v>
      </c>
      <c r="M19" s="4" t="s">
        <v>15</v>
      </c>
      <c r="N19" t="s">
        <v>16</v>
      </c>
      <c r="O19" t="s">
        <v>17</v>
      </c>
      <c r="P19" s="9">
        <v>2.7000000000000001E-3</v>
      </c>
      <c r="Q19" t="s">
        <v>22</v>
      </c>
      <c r="R19" s="40" t="s">
        <v>236</v>
      </c>
      <c r="S19" s="5" t="s">
        <v>18</v>
      </c>
      <c r="T19" t="s">
        <v>373</v>
      </c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</row>
    <row r="20" spans="2:52" s="4" customFormat="1">
      <c r="B20" s="19"/>
      <c r="C20" s="19"/>
      <c r="D20" s="20">
        <v>0.26291096080962423</v>
      </c>
      <c r="E20" s="21"/>
      <c r="K20" s="4" t="s">
        <v>22</v>
      </c>
      <c r="L20" s="4">
        <v>129.42581999999999</v>
      </c>
      <c r="M20" s="4" t="s">
        <v>15</v>
      </c>
      <c r="N20" t="s">
        <v>16</v>
      </c>
      <c r="O20" t="s">
        <v>17</v>
      </c>
      <c r="P20" s="9">
        <v>0.26290000000000002</v>
      </c>
      <c r="Q20" t="s">
        <v>22</v>
      </c>
      <c r="R20" s="40" t="s">
        <v>236</v>
      </c>
      <c r="S20" s="5" t="s">
        <v>18</v>
      </c>
      <c r="T20" t="s">
        <v>374</v>
      </c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</row>
    <row r="21" spans="2:52" s="4" customFormat="1">
      <c r="B21" s="19"/>
      <c r="C21" s="19"/>
      <c r="D21" s="20">
        <v>1.0286827663444103E-4</v>
      </c>
      <c r="E21" s="21"/>
      <c r="K21" s="4" t="s">
        <v>22</v>
      </c>
      <c r="L21" s="4">
        <v>5.0639999999999998E-2</v>
      </c>
      <c r="M21" s="4" t="s">
        <v>15</v>
      </c>
      <c r="N21" t="s">
        <v>16</v>
      </c>
      <c r="O21" t="s">
        <v>17</v>
      </c>
      <c r="P21" s="9">
        <v>1E-4</v>
      </c>
      <c r="Q21" t="s">
        <v>22</v>
      </c>
      <c r="R21" s="40" t="s">
        <v>234</v>
      </c>
      <c r="S21" s="5" t="s">
        <v>18</v>
      </c>
      <c r="T21" t="s">
        <v>332</v>
      </c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</row>
    <row r="22" spans="2:52" s="4" customFormat="1">
      <c r="B22" s="19"/>
      <c r="C22" s="19"/>
      <c r="D22" s="41">
        <v>2.1976109082583667E-8</v>
      </c>
      <c r="K22" s="4" t="s">
        <v>43</v>
      </c>
      <c r="L22" s="23">
        <v>1.08184E-5</v>
      </c>
      <c r="M22" s="4" t="s">
        <v>15</v>
      </c>
      <c r="N22"/>
      <c r="O22"/>
      <c r="P22" s="42" t="s">
        <v>229</v>
      </c>
      <c r="Q22" t="s">
        <v>43</v>
      </c>
      <c r="R22" s="40" t="s">
        <v>237</v>
      </c>
      <c r="S22" s="5" t="s">
        <v>18</v>
      </c>
      <c r="T22" s="43" t="s">
        <v>375</v>
      </c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</row>
    <row r="23" spans="2:52" s="4" customFormat="1">
      <c r="B23" s="19"/>
      <c r="C23" s="19"/>
      <c r="D23" s="20">
        <v>7.7857715900267162E-3</v>
      </c>
      <c r="K23" s="4" t="s">
        <v>44</v>
      </c>
      <c r="L23" s="4">
        <v>3.8327800000000001</v>
      </c>
      <c r="M23" s="4" t="s">
        <v>15</v>
      </c>
      <c r="N23" t="s">
        <v>16</v>
      </c>
      <c r="O23" t="s">
        <v>17</v>
      </c>
      <c r="P23" s="9">
        <v>7.7999999999999996E-3</v>
      </c>
      <c r="Q23" t="s">
        <v>44</v>
      </c>
      <c r="R23" s="40" t="s">
        <v>95</v>
      </c>
      <c r="S23" s="5" t="s">
        <v>18</v>
      </c>
      <c r="T23" t="s">
        <v>376</v>
      </c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</row>
    <row r="24" spans="2:52" s="58" customFormat="1">
      <c r="B24" s="60"/>
      <c r="C24" s="60"/>
      <c r="D24" s="63">
        <v>0</v>
      </c>
      <c r="K24" s="58" t="s">
        <v>22</v>
      </c>
      <c r="L24" s="58">
        <v>0</v>
      </c>
      <c r="M24" s="58" t="s">
        <v>15</v>
      </c>
      <c r="N24" s="58" t="s">
        <v>16</v>
      </c>
      <c r="O24" s="58" t="s">
        <v>17</v>
      </c>
      <c r="P24" s="61">
        <v>0</v>
      </c>
      <c r="Q24" s="58" t="s">
        <v>22</v>
      </c>
      <c r="R24" s="62" t="s">
        <v>237</v>
      </c>
      <c r="S24" s="58" t="s">
        <v>18</v>
      </c>
      <c r="T24" s="58" t="s">
        <v>394</v>
      </c>
    </row>
    <row r="25" spans="2:52" s="46" customFormat="1">
      <c r="B25" s="44"/>
      <c r="C25" s="45">
        <v>0.12389898887765526</v>
      </c>
      <c r="D25" s="44"/>
      <c r="F25" s="47"/>
      <c r="K25" s="46" t="s">
        <v>92</v>
      </c>
      <c r="L25" s="46">
        <v>60.993000000000002</v>
      </c>
      <c r="M25" s="46" t="s">
        <v>15</v>
      </c>
      <c r="N25" t="s">
        <v>16</v>
      </c>
      <c r="O25" t="s">
        <v>17</v>
      </c>
      <c r="P25" s="9">
        <v>0.1239</v>
      </c>
      <c r="Q25" t="s">
        <v>92</v>
      </c>
      <c r="R25" s="40" t="s">
        <v>122</v>
      </c>
      <c r="S25" s="5" t="s">
        <v>18</v>
      </c>
      <c r="T25" t="s">
        <v>377</v>
      </c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</row>
    <row r="26" spans="2:52" s="46" customFormat="1">
      <c r="B26" s="44"/>
      <c r="C26" s="45">
        <v>1.0142905518903223E-2</v>
      </c>
      <c r="D26" s="44"/>
      <c r="K26" s="46" t="s">
        <v>230</v>
      </c>
      <c r="L26" s="46">
        <v>4.99315</v>
      </c>
      <c r="M26" s="46" t="s">
        <v>15</v>
      </c>
      <c r="N26" t="s">
        <v>16</v>
      </c>
      <c r="O26" t="s">
        <v>17</v>
      </c>
      <c r="P26" s="9">
        <v>1.01E-2</v>
      </c>
      <c r="Q26" t="s">
        <v>230</v>
      </c>
      <c r="R26" s="40" t="s">
        <v>123</v>
      </c>
      <c r="S26" s="5" t="s">
        <v>18</v>
      </c>
      <c r="T26" t="s">
        <v>378</v>
      </c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</row>
    <row r="27" spans="2:52" s="46" customFormat="1">
      <c r="B27" s="44"/>
      <c r="C27" s="45">
        <v>9.6019735800212079E-3</v>
      </c>
      <c r="D27" s="44"/>
      <c r="K27" s="46" t="s">
        <v>231</v>
      </c>
      <c r="L27" s="46">
        <v>4.7268600000000003</v>
      </c>
      <c r="M27" s="46" t="s">
        <v>15</v>
      </c>
      <c r="N27" t="s">
        <v>16</v>
      </c>
      <c r="O27" t="s">
        <v>17</v>
      </c>
      <c r="P27" s="9">
        <v>9.5999999999999992E-3</v>
      </c>
      <c r="Q27" t="s">
        <v>231</v>
      </c>
      <c r="R27" s="40" t="s">
        <v>124</v>
      </c>
      <c r="S27" s="5" t="s">
        <v>18</v>
      </c>
      <c r="T27" t="s">
        <v>379</v>
      </c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</row>
    <row r="28" spans="2:52" s="46" customFormat="1">
      <c r="B28" s="44"/>
      <c r="C28" s="45">
        <v>7.3933120512081141E-3</v>
      </c>
      <c r="D28" s="44"/>
      <c r="K28" s="46" t="s">
        <v>232</v>
      </c>
      <c r="L28" s="46">
        <v>3.63958</v>
      </c>
      <c r="M28" s="46" t="s">
        <v>15</v>
      </c>
      <c r="N28" t="s">
        <v>16</v>
      </c>
      <c r="O28" t="s">
        <v>17</v>
      </c>
      <c r="P28" s="9">
        <v>7.4000000000000003E-3</v>
      </c>
      <c r="Q28" t="s">
        <v>232</v>
      </c>
      <c r="R28" s="40" t="s">
        <v>124</v>
      </c>
      <c r="S28" s="5" t="s">
        <v>18</v>
      </c>
      <c r="T28" t="s">
        <v>380</v>
      </c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</row>
    <row r="29" spans="2:52" s="46" customFormat="1">
      <c r="B29" s="44"/>
      <c r="C29" s="45">
        <v>1.251163853663405E-2</v>
      </c>
      <c r="D29" s="44"/>
      <c r="E29" s="47"/>
      <c r="K29" s="46" t="s">
        <v>233</v>
      </c>
      <c r="L29" s="46">
        <v>6.15923</v>
      </c>
      <c r="M29" s="46" t="s">
        <v>15</v>
      </c>
      <c r="N29" t="s">
        <v>16</v>
      </c>
      <c r="O29" t="s">
        <v>17</v>
      </c>
      <c r="P29" s="9">
        <v>1.2500000000000001E-2</v>
      </c>
      <c r="Q29" t="s">
        <v>233</v>
      </c>
      <c r="R29" s="40" t="s">
        <v>124</v>
      </c>
      <c r="S29" s="5" t="s">
        <v>18</v>
      </c>
      <c r="T29" t="s">
        <v>381</v>
      </c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</row>
    <row r="30" spans="2:52" s="46" customFormat="1">
      <c r="B30" s="44"/>
      <c r="C30" s="45">
        <v>0.22861822414137228</v>
      </c>
      <c r="D30" s="44"/>
      <c r="F30" s="47"/>
      <c r="H30" s="48"/>
      <c r="K30" s="46" t="s">
        <v>59</v>
      </c>
      <c r="L30" s="48">
        <v>112.54419</v>
      </c>
      <c r="M30" s="46" t="s">
        <v>15</v>
      </c>
      <c r="N30" t="s">
        <v>16</v>
      </c>
      <c r="O30" t="s">
        <v>17</v>
      </c>
      <c r="P30" s="9">
        <v>0.2286</v>
      </c>
      <c r="Q30" t="s">
        <v>59</v>
      </c>
      <c r="R30" s="40" t="s">
        <v>125</v>
      </c>
      <c r="S30" s="5" t="s">
        <v>18</v>
      </c>
      <c r="T30" t="s">
        <v>382</v>
      </c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</row>
    <row r="31" spans="2:52" s="46" customFormat="1">
      <c r="B31" s="45"/>
      <c r="C31" s="45">
        <v>1.5094863286786492E-3</v>
      </c>
      <c r="D31" s="44"/>
      <c r="K31" s="46" t="s">
        <v>234</v>
      </c>
      <c r="L31" s="46">
        <v>0.74309000000000003</v>
      </c>
      <c r="M31" s="46" t="s">
        <v>15</v>
      </c>
      <c r="N31" t="s">
        <v>16</v>
      </c>
      <c r="O31" t="s">
        <v>17</v>
      </c>
      <c r="P31" s="9">
        <v>1.5E-3</v>
      </c>
      <c r="Q31" t="s">
        <v>234</v>
      </c>
      <c r="R31" s="40" t="s">
        <v>125</v>
      </c>
      <c r="S31" s="5" t="s">
        <v>18</v>
      </c>
      <c r="T31" t="s">
        <v>383</v>
      </c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</row>
    <row r="32" spans="2:52" s="46" customFormat="1">
      <c r="B32" s="44"/>
      <c r="C32" s="45">
        <v>0.31549316515973352</v>
      </c>
      <c r="D32" s="44"/>
      <c r="K32" s="46" t="s">
        <v>235</v>
      </c>
      <c r="L32" s="46">
        <v>155.31099</v>
      </c>
      <c r="M32" s="46" t="s">
        <v>15</v>
      </c>
      <c r="N32" t="s">
        <v>16</v>
      </c>
      <c r="O32" t="s">
        <v>17</v>
      </c>
      <c r="P32" s="9">
        <v>0.3155</v>
      </c>
      <c r="Q32" t="s">
        <v>235</v>
      </c>
      <c r="R32" s="40" t="s">
        <v>125</v>
      </c>
      <c r="S32" s="5" t="s">
        <v>18</v>
      </c>
      <c r="T32" t="s">
        <v>384</v>
      </c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</row>
    <row r="33" spans="1:52" s="46" customFormat="1">
      <c r="B33" s="44"/>
      <c r="C33" s="45">
        <v>0.27782988765408628</v>
      </c>
      <c r="D33" s="45"/>
      <c r="K33" s="46" t="s">
        <v>236</v>
      </c>
      <c r="L33" s="46">
        <v>136.77010999999999</v>
      </c>
      <c r="M33" s="46" t="s">
        <v>15</v>
      </c>
      <c r="N33" t="s">
        <v>16</v>
      </c>
      <c r="O33" t="s">
        <v>17</v>
      </c>
      <c r="P33" s="9">
        <v>0.27779999999999999</v>
      </c>
      <c r="Q33" t="s">
        <v>236</v>
      </c>
      <c r="R33" s="40" t="s">
        <v>125</v>
      </c>
      <c r="S33" s="5" t="s">
        <v>18</v>
      </c>
      <c r="T33" t="s">
        <v>385</v>
      </c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</row>
    <row r="34" spans="1:52" s="46" customFormat="1">
      <c r="B34" s="44"/>
      <c r="C34" s="49">
        <v>2.1976109082583667E-8</v>
      </c>
      <c r="D34" s="44"/>
      <c r="K34" s="46" t="s">
        <v>237</v>
      </c>
      <c r="L34" s="48">
        <v>1.08184E-5</v>
      </c>
      <c r="M34" s="46" t="s">
        <v>15</v>
      </c>
      <c r="N34"/>
      <c r="O34"/>
      <c r="P34" s="42" t="s">
        <v>229</v>
      </c>
      <c r="Q34" t="s">
        <v>237</v>
      </c>
      <c r="R34" s="40" t="s">
        <v>126</v>
      </c>
      <c r="S34" s="5" t="s">
        <v>18</v>
      </c>
      <c r="T34" t="s">
        <v>386</v>
      </c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</row>
    <row r="35" spans="1:52" s="46" customFormat="1">
      <c r="B35" s="44"/>
      <c r="C35" s="45">
        <v>7.7857715900267162E-3</v>
      </c>
      <c r="D35" s="44"/>
      <c r="K35" s="46" t="s">
        <v>95</v>
      </c>
      <c r="L35" s="46">
        <v>3.8327800000000001</v>
      </c>
      <c r="M35" s="46" t="s">
        <v>15</v>
      </c>
      <c r="N35" t="s">
        <v>16</v>
      </c>
      <c r="O35" t="s">
        <v>17</v>
      </c>
      <c r="P35" s="9">
        <v>7.7999999999999996E-3</v>
      </c>
      <c r="Q35" t="s">
        <v>95</v>
      </c>
      <c r="R35" s="40" t="s">
        <v>127</v>
      </c>
      <c r="S35" s="5" t="s">
        <v>18</v>
      </c>
      <c r="T35" t="s">
        <v>387</v>
      </c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</row>
    <row r="36" spans="1:52" s="58" customFormat="1">
      <c r="B36" s="60"/>
      <c r="C36" s="59"/>
      <c r="D36" s="60"/>
      <c r="P36" s="61"/>
      <c r="R36" s="62"/>
      <c r="T36" s="58" t="s">
        <v>395</v>
      </c>
    </row>
    <row r="37" spans="1:52" s="2" customFormat="1">
      <c r="B37" s="31">
        <v>0.12389898887765526</v>
      </c>
      <c r="C37" s="32"/>
      <c r="D37" s="32"/>
      <c r="F37" s="33"/>
      <c r="K37" s="2" t="s">
        <v>122</v>
      </c>
      <c r="L37" s="2">
        <v>60.993000000000002</v>
      </c>
      <c r="M37" s="2" t="s">
        <v>15</v>
      </c>
      <c r="N37" t="s">
        <v>16</v>
      </c>
      <c r="O37" t="s">
        <v>17</v>
      </c>
      <c r="P37" s="9">
        <v>0.1239</v>
      </c>
      <c r="Q37" t="s">
        <v>122</v>
      </c>
      <c r="R37" s="40" t="s">
        <v>66</v>
      </c>
      <c r="S37" s="5" t="s">
        <v>18</v>
      </c>
      <c r="T37" t="s">
        <v>388</v>
      </c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</row>
    <row r="38" spans="1:52" s="2" customFormat="1">
      <c r="B38" s="31">
        <v>1.0142905518903223E-2</v>
      </c>
      <c r="C38" s="32"/>
      <c r="D38" s="32"/>
      <c r="K38" s="2" t="s">
        <v>123</v>
      </c>
      <c r="L38" s="2">
        <v>4.99315</v>
      </c>
      <c r="M38" s="2" t="s">
        <v>15</v>
      </c>
      <c r="N38" t="s">
        <v>16</v>
      </c>
      <c r="O38" t="s">
        <v>17</v>
      </c>
      <c r="P38" s="9">
        <v>1.01E-2</v>
      </c>
      <c r="Q38" t="s">
        <v>123</v>
      </c>
      <c r="R38" s="40" t="s">
        <v>68</v>
      </c>
      <c r="S38" s="5"/>
      <c r="T38" t="s">
        <v>389</v>
      </c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</row>
    <row r="39" spans="1:52" s="2" customFormat="1">
      <c r="B39" s="31">
        <v>2.9506924167863369E-2</v>
      </c>
      <c r="C39" s="32"/>
      <c r="D39" s="32"/>
      <c r="E39" s="33"/>
      <c r="K39" s="2" t="s">
        <v>124</v>
      </c>
      <c r="L39" s="2">
        <v>14.52567</v>
      </c>
      <c r="M39" s="2" t="s">
        <v>15</v>
      </c>
      <c r="N39" t="s">
        <v>16</v>
      </c>
      <c r="O39" t="s">
        <v>17</v>
      </c>
      <c r="P39" s="9">
        <v>2.9499999999999998E-2</v>
      </c>
      <c r="Q39" t="s">
        <v>124</v>
      </c>
      <c r="R39" s="40" t="s">
        <v>70</v>
      </c>
      <c r="S39" s="5"/>
      <c r="T39" t="s">
        <v>390</v>
      </c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</row>
    <row r="40" spans="1:52" s="2" customFormat="1">
      <c r="B40" s="31">
        <v>0.82345076328387079</v>
      </c>
      <c r="C40" s="32"/>
      <c r="D40" s="32"/>
      <c r="K40" s="2" t="s">
        <v>125</v>
      </c>
      <c r="L40" s="2">
        <v>405.36838</v>
      </c>
      <c r="M40" s="2" t="s">
        <v>15</v>
      </c>
      <c r="N40" t="s">
        <v>16</v>
      </c>
      <c r="O40" t="s">
        <v>17</v>
      </c>
      <c r="P40" s="9">
        <v>0.82350000000000001</v>
      </c>
      <c r="Q40" t="s">
        <v>125</v>
      </c>
      <c r="R40" s="40" t="s">
        <v>72</v>
      </c>
      <c r="S40" s="5" t="s">
        <v>18</v>
      </c>
      <c r="T40" t="s">
        <v>391</v>
      </c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</row>
    <row r="41" spans="1:52" s="2" customFormat="1">
      <c r="B41" s="31">
        <v>2.1976109082583667E-8</v>
      </c>
      <c r="C41" s="50"/>
      <c r="D41" s="32"/>
      <c r="K41" s="2" t="s">
        <v>126</v>
      </c>
      <c r="L41" s="34">
        <v>1.08184E-5</v>
      </c>
      <c r="M41" s="2" t="s">
        <v>15</v>
      </c>
      <c r="N41"/>
      <c r="O41"/>
      <c r="P41" s="42" t="s">
        <v>229</v>
      </c>
      <c r="Q41" t="s">
        <v>126</v>
      </c>
      <c r="R41" s="40" t="s">
        <v>74</v>
      </c>
      <c r="S41" s="5"/>
      <c r="T41" t="s">
        <v>392</v>
      </c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</row>
    <row r="42" spans="1:52" s="2" customFormat="1">
      <c r="B42" s="31">
        <v>7.7857715900267162E-3</v>
      </c>
      <c r="C42" s="32"/>
      <c r="D42" s="32"/>
      <c r="K42" s="2" t="s">
        <v>127</v>
      </c>
      <c r="L42" s="2">
        <v>3.8327800000000001</v>
      </c>
      <c r="M42" s="2" t="s">
        <v>15</v>
      </c>
      <c r="N42" t="s">
        <v>16</v>
      </c>
      <c r="O42" t="s">
        <v>17</v>
      </c>
      <c r="P42" s="9">
        <v>7.7999999999999996E-3</v>
      </c>
      <c r="Q42" t="s">
        <v>127</v>
      </c>
      <c r="R42" s="40" t="s">
        <v>76</v>
      </c>
      <c r="S42" s="5"/>
      <c r="T42" t="s">
        <v>393</v>
      </c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</row>
    <row r="43" spans="1:52" s="58" customFormat="1">
      <c r="B43" s="59">
        <v>5.2146059343992184E-3</v>
      </c>
      <c r="C43" s="60"/>
      <c r="D43" s="60"/>
      <c r="K43" s="58" t="s">
        <v>77</v>
      </c>
      <c r="L43" s="58">
        <v>2.5670464516129035</v>
      </c>
      <c r="M43" s="58" t="s">
        <v>15</v>
      </c>
      <c r="N43" s="58" t="s">
        <v>16</v>
      </c>
      <c r="O43" s="58" t="s">
        <v>17</v>
      </c>
      <c r="P43" s="61">
        <v>5.1999999999999998E-3</v>
      </c>
      <c r="Q43" s="58" t="s">
        <v>77</v>
      </c>
      <c r="R43" s="62" t="s">
        <v>79</v>
      </c>
      <c r="T43" s="58" t="s">
        <v>402</v>
      </c>
    </row>
    <row r="44" spans="1:52">
      <c r="A44">
        <v>1</v>
      </c>
      <c r="K44" t="s">
        <v>354</v>
      </c>
      <c r="L44">
        <v>492.28004645161292</v>
      </c>
    </row>
    <row r="45" spans="1:52">
      <c r="A45" s="9">
        <v>1</v>
      </c>
      <c r="K45" t="s">
        <v>238</v>
      </c>
      <c r="L45">
        <v>489.71300000000002</v>
      </c>
      <c r="M45" t="s">
        <v>15</v>
      </c>
      <c r="T45" t="str">
        <f t="shared" ref="T45" si="0">Q45&amp;N45&amp;P45&amp;O45&amp;R45</f>
        <v/>
      </c>
    </row>
    <row r="46" spans="1:52">
      <c r="E46" s="9">
        <v>0.31709999999999999</v>
      </c>
      <c r="K46" t="s">
        <v>103</v>
      </c>
      <c r="L46">
        <v>155.31099</v>
      </c>
      <c r="M46" t="s">
        <v>15</v>
      </c>
    </row>
    <row r="47" spans="1:52">
      <c r="C47" s="51"/>
      <c r="F47" s="9">
        <v>0.31709999999999999</v>
      </c>
      <c r="K47" t="s">
        <v>149</v>
      </c>
      <c r="L47">
        <v>155.31099</v>
      </c>
      <c r="M47" t="s">
        <v>15</v>
      </c>
    </row>
    <row r="48" spans="1:52">
      <c r="D48" s="51"/>
      <c r="E48" s="9">
        <v>0.26429999999999998</v>
      </c>
      <c r="K48" t="s">
        <v>103</v>
      </c>
      <c r="L48">
        <v>129.42581999999999</v>
      </c>
      <c r="M48" t="s">
        <v>15</v>
      </c>
    </row>
    <row r="49" spans="2:19">
      <c r="E49" s="9"/>
      <c r="F49" s="9">
        <v>0.26429999999999998</v>
      </c>
      <c r="K49" t="s">
        <v>149</v>
      </c>
      <c r="L49">
        <v>129.42581999999999</v>
      </c>
      <c r="M49" t="s">
        <v>15</v>
      </c>
    </row>
    <row r="50" spans="2:19">
      <c r="B50"/>
      <c r="D50" s="51"/>
      <c r="E50" s="9">
        <v>1.09E-2</v>
      </c>
      <c r="K50" t="s">
        <v>109</v>
      </c>
      <c r="L50">
        <v>5.3251900000000001</v>
      </c>
      <c r="M50" t="s">
        <v>15</v>
      </c>
      <c r="R50"/>
      <c r="S50"/>
    </row>
    <row r="51" spans="2:19">
      <c r="B51"/>
      <c r="E51" s="9"/>
      <c r="F51" s="9">
        <v>1.09E-2</v>
      </c>
      <c r="K51" t="s">
        <v>201</v>
      </c>
      <c r="L51">
        <v>5.3251900000000001</v>
      </c>
      <c r="M51" t="s">
        <v>15</v>
      </c>
      <c r="R51"/>
      <c r="S51"/>
    </row>
    <row r="52" spans="2:19">
      <c r="B52"/>
      <c r="C52" s="51"/>
      <c r="E52" s="9">
        <v>1.4E-3</v>
      </c>
      <c r="K52" t="s">
        <v>110</v>
      </c>
      <c r="L52">
        <v>0.66857</v>
      </c>
      <c r="M52" t="s">
        <v>15</v>
      </c>
      <c r="R52"/>
      <c r="S52"/>
    </row>
    <row r="53" spans="2:19">
      <c r="B53"/>
      <c r="D53" s="51"/>
      <c r="F53" s="9">
        <v>1.4E-3</v>
      </c>
      <c r="K53" t="s">
        <v>163</v>
      </c>
      <c r="L53">
        <v>0.66857</v>
      </c>
      <c r="M53" t="s">
        <v>15</v>
      </c>
      <c r="R53"/>
      <c r="S53"/>
    </row>
    <row r="54" spans="2:19">
      <c r="B54"/>
      <c r="E54" s="9"/>
      <c r="G54" s="9">
        <v>5.0000000000000001E-4</v>
      </c>
      <c r="K54" t="s">
        <v>164</v>
      </c>
      <c r="L54">
        <v>0.2319</v>
      </c>
      <c r="M54" t="s">
        <v>15</v>
      </c>
      <c r="R54"/>
      <c r="S54"/>
    </row>
    <row r="55" spans="2:19">
      <c r="B55"/>
      <c r="C55" s="51"/>
      <c r="G55" s="9">
        <v>5.0000000000000001E-4</v>
      </c>
      <c r="K55" t="s">
        <v>165</v>
      </c>
      <c r="L55">
        <v>0.22602</v>
      </c>
      <c r="M55" t="s">
        <v>15</v>
      </c>
      <c r="R55"/>
      <c r="S55"/>
    </row>
    <row r="56" spans="2:19">
      <c r="B56"/>
      <c r="D56" s="51"/>
      <c r="G56" s="9">
        <v>4.0000000000000002E-4</v>
      </c>
      <c r="K56" t="s">
        <v>19</v>
      </c>
      <c r="L56">
        <v>0.20155999999999999</v>
      </c>
      <c r="M56" t="s">
        <v>15</v>
      </c>
      <c r="R56"/>
      <c r="S56"/>
    </row>
    <row r="57" spans="2:19">
      <c r="B57"/>
      <c r="E57" s="9"/>
      <c r="G57" s="9">
        <v>0</v>
      </c>
      <c r="K57" t="s">
        <v>166</v>
      </c>
      <c r="L57">
        <v>9.0900000000000009E-3</v>
      </c>
      <c r="M57" t="s">
        <v>15</v>
      </c>
      <c r="R57"/>
      <c r="S57"/>
    </row>
    <row r="58" spans="2:19">
      <c r="B58"/>
      <c r="D58" s="51"/>
      <c r="G58" s="9">
        <v>0</v>
      </c>
      <c r="K58" t="s">
        <v>103</v>
      </c>
      <c r="L58" s="35">
        <v>1.13381E-7</v>
      </c>
      <c r="M58" t="s">
        <v>15</v>
      </c>
      <c r="R58"/>
      <c r="S58"/>
    </row>
    <row r="59" spans="2:19">
      <c r="B59"/>
      <c r="E59" s="9"/>
      <c r="H59" s="9">
        <v>0</v>
      </c>
      <c r="K59" t="s">
        <v>149</v>
      </c>
      <c r="L59" s="35">
        <v>1.13381E-7</v>
      </c>
      <c r="M59" t="s">
        <v>15</v>
      </c>
      <c r="R59"/>
      <c r="S59"/>
    </row>
    <row r="60" spans="2:19">
      <c r="B60"/>
      <c r="E60" s="9">
        <v>2.8E-3</v>
      </c>
      <c r="F60" s="9"/>
      <c r="K60" t="s">
        <v>103</v>
      </c>
      <c r="L60">
        <v>1.35053</v>
      </c>
      <c r="M60" t="s">
        <v>15</v>
      </c>
      <c r="R60"/>
      <c r="S60"/>
    </row>
    <row r="61" spans="2:19">
      <c r="B61"/>
      <c r="F61" s="9">
        <v>2.8E-3</v>
      </c>
      <c r="K61" t="s">
        <v>149</v>
      </c>
      <c r="L61">
        <v>1.35053</v>
      </c>
      <c r="M61" t="s">
        <v>15</v>
      </c>
      <c r="R61"/>
      <c r="S61"/>
    </row>
    <row r="62" spans="2:19">
      <c r="B62"/>
      <c r="D62" s="51"/>
      <c r="E62" s="9">
        <v>0.2298</v>
      </c>
      <c r="K62" t="s">
        <v>103</v>
      </c>
      <c r="L62">
        <v>112.54419</v>
      </c>
      <c r="M62" t="s">
        <v>15</v>
      </c>
      <c r="R62"/>
      <c r="S62"/>
    </row>
    <row r="63" spans="2:19">
      <c r="B63"/>
      <c r="E63" s="9"/>
      <c r="F63" s="9">
        <v>0.2298</v>
      </c>
      <c r="K63" t="s">
        <v>149</v>
      </c>
      <c r="L63">
        <v>112.54419</v>
      </c>
      <c r="M63" t="s">
        <v>15</v>
      </c>
      <c r="R63"/>
      <c r="S63"/>
    </row>
    <row r="64" spans="2:19">
      <c r="B64"/>
      <c r="D64" s="51"/>
      <c r="E64" s="9">
        <v>8.9999999999999998E-4</v>
      </c>
      <c r="K64" t="s">
        <v>103</v>
      </c>
      <c r="L64">
        <v>0.45018000000000002</v>
      </c>
      <c r="M64" t="s">
        <v>15</v>
      </c>
      <c r="R64"/>
      <c r="S64"/>
    </row>
    <row r="65" spans="2:19">
      <c r="B65"/>
      <c r="D65" s="51"/>
      <c r="F65" s="9">
        <v>8.9999999999999998E-4</v>
      </c>
      <c r="K65" t="s">
        <v>149</v>
      </c>
      <c r="L65">
        <v>0.45018000000000002</v>
      </c>
      <c r="M65" t="s">
        <v>15</v>
      </c>
      <c r="R65"/>
      <c r="S65"/>
    </row>
    <row r="66" spans="2:19">
      <c r="D66" s="51"/>
      <c r="E66" s="9">
        <v>5.0000000000000001E-4</v>
      </c>
      <c r="K66" t="s">
        <v>109</v>
      </c>
      <c r="L66">
        <v>0.23052</v>
      </c>
      <c r="M66" t="s">
        <v>15</v>
      </c>
    </row>
    <row r="67" spans="2:19">
      <c r="E67" s="9"/>
      <c r="F67" s="9">
        <v>5.0000000000000001E-4</v>
      </c>
      <c r="K67" t="s">
        <v>201</v>
      </c>
      <c r="L67">
        <v>0.23052</v>
      </c>
      <c r="M67" t="s">
        <v>15</v>
      </c>
    </row>
    <row r="68" spans="2:19">
      <c r="B68" s="51"/>
      <c r="E68" s="9">
        <v>0</v>
      </c>
      <c r="K68" t="s">
        <v>167</v>
      </c>
      <c r="L68">
        <v>1.174E-2</v>
      </c>
      <c r="M68" t="s">
        <v>15</v>
      </c>
    </row>
    <row r="69" spans="2:19">
      <c r="C69" s="51"/>
      <c r="F69" s="9">
        <v>0</v>
      </c>
      <c r="K69" t="s">
        <v>168</v>
      </c>
      <c r="L69">
        <v>5.9500000000000004E-3</v>
      </c>
      <c r="M69" t="s">
        <v>15</v>
      </c>
    </row>
    <row r="70" spans="2:19">
      <c r="D70" s="51"/>
      <c r="G70" s="9">
        <v>0</v>
      </c>
      <c r="H70" s="9"/>
      <c r="K70" t="s">
        <v>169</v>
      </c>
      <c r="L70">
        <v>5.8300000000000001E-3</v>
      </c>
      <c r="M70" t="s">
        <v>15</v>
      </c>
    </row>
    <row r="71" spans="2:19">
      <c r="E71" s="9"/>
      <c r="H71" s="9">
        <v>0</v>
      </c>
      <c r="K71" t="s">
        <v>165</v>
      </c>
      <c r="L71">
        <v>2.1299999999999999E-3</v>
      </c>
      <c r="M71" t="s">
        <v>15</v>
      </c>
    </row>
    <row r="72" spans="2:19">
      <c r="D72" s="51"/>
      <c r="H72" s="9">
        <v>0</v>
      </c>
      <c r="K72" t="s">
        <v>19</v>
      </c>
      <c r="L72">
        <v>1.9E-3</v>
      </c>
      <c r="M72" t="s">
        <v>15</v>
      </c>
    </row>
    <row r="73" spans="2:19">
      <c r="E73" s="9"/>
      <c r="H73" s="9">
        <v>0</v>
      </c>
      <c r="K73" t="s">
        <v>152</v>
      </c>
      <c r="L73">
        <v>1.33E-3</v>
      </c>
      <c r="M73" t="s">
        <v>15</v>
      </c>
    </row>
    <row r="74" spans="2:19">
      <c r="F74" s="9"/>
      <c r="H74" s="9">
        <v>0</v>
      </c>
      <c r="K74" t="s">
        <v>103</v>
      </c>
      <c r="L74">
        <v>4.4999999999999999E-4</v>
      </c>
      <c r="M74" t="s">
        <v>15</v>
      </c>
    </row>
    <row r="75" spans="2:19">
      <c r="F75" s="9"/>
      <c r="I75" s="9">
        <v>0</v>
      </c>
      <c r="K75" t="s">
        <v>149</v>
      </c>
      <c r="L75">
        <v>4.4999999999999999E-4</v>
      </c>
      <c r="M75" t="s">
        <v>15</v>
      </c>
    </row>
    <row r="76" spans="2:19">
      <c r="F76" s="9"/>
      <c r="H76" s="9">
        <v>0</v>
      </c>
      <c r="K76" t="s">
        <v>153</v>
      </c>
      <c r="L76" s="35">
        <v>2.22074E-5</v>
      </c>
      <c r="M76" t="s">
        <v>15</v>
      </c>
    </row>
    <row r="77" spans="2:19">
      <c r="F77" s="9"/>
      <c r="G77" s="9">
        <v>0</v>
      </c>
      <c r="K77" t="s">
        <v>155</v>
      </c>
      <c r="L77">
        <v>1E-4</v>
      </c>
      <c r="M77" t="s">
        <v>15</v>
      </c>
    </row>
    <row r="78" spans="2:19">
      <c r="F78" s="9"/>
      <c r="G78" s="9">
        <v>0</v>
      </c>
      <c r="H78" s="9"/>
      <c r="K78" t="s">
        <v>170</v>
      </c>
      <c r="L78" s="35">
        <v>1.3475800000000001E-5</v>
      </c>
      <c r="M78" t="s">
        <v>15</v>
      </c>
    </row>
    <row r="79" spans="2:19">
      <c r="F79" s="9"/>
      <c r="G79" s="9"/>
      <c r="H79" s="9">
        <v>0</v>
      </c>
      <c r="K79" t="s">
        <v>239</v>
      </c>
      <c r="L79" s="35">
        <v>1.3475800000000001E-5</v>
      </c>
      <c r="M79" t="s">
        <v>15</v>
      </c>
    </row>
    <row r="80" spans="2:19">
      <c r="F80" s="9">
        <v>0</v>
      </c>
      <c r="G80" s="9"/>
      <c r="H80" s="35"/>
      <c r="K80" t="s">
        <v>171</v>
      </c>
      <c r="L80" s="35">
        <v>5.7600000000000004E-3</v>
      </c>
      <c r="M80" t="s">
        <v>15</v>
      </c>
    </row>
    <row r="81" spans="2:52">
      <c r="E81" s="9"/>
      <c r="G81" s="9">
        <v>0</v>
      </c>
      <c r="H81" s="9"/>
      <c r="K81" t="s">
        <v>103</v>
      </c>
      <c r="L81">
        <v>1.6900000000000001E-3</v>
      </c>
      <c r="M81" t="s">
        <v>15</v>
      </c>
      <c r="N81" s="2"/>
      <c r="O81" s="2"/>
      <c r="P81" s="2"/>
      <c r="Q81" s="2"/>
      <c r="R81" s="5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spans="2:52">
      <c r="D82" s="51"/>
      <c r="G82" s="9"/>
      <c r="H82" s="9">
        <v>0</v>
      </c>
      <c r="K82" t="s">
        <v>149</v>
      </c>
      <c r="L82">
        <v>1.6900000000000001E-3</v>
      </c>
      <c r="M82" t="s">
        <v>15</v>
      </c>
      <c r="R82"/>
      <c r="S82"/>
    </row>
    <row r="83" spans="2:52">
      <c r="E83" s="9"/>
      <c r="G83" s="9">
        <v>0</v>
      </c>
      <c r="H83" s="9"/>
      <c r="K83" t="s">
        <v>172</v>
      </c>
      <c r="L83">
        <v>1.5299999999999999E-3</v>
      </c>
      <c r="M83" t="s">
        <v>15</v>
      </c>
      <c r="R83"/>
      <c r="S83"/>
    </row>
    <row r="84" spans="2:52">
      <c r="C84" s="51"/>
      <c r="G84" s="9">
        <v>0</v>
      </c>
      <c r="H84" s="9"/>
      <c r="K84" t="s">
        <v>152</v>
      </c>
      <c r="L84">
        <v>1.5100000000000001E-3</v>
      </c>
      <c r="M84" t="s">
        <v>15</v>
      </c>
      <c r="R84"/>
      <c r="S84"/>
    </row>
    <row r="85" spans="2:52">
      <c r="D85" s="51"/>
      <c r="G85" s="9">
        <v>0</v>
      </c>
      <c r="K85" t="s">
        <v>173</v>
      </c>
      <c r="L85">
        <v>9.7999999999999997E-4</v>
      </c>
      <c r="M85" t="s">
        <v>15</v>
      </c>
      <c r="R85"/>
      <c r="S85"/>
    </row>
    <row r="86" spans="2:52">
      <c r="E86" s="9"/>
      <c r="G86" s="9">
        <v>0</v>
      </c>
      <c r="H86" s="9"/>
      <c r="K86" t="s">
        <v>170</v>
      </c>
      <c r="L86" s="35">
        <v>2.6845399999999999E-5</v>
      </c>
      <c r="M86" t="s">
        <v>15</v>
      </c>
      <c r="R86"/>
      <c r="S86"/>
    </row>
    <row r="87" spans="2:52">
      <c r="C87" s="51"/>
      <c r="H87" s="9">
        <v>0</v>
      </c>
      <c r="K87" t="s">
        <v>239</v>
      </c>
      <c r="L87" s="35">
        <v>2.6845399999999999E-5</v>
      </c>
      <c r="M87" t="s">
        <v>15</v>
      </c>
      <c r="R87"/>
      <c r="S87"/>
    </row>
    <row r="88" spans="2:52">
      <c r="D88" s="51"/>
      <c r="G88" s="9">
        <v>0</v>
      </c>
      <c r="K88" t="s">
        <v>174</v>
      </c>
      <c r="L88" s="35">
        <v>2.51355E-5</v>
      </c>
      <c r="M88" t="s">
        <v>15</v>
      </c>
      <c r="R88"/>
      <c r="S88"/>
    </row>
    <row r="89" spans="2:52">
      <c r="D89" s="51"/>
      <c r="H89" s="9">
        <v>0</v>
      </c>
      <c r="K89" t="s">
        <v>240</v>
      </c>
      <c r="L89" s="35">
        <v>2.51355E-5</v>
      </c>
      <c r="M89" t="s">
        <v>15</v>
      </c>
      <c r="R89"/>
      <c r="S89"/>
    </row>
    <row r="90" spans="2:52">
      <c r="B90" s="51"/>
      <c r="F90" s="9">
        <v>0</v>
      </c>
      <c r="K90" t="s">
        <v>103</v>
      </c>
      <c r="L90" s="35">
        <v>3.8433599999999997E-5</v>
      </c>
      <c r="M90" t="s">
        <v>15</v>
      </c>
      <c r="R90"/>
      <c r="S90"/>
    </row>
    <row r="91" spans="2:52">
      <c r="C91" s="51"/>
      <c r="G91" s="9">
        <v>0</v>
      </c>
      <c r="K91" t="s">
        <v>149</v>
      </c>
      <c r="L91" s="35">
        <v>3.8433599999999997E-5</v>
      </c>
      <c r="M91" t="s">
        <v>15</v>
      </c>
      <c r="R91"/>
      <c r="S91"/>
    </row>
    <row r="92" spans="2:52">
      <c r="D92" s="51"/>
      <c r="F92" s="9">
        <v>0</v>
      </c>
      <c r="K92" t="s">
        <v>175</v>
      </c>
      <c r="L92">
        <v>0</v>
      </c>
      <c r="M92" t="s">
        <v>15</v>
      </c>
      <c r="R92"/>
      <c r="S92"/>
    </row>
    <row r="93" spans="2:52">
      <c r="E93" s="9">
        <v>1E-4</v>
      </c>
      <c r="F93" s="9"/>
      <c r="K93" t="s">
        <v>103</v>
      </c>
      <c r="L93">
        <v>5.0639999999999998E-2</v>
      </c>
      <c r="M93" t="s">
        <v>15</v>
      </c>
      <c r="R93"/>
      <c r="S93"/>
    </row>
    <row r="94" spans="2:52">
      <c r="F94" s="9">
        <v>1E-4</v>
      </c>
      <c r="K94" t="s">
        <v>149</v>
      </c>
      <c r="L94">
        <v>5.0639999999999998E-2</v>
      </c>
      <c r="M94" t="s">
        <v>15</v>
      </c>
      <c r="R94"/>
      <c r="S94"/>
    </row>
    <row r="95" spans="2:52">
      <c r="E95" s="9">
        <v>2.1399999999999999E-2</v>
      </c>
      <c r="F95" s="9"/>
      <c r="K95" t="s">
        <v>103</v>
      </c>
      <c r="L95">
        <v>10.50412</v>
      </c>
      <c r="M95" t="s">
        <v>15</v>
      </c>
      <c r="R95"/>
      <c r="S95"/>
    </row>
    <row r="96" spans="2:52">
      <c r="F96" s="9">
        <v>2.1399999999999999E-2</v>
      </c>
      <c r="K96" t="s">
        <v>149</v>
      </c>
      <c r="L96">
        <v>10.50412</v>
      </c>
      <c r="M96" t="s">
        <v>15</v>
      </c>
      <c r="R96"/>
      <c r="S96"/>
    </row>
    <row r="97" spans="2:19">
      <c r="E97" s="9">
        <v>1.84E-2</v>
      </c>
      <c r="F97" s="9"/>
      <c r="K97" t="s">
        <v>103</v>
      </c>
      <c r="L97">
        <v>9.0222899999999999</v>
      </c>
      <c r="M97" t="s">
        <v>15</v>
      </c>
      <c r="R97"/>
      <c r="S97"/>
    </row>
    <row r="98" spans="2:19">
      <c r="F98" s="9">
        <v>1.84E-2</v>
      </c>
      <c r="K98" t="s">
        <v>149</v>
      </c>
      <c r="L98">
        <v>9.0222899999999999</v>
      </c>
      <c r="M98" t="s">
        <v>15</v>
      </c>
      <c r="R98"/>
      <c r="S98"/>
    </row>
    <row r="99" spans="2:19">
      <c r="D99" s="51"/>
      <c r="E99" s="9">
        <v>8.3000000000000001E-3</v>
      </c>
      <c r="K99" t="s">
        <v>103</v>
      </c>
      <c r="L99">
        <v>4.05159</v>
      </c>
      <c r="M99" t="s">
        <v>15</v>
      </c>
      <c r="R99"/>
      <c r="S99"/>
    </row>
    <row r="100" spans="2:19">
      <c r="B100" s="51"/>
      <c r="F100" s="9">
        <v>8.3000000000000001E-3</v>
      </c>
      <c r="K100" t="s">
        <v>149</v>
      </c>
      <c r="L100">
        <v>4.05159</v>
      </c>
      <c r="M100" t="s">
        <v>15</v>
      </c>
      <c r="R100"/>
      <c r="S100"/>
    </row>
    <row r="101" spans="2:19">
      <c r="B101" s="51"/>
      <c r="E101" s="9">
        <v>2.8E-3</v>
      </c>
      <c r="H101" s="35"/>
      <c r="K101" t="s">
        <v>104</v>
      </c>
      <c r="L101" s="35">
        <v>1.3569100000000001</v>
      </c>
      <c r="M101" t="s">
        <v>15</v>
      </c>
      <c r="R101"/>
      <c r="S101"/>
    </row>
    <row r="102" spans="2:19">
      <c r="C102" s="51"/>
      <c r="F102" s="9">
        <v>1.6999999999999999E-3</v>
      </c>
      <c r="H102" s="35"/>
      <c r="K102" t="s">
        <v>158</v>
      </c>
      <c r="L102" s="35">
        <v>0.80937999999999999</v>
      </c>
      <c r="M102" t="s">
        <v>15</v>
      </c>
      <c r="R102"/>
      <c r="S102"/>
    </row>
    <row r="103" spans="2:19">
      <c r="D103" s="51"/>
      <c r="G103" s="9">
        <v>1.1000000000000001E-3</v>
      </c>
      <c r="H103" s="35"/>
      <c r="K103" t="s">
        <v>151</v>
      </c>
      <c r="L103" s="35">
        <v>0.52242</v>
      </c>
      <c r="M103" t="s">
        <v>15</v>
      </c>
      <c r="R103"/>
      <c r="S103"/>
    </row>
    <row r="104" spans="2:19">
      <c r="E104" s="9"/>
      <c r="G104" s="9">
        <v>2.9999999999999997E-4</v>
      </c>
      <c r="H104" s="35"/>
      <c r="K104" t="s">
        <v>152</v>
      </c>
      <c r="L104" s="35">
        <v>0.12605</v>
      </c>
      <c r="M104" t="s">
        <v>15</v>
      </c>
      <c r="R104"/>
      <c r="S104"/>
    </row>
    <row r="105" spans="2:19">
      <c r="E105" s="9"/>
      <c r="G105" s="9">
        <v>2.0000000000000001E-4</v>
      </c>
      <c r="H105" s="35"/>
      <c r="K105" t="s">
        <v>159</v>
      </c>
      <c r="L105" s="35">
        <v>0.1162</v>
      </c>
      <c r="M105" t="s">
        <v>15</v>
      </c>
      <c r="R105"/>
      <c r="S105"/>
    </row>
    <row r="106" spans="2:19">
      <c r="D106" s="51"/>
      <c r="G106" s="9">
        <v>1E-4</v>
      </c>
      <c r="K106" t="s">
        <v>103</v>
      </c>
      <c r="L106">
        <v>4.2610000000000002E-2</v>
      </c>
      <c r="M106" t="s">
        <v>15</v>
      </c>
      <c r="R106"/>
      <c r="S106"/>
    </row>
    <row r="107" spans="2:19">
      <c r="H107" s="9">
        <v>1E-4</v>
      </c>
      <c r="K107" t="s">
        <v>149</v>
      </c>
      <c r="L107">
        <v>4.2610000000000002E-2</v>
      </c>
      <c r="M107" t="s">
        <v>15</v>
      </c>
      <c r="R107"/>
      <c r="S107"/>
    </row>
    <row r="108" spans="2:19">
      <c r="G108" s="9">
        <v>0</v>
      </c>
      <c r="K108" t="s">
        <v>153</v>
      </c>
      <c r="L108" s="35">
        <v>2.0999999999999999E-3</v>
      </c>
      <c r="M108" t="s">
        <v>15</v>
      </c>
      <c r="R108"/>
      <c r="S108"/>
    </row>
    <row r="109" spans="2:19">
      <c r="C109" s="51"/>
      <c r="F109" s="9">
        <v>6.9999999999999999E-4</v>
      </c>
      <c r="K109" t="s">
        <v>160</v>
      </c>
      <c r="L109" s="35">
        <v>0.32938000000000001</v>
      </c>
      <c r="M109" t="s">
        <v>15</v>
      </c>
      <c r="R109"/>
      <c r="S109"/>
    </row>
    <row r="110" spans="2:19">
      <c r="D110" s="51"/>
      <c r="G110" s="9">
        <v>2.9999999999999997E-4</v>
      </c>
      <c r="K110" t="s">
        <v>152</v>
      </c>
      <c r="L110" s="35">
        <v>0.12573999999999999</v>
      </c>
      <c r="M110" t="s">
        <v>15</v>
      </c>
      <c r="R110"/>
      <c r="S110"/>
    </row>
    <row r="111" spans="2:19">
      <c r="E111" s="9"/>
      <c r="G111" s="9">
        <v>2.0000000000000001E-4</v>
      </c>
      <c r="K111" t="s">
        <v>161</v>
      </c>
      <c r="L111" s="35">
        <v>9.1539999999999996E-2</v>
      </c>
      <c r="M111" t="s">
        <v>15</v>
      </c>
      <c r="R111"/>
      <c r="S111"/>
    </row>
    <row r="112" spans="2:19">
      <c r="E112" s="9"/>
      <c r="G112" s="9">
        <v>1E-4</v>
      </c>
      <c r="K112" t="s">
        <v>162</v>
      </c>
      <c r="L112" s="35">
        <v>6.7500000000000004E-2</v>
      </c>
      <c r="M112" t="s">
        <v>15</v>
      </c>
      <c r="R112"/>
      <c r="S112"/>
    </row>
    <row r="113" spans="2:52">
      <c r="D113" s="51"/>
      <c r="G113" s="9">
        <v>1E-4</v>
      </c>
      <c r="K113" t="s">
        <v>103</v>
      </c>
      <c r="L113">
        <v>4.2509999999999999E-2</v>
      </c>
      <c r="M113" t="s">
        <v>15</v>
      </c>
      <c r="R113"/>
      <c r="S113"/>
    </row>
    <row r="114" spans="2:52">
      <c r="B114"/>
      <c r="C114"/>
      <c r="D114"/>
      <c r="H114" s="9">
        <v>1E-4</v>
      </c>
      <c r="K114" t="s">
        <v>149</v>
      </c>
      <c r="L114">
        <v>4.2509999999999999E-2</v>
      </c>
      <c r="M114" t="s">
        <v>15</v>
      </c>
    </row>
    <row r="115" spans="2:52">
      <c r="B115"/>
      <c r="C115"/>
      <c r="D115"/>
      <c r="G115" s="9">
        <v>0</v>
      </c>
      <c r="K115" t="s">
        <v>153</v>
      </c>
      <c r="L115">
        <v>2.0999999999999999E-3</v>
      </c>
      <c r="M115" t="s">
        <v>15</v>
      </c>
    </row>
    <row r="116" spans="2:52">
      <c r="B116"/>
      <c r="C116"/>
      <c r="D116"/>
      <c r="F116" s="9">
        <v>2.9999999999999997E-4</v>
      </c>
      <c r="K116" t="s">
        <v>152</v>
      </c>
      <c r="L116">
        <v>0.16102</v>
      </c>
      <c r="M116" t="s">
        <v>15</v>
      </c>
    </row>
    <row r="117" spans="2:52">
      <c r="B117"/>
      <c r="C117"/>
      <c r="D117"/>
      <c r="F117" s="9">
        <v>1E-4</v>
      </c>
      <c r="K117" t="s">
        <v>103</v>
      </c>
      <c r="L117">
        <v>5.4429999999999999E-2</v>
      </c>
      <c r="M117" t="s">
        <v>15</v>
      </c>
    </row>
    <row r="118" spans="2:52">
      <c r="B118"/>
      <c r="C118"/>
      <c r="D118"/>
      <c r="G118" s="9">
        <v>1E-4</v>
      </c>
      <c r="K118" t="s">
        <v>149</v>
      </c>
      <c r="L118">
        <v>5.4429999999999999E-2</v>
      </c>
      <c r="M118" t="s">
        <v>15</v>
      </c>
    </row>
    <row r="119" spans="2:52">
      <c r="B119"/>
      <c r="C119"/>
      <c r="D119"/>
      <c r="F119" s="9">
        <v>0</v>
      </c>
      <c r="K119" t="s">
        <v>153</v>
      </c>
      <c r="L119">
        <v>2.6900000000000001E-3</v>
      </c>
      <c r="M119" t="s">
        <v>15</v>
      </c>
    </row>
    <row r="120" spans="2:52">
      <c r="B120"/>
      <c r="C120"/>
      <c r="D120"/>
      <c r="E120" s="9">
        <v>1.2999999999999999E-3</v>
      </c>
      <c r="K120" t="s">
        <v>105</v>
      </c>
      <c r="L120">
        <v>0.64944000000000002</v>
      </c>
      <c r="M120" t="s">
        <v>15</v>
      </c>
    </row>
    <row r="121" spans="2:52">
      <c r="B121"/>
      <c r="C121"/>
      <c r="D121"/>
      <c r="F121" s="9">
        <v>1.2999999999999999E-3</v>
      </c>
      <c r="K121" t="s">
        <v>241</v>
      </c>
      <c r="L121">
        <v>0.64944000000000002</v>
      </c>
      <c r="M121" t="s">
        <v>15</v>
      </c>
    </row>
    <row r="122" spans="2:52">
      <c r="B122"/>
      <c r="C122"/>
      <c r="D122"/>
      <c r="E122" s="9">
        <v>2.0000000000000001E-4</v>
      </c>
      <c r="K122" t="s">
        <v>103</v>
      </c>
      <c r="L122">
        <v>0.10129000000000001</v>
      </c>
      <c r="M122" t="s">
        <v>15</v>
      </c>
    </row>
    <row r="123" spans="2:52">
      <c r="B123"/>
      <c r="C123"/>
      <c r="D123"/>
      <c r="F123" s="9">
        <v>2.0000000000000001E-4</v>
      </c>
      <c r="K123" t="s">
        <v>149</v>
      </c>
      <c r="L123">
        <v>0.10129000000000001</v>
      </c>
      <c r="M123" t="s">
        <v>15</v>
      </c>
    </row>
    <row r="124" spans="2:52">
      <c r="B124"/>
      <c r="C124"/>
      <c r="D124"/>
      <c r="E124" s="9">
        <v>9.7000000000000003E-3</v>
      </c>
      <c r="K124" t="s">
        <v>103</v>
      </c>
      <c r="L124">
        <v>4.7268600000000003</v>
      </c>
      <c r="M124" t="s">
        <v>15</v>
      </c>
      <c r="N124" s="2"/>
      <c r="O124" s="2"/>
      <c r="P124" s="2"/>
      <c r="Q124" s="2"/>
      <c r="R124" s="5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</row>
    <row r="125" spans="2:52">
      <c r="B125"/>
      <c r="C125"/>
      <c r="D125"/>
      <c r="F125" s="9">
        <v>9.7000000000000003E-3</v>
      </c>
      <c r="K125" t="s">
        <v>149</v>
      </c>
      <c r="L125">
        <v>4.7268600000000003</v>
      </c>
      <c r="M125" t="s">
        <v>15</v>
      </c>
    </row>
    <row r="126" spans="2:52">
      <c r="B126"/>
      <c r="C126"/>
      <c r="D126"/>
      <c r="E126" s="9">
        <v>6.3E-3</v>
      </c>
      <c r="K126" t="s">
        <v>106</v>
      </c>
      <c r="L126">
        <v>3.0881400000000001</v>
      </c>
      <c r="M126" t="s">
        <v>15</v>
      </c>
    </row>
    <row r="127" spans="2:52">
      <c r="B127"/>
      <c r="C127"/>
      <c r="D127"/>
      <c r="F127" s="9">
        <v>6.3E-3</v>
      </c>
      <c r="K127" t="s">
        <v>19</v>
      </c>
      <c r="L127">
        <v>3.0881400000000001</v>
      </c>
      <c r="M127" t="s">
        <v>15</v>
      </c>
    </row>
    <row r="128" spans="2:52">
      <c r="B128"/>
      <c r="C128"/>
      <c r="D128"/>
      <c r="E128" s="9">
        <v>4.0000000000000002E-4</v>
      </c>
      <c r="K128" t="s">
        <v>107</v>
      </c>
      <c r="L128">
        <v>0.17557</v>
      </c>
      <c r="M128" t="s">
        <v>15</v>
      </c>
    </row>
    <row r="129" spans="2:19">
      <c r="B129"/>
      <c r="C129"/>
      <c r="D129"/>
      <c r="F129" s="9">
        <v>4.0000000000000002E-4</v>
      </c>
      <c r="K129" t="s">
        <v>103</v>
      </c>
      <c r="L129">
        <v>0.17557</v>
      </c>
      <c r="M129" t="s">
        <v>15</v>
      </c>
    </row>
    <row r="130" spans="2:19">
      <c r="B130"/>
      <c r="C130"/>
      <c r="D130"/>
      <c r="G130" s="9">
        <v>4.0000000000000002E-4</v>
      </c>
      <c r="K130" t="s">
        <v>149</v>
      </c>
      <c r="L130">
        <v>0.17557</v>
      </c>
      <c r="M130" t="s">
        <v>15</v>
      </c>
      <c r="R130"/>
      <c r="S130"/>
    </row>
    <row r="131" spans="2:19">
      <c r="B131"/>
      <c r="C131"/>
      <c r="D131"/>
      <c r="E131" s="9">
        <v>2.9999999999999997E-4</v>
      </c>
      <c r="K131" t="s">
        <v>108</v>
      </c>
      <c r="L131">
        <v>0.15078</v>
      </c>
      <c r="M131" t="s">
        <v>15</v>
      </c>
      <c r="R131"/>
      <c r="S131"/>
    </row>
    <row r="132" spans="2:19">
      <c r="B132"/>
      <c r="C132"/>
      <c r="D132"/>
      <c r="F132" s="9">
        <v>2.9999999999999997E-4</v>
      </c>
      <c r="K132" t="s">
        <v>150</v>
      </c>
      <c r="L132">
        <v>0.13919000000000001</v>
      </c>
      <c r="M132" t="s">
        <v>15</v>
      </c>
      <c r="R132"/>
      <c r="S132"/>
    </row>
    <row r="133" spans="2:19">
      <c r="B133"/>
      <c r="C133"/>
      <c r="D133"/>
      <c r="G133" s="9">
        <v>2.0000000000000001E-4</v>
      </c>
      <c r="K133" t="s">
        <v>151</v>
      </c>
      <c r="L133">
        <v>9.0509999999999993E-2</v>
      </c>
      <c r="M133" t="s">
        <v>15</v>
      </c>
      <c r="R133"/>
      <c r="S133"/>
    </row>
    <row r="134" spans="2:19">
      <c r="B134"/>
      <c r="C134"/>
      <c r="D134"/>
      <c r="G134" s="9">
        <v>1E-4</v>
      </c>
      <c r="K134" t="s">
        <v>152</v>
      </c>
      <c r="L134">
        <v>3.567E-2</v>
      </c>
      <c r="M134" t="s">
        <v>15</v>
      </c>
      <c r="R134"/>
      <c r="S134"/>
    </row>
    <row r="135" spans="2:19">
      <c r="B135"/>
      <c r="C135"/>
      <c r="D135"/>
      <c r="G135" s="9">
        <v>0</v>
      </c>
      <c r="K135" t="s">
        <v>103</v>
      </c>
      <c r="L135">
        <v>1.206E-2</v>
      </c>
      <c r="M135" t="s">
        <v>15</v>
      </c>
      <c r="R135"/>
      <c r="S135"/>
    </row>
    <row r="136" spans="2:19">
      <c r="B136"/>
      <c r="C136"/>
      <c r="D136"/>
      <c r="G136" s="9">
        <v>0</v>
      </c>
      <c r="K136" t="s">
        <v>153</v>
      </c>
      <c r="L136">
        <v>5.9999999999999995E-4</v>
      </c>
      <c r="M136" t="s">
        <v>15</v>
      </c>
      <c r="R136"/>
      <c r="S136"/>
    </row>
    <row r="137" spans="2:19">
      <c r="B137"/>
      <c r="C137"/>
      <c r="D137"/>
      <c r="G137" s="9">
        <v>0</v>
      </c>
      <c r="K137" t="s">
        <v>154</v>
      </c>
      <c r="L137">
        <v>2.9E-4</v>
      </c>
      <c r="M137" t="s">
        <v>15</v>
      </c>
      <c r="R137"/>
      <c r="S137"/>
    </row>
    <row r="138" spans="2:19">
      <c r="B138"/>
      <c r="C138"/>
      <c r="D138"/>
      <c r="G138" s="9">
        <v>0</v>
      </c>
      <c r="K138" t="s">
        <v>155</v>
      </c>
      <c r="L138" s="35">
        <v>5.8982900000000001E-5</v>
      </c>
      <c r="M138" t="s">
        <v>15</v>
      </c>
      <c r="R138"/>
      <c r="S138"/>
    </row>
    <row r="139" spans="2:19">
      <c r="B139"/>
      <c r="C139"/>
      <c r="D139"/>
      <c r="F139" s="9">
        <v>0</v>
      </c>
      <c r="K139" t="s">
        <v>156</v>
      </c>
      <c r="L139">
        <v>1.098E-2</v>
      </c>
      <c r="M139" t="s">
        <v>15</v>
      </c>
      <c r="R139"/>
      <c r="S139"/>
    </row>
    <row r="140" spans="2:19">
      <c r="B140"/>
      <c r="C140"/>
      <c r="D140"/>
      <c r="F140" s="9">
        <v>0</v>
      </c>
      <c r="K140" t="s">
        <v>157</v>
      </c>
      <c r="L140">
        <v>6.0999999999999997E-4</v>
      </c>
      <c r="M140" t="s">
        <v>15</v>
      </c>
      <c r="R140"/>
      <c r="S140"/>
    </row>
    <row r="141" spans="2:19">
      <c r="B141"/>
      <c r="C141"/>
      <c r="D141"/>
      <c r="E141" s="9">
        <v>5.0000000000000001E-4</v>
      </c>
      <c r="K141" t="s">
        <v>103</v>
      </c>
      <c r="L141">
        <v>0.22509000000000001</v>
      </c>
      <c r="M141" t="s">
        <v>15</v>
      </c>
      <c r="R141"/>
      <c r="S141"/>
    </row>
    <row r="142" spans="2:19">
      <c r="B142"/>
      <c r="C142"/>
      <c r="D142"/>
      <c r="F142" s="9">
        <v>5.0000000000000001E-4</v>
      </c>
      <c r="K142" t="s">
        <v>149</v>
      </c>
      <c r="L142">
        <v>0.22509000000000001</v>
      </c>
      <c r="M142" t="s">
        <v>15</v>
      </c>
      <c r="R142"/>
      <c r="S142"/>
    </row>
    <row r="143" spans="2:19">
      <c r="B143"/>
      <c r="C143"/>
      <c r="D143"/>
      <c r="E143" s="9">
        <v>8.8000000000000005E-3</v>
      </c>
      <c r="K143" t="s">
        <v>111</v>
      </c>
      <c r="L143">
        <v>4.3178700000000001</v>
      </c>
      <c r="M143" t="s">
        <v>15</v>
      </c>
      <c r="R143"/>
      <c r="S143"/>
    </row>
    <row r="144" spans="2:19">
      <c r="B144"/>
      <c r="C144"/>
      <c r="D144"/>
      <c r="F144" s="9">
        <v>5.5999999999999999E-3</v>
      </c>
      <c r="K144" t="s">
        <v>176</v>
      </c>
      <c r="L144">
        <v>2.7190300000000001</v>
      </c>
      <c r="M144" t="s">
        <v>15</v>
      </c>
      <c r="R144"/>
      <c r="S144"/>
    </row>
    <row r="145" spans="7:13" customFormat="1">
      <c r="G145" s="9">
        <v>5.4000000000000003E-3</v>
      </c>
      <c r="K145" t="s">
        <v>177</v>
      </c>
      <c r="L145">
        <v>2.6632899999999999</v>
      </c>
      <c r="M145" t="s">
        <v>15</v>
      </c>
    </row>
    <row r="146" spans="7:13" customFormat="1">
      <c r="G146" s="9">
        <v>1E-4</v>
      </c>
      <c r="K146" t="s">
        <v>178</v>
      </c>
      <c r="L146">
        <v>3.8980000000000001E-2</v>
      </c>
      <c r="M146" t="s">
        <v>15</v>
      </c>
    </row>
    <row r="147" spans="7:13" customFormat="1">
      <c r="G147" s="9">
        <v>0</v>
      </c>
      <c r="K147" t="s">
        <v>103</v>
      </c>
      <c r="L147">
        <v>1.106E-2</v>
      </c>
      <c r="M147" t="s">
        <v>15</v>
      </c>
    </row>
    <row r="148" spans="7:13" customFormat="1">
      <c r="H148" s="9">
        <v>0</v>
      </c>
      <c r="K148" t="s">
        <v>149</v>
      </c>
      <c r="L148">
        <v>1.106E-2</v>
      </c>
      <c r="M148" t="s">
        <v>15</v>
      </c>
    </row>
    <row r="149" spans="7:13" customFormat="1">
      <c r="G149" s="9">
        <v>0</v>
      </c>
      <c r="K149" t="s">
        <v>179</v>
      </c>
      <c r="L149">
        <v>1.65E-3</v>
      </c>
      <c r="M149" t="s">
        <v>15</v>
      </c>
    </row>
    <row r="150" spans="7:13" customFormat="1">
      <c r="G150" s="9">
        <v>0</v>
      </c>
      <c r="K150" t="s">
        <v>180</v>
      </c>
      <c r="L150">
        <v>1.31E-3</v>
      </c>
      <c r="M150" t="s">
        <v>15</v>
      </c>
    </row>
    <row r="151" spans="7:13" customFormat="1">
      <c r="G151" s="9">
        <v>0</v>
      </c>
      <c r="K151" t="s">
        <v>181</v>
      </c>
      <c r="L151">
        <v>1.01E-3</v>
      </c>
      <c r="M151" t="s">
        <v>15</v>
      </c>
    </row>
    <row r="152" spans="7:13" customFormat="1">
      <c r="H152" s="9">
        <v>0</v>
      </c>
      <c r="K152" t="s">
        <v>182</v>
      </c>
      <c r="L152">
        <v>1E-3</v>
      </c>
      <c r="M152" t="s">
        <v>15</v>
      </c>
    </row>
    <row r="153" spans="7:13" customFormat="1">
      <c r="H153" s="9">
        <v>0</v>
      </c>
      <c r="K153" t="s">
        <v>183</v>
      </c>
      <c r="L153" s="35">
        <v>4.0545199999999996E-6</v>
      </c>
      <c r="M153" t="s">
        <v>15</v>
      </c>
    </row>
    <row r="154" spans="7:13" customFormat="1">
      <c r="H154" s="9">
        <v>0</v>
      </c>
      <c r="K154" t="s">
        <v>103</v>
      </c>
      <c r="L154" s="35">
        <v>1.8289E-6</v>
      </c>
      <c r="M154" t="s">
        <v>15</v>
      </c>
    </row>
    <row r="155" spans="7:13" customFormat="1">
      <c r="I155" s="9">
        <v>0</v>
      </c>
      <c r="K155" t="s">
        <v>149</v>
      </c>
      <c r="L155" s="35">
        <v>1.8289E-6</v>
      </c>
      <c r="M155" t="s">
        <v>15</v>
      </c>
    </row>
    <row r="156" spans="7:13" customFormat="1">
      <c r="G156" s="9">
        <v>0</v>
      </c>
      <c r="K156" t="s">
        <v>184</v>
      </c>
      <c r="L156">
        <v>8.0000000000000004E-4</v>
      </c>
      <c r="M156" t="s">
        <v>15</v>
      </c>
    </row>
    <row r="157" spans="7:13" customFormat="1">
      <c r="G157" s="9">
        <v>0</v>
      </c>
      <c r="K157" t="s">
        <v>185</v>
      </c>
      <c r="L157">
        <v>5.2999999999999998E-4</v>
      </c>
      <c r="M157" t="s">
        <v>15</v>
      </c>
    </row>
    <row r="158" spans="7:13" customFormat="1">
      <c r="G158" s="9">
        <v>0</v>
      </c>
      <c r="K158" t="s">
        <v>186</v>
      </c>
      <c r="L158">
        <v>2.9E-4</v>
      </c>
      <c r="M158" t="s">
        <v>15</v>
      </c>
    </row>
    <row r="159" spans="7:13" customFormat="1">
      <c r="H159" s="9">
        <v>0</v>
      </c>
      <c r="K159" t="s">
        <v>180</v>
      </c>
      <c r="L159">
        <v>1.1E-4</v>
      </c>
      <c r="M159" t="s">
        <v>15</v>
      </c>
    </row>
    <row r="160" spans="7:13" customFormat="1">
      <c r="H160" s="9">
        <v>0</v>
      </c>
      <c r="K160" t="s">
        <v>184</v>
      </c>
      <c r="L160" s="35">
        <v>9.2578599999999995E-5</v>
      </c>
      <c r="M160" t="s">
        <v>15</v>
      </c>
    </row>
    <row r="161" spans="6:13" customFormat="1">
      <c r="H161" s="9">
        <v>0</v>
      </c>
      <c r="K161" t="s">
        <v>187</v>
      </c>
      <c r="L161" s="35">
        <v>6.2818399999999995E-5</v>
      </c>
      <c r="M161" t="s">
        <v>15</v>
      </c>
    </row>
    <row r="162" spans="6:13" customFormat="1">
      <c r="H162" s="9">
        <v>0</v>
      </c>
      <c r="K162" t="s">
        <v>188</v>
      </c>
      <c r="L162" s="35">
        <v>1.9475700000000001E-5</v>
      </c>
      <c r="M162" t="s">
        <v>15</v>
      </c>
    </row>
    <row r="163" spans="6:13" customFormat="1">
      <c r="I163" s="9">
        <v>0</v>
      </c>
      <c r="K163" t="s">
        <v>189</v>
      </c>
      <c r="L163" s="35">
        <v>1.8907200000000001E-5</v>
      </c>
      <c r="M163" t="s">
        <v>15</v>
      </c>
    </row>
    <row r="164" spans="6:13" customFormat="1">
      <c r="I164" s="9">
        <v>0</v>
      </c>
      <c r="K164" t="s">
        <v>190</v>
      </c>
      <c r="L164" s="35">
        <v>5.6843900000000005E-7</v>
      </c>
      <c r="M164" t="s">
        <v>15</v>
      </c>
    </row>
    <row r="165" spans="6:13" customFormat="1">
      <c r="G165" s="9">
        <v>0</v>
      </c>
      <c r="K165" t="s">
        <v>191</v>
      </c>
      <c r="L165">
        <v>1.2E-4</v>
      </c>
      <c r="M165" t="s">
        <v>15</v>
      </c>
    </row>
    <row r="166" spans="6:13" customFormat="1">
      <c r="G166" s="9">
        <v>0</v>
      </c>
      <c r="K166" t="s">
        <v>192</v>
      </c>
      <c r="L166" s="35">
        <v>2.4202499999999998E-6</v>
      </c>
      <c r="M166" t="s">
        <v>15</v>
      </c>
    </row>
    <row r="167" spans="6:13" customFormat="1">
      <c r="G167" s="9">
        <v>0</v>
      </c>
      <c r="K167" t="s">
        <v>193</v>
      </c>
      <c r="L167" s="35">
        <v>1.6301700000000001E-7</v>
      </c>
      <c r="M167" t="s">
        <v>15</v>
      </c>
    </row>
    <row r="168" spans="6:13" customFormat="1">
      <c r="F168" s="9">
        <v>1.9E-3</v>
      </c>
      <c r="K168" t="s">
        <v>194</v>
      </c>
      <c r="L168">
        <v>0.93630999999999998</v>
      </c>
      <c r="M168" t="s">
        <v>15</v>
      </c>
    </row>
    <row r="169" spans="6:13" customFormat="1">
      <c r="G169" s="9">
        <v>8.9999999999999998E-4</v>
      </c>
      <c r="K169" t="s">
        <v>195</v>
      </c>
      <c r="L169">
        <v>0.45229999999999998</v>
      </c>
      <c r="M169" t="s">
        <v>15</v>
      </c>
    </row>
    <row r="170" spans="6:13" customFormat="1">
      <c r="H170" s="9">
        <v>6.9999999999999999E-4</v>
      </c>
      <c r="K170" t="s">
        <v>164</v>
      </c>
      <c r="L170">
        <v>0.32879000000000003</v>
      </c>
      <c r="M170" t="s">
        <v>15</v>
      </c>
    </row>
    <row r="171" spans="6:13" customFormat="1">
      <c r="H171" s="9">
        <v>2.0000000000000001E-4</v>
      </c>
      <c r="K171" t="s">
        <v>196</v>
      </c>
      <c r="L171">
        <v>0.10448</v>
      </c>
      <c r="M171" t="s">
        <v>15</v>
      </c>
    </row>
    <row r="172" spans="6:13" customFormat="1">
      <c r="I172" s="9">
        <v>2.0000000000000001E-4</v>
      </c>
      <c r="K172" t="s">
        <v>197</v>
      </c>
      <c r="L172">
        <v>0.10446999999999999</v>
      </c>
      <c r="M172" t="s">
        <v>15</v>
      </c>
    </row>
    <row r="173" spans="6:13" customFormat="1">
      <c r="I173" s="9">
        <v>0</v>
      </c>
      <c r="K173" t="s">
        <v>103</v>
      </c>
      <c r="L173" s="35">
        <v>1.1056100000000001E-5</v>
      </c>
      <c r="M173" t="s">
        <v>15</v>
      </c>
    </row>
    <row r="174" spans="6:13" customFormat="1">
      <c r="I174" s="9">
        <v>0</v>
      </c>
      <c r="K174" t="s">
        <v>198</v>
      </c>
      <c r="L174" s="35">
        <v>3.71718E-6</v>
      </c>
      <c r="M174" t="s">
        <v>15</v>
      </c>
    </row>
    <row r="175" spans="6:13" customFormat="1">
      <c r="J175" s="9">
        <v>0</v>
      </c>
      <c r="K175" t="s">
        <v>193</v>
      </c>
      <c r="L175" s="35">
        <v>2.3886599999999998E-6</v>
      </c>
      <c r="M175" t="s">
        <v>15</v>
      </c>
    </row>
    <row r="176" spans="6:13" customFormat="1">
      <c r="J176" s="9">
        <v>0</v>
      </c>
      <c r="K176" t="s">
        <v>162</v>
      </c>
      <c r="L176" s="35">
        <v>1.3285300000000001E-6</v>
      </c>
      <c r="M176" t="s">
        <v>15</v>
      </c>
    </row>
    <row r="177" spans="7:13" customFormat="1">
      <c r="H177" s="9">
        <v>0</v>
      </c>
      <c r="K177" t="s">
        <v>199</v>
      </c>
      <c r="L177">
        <v>8.2400000000000008E-3</v>
      </c>
      <c r="M177" t="s">
        <v>15</v>
      </c>
    </row>
    <row r="178" spans="7:13" customFormat="1">
      <c r="H178" s="9">
        <v>0</v>
      </c>
      <c r="K178" t="s">
        <v>178</v>
      </c>
      <c r="L178">
        <v>6.1399999999999996E-3</v>
      </c>
      <c r="M178" t="s">
        <v>15</v>
      </c>
    </row>
    <row r="179" spans="7:13" customFormat="1">
      <c r="H179" s="9">
        <v>0</v>
      </c>
      <c r="K179" t="s">
        <v>103</v>
      </c>
      <c r="L179">
        <v>2.4199999999999998E-3</v>
      </c>
      <c r="M179" t="s">
        <v>15</v>
      </c>
    </row>
    <row r="180" spans="7:13" customFormat="1">
      <c r="H180" s="9">
        <v>0</v>
      </c>
      <c r="K180" t="s">
        <v>157</v>
      </c>
      <c r="L180">
        <v>1.1000000000000001E-3</v>
      </c>
      <c r="M180" t="s">
        <v>15</v>
      </c>
    </row>
    <row r="181" spans="7:13" customFormat="1">
      <c r="H181" s="9">
        <v>0</v>
      </c>
      <c r="K181" t="s">
        <v>200</v>
      </c>
      <c r="L181">
        <v>9.7000000000000005E-4</v>
      </c>
      <c r="M181" t="s">
        <v>15</v>
      </c>
    </row>
    <row r="182" spans="7:13" customFormat="1">
      <c r="H182" s="9">
        <v>0</v>
      </c>
      <c r="K182" t="s">
        <v>206</v>
      </c>
      <c r="L182" s="35">
        <v>9.9029400000000004E-5</v>
      </c>
      <c r="M182" t="s">
        <v>15</v>
      </c>
    </row>
    <row r="183" spans="7:13" customFormat="1">
      <c r="H183" s="9">
        <v>0</v>
      </c>
      <c r="K183" t="s">
        <v>207</v>
      </c>
      <c r="L183" s="35">
        <v>6.18535E-5</v>
      </c>
      <c r="M183" t="s">
        <v>15</v>
      </c>
    </row>
    <row r="184" spans="7:13" customFormat="1">
      <c r="G184" s="9">
        <v>2.9999999999999997E-4</v>
      </c>
      <c r="K184" t="s">
        <v>208</v>
      </c>
      <c r="L184">
        <v>0.13356000000000001</v>
      </c>
      <c r="M184" t="s">
        <v>15</v>
      </c>
    </row>
    <row r="185" spans="7:13" customFormat="1">
      <c r="H185" s="9">
        <v>2.0000000000000001E-4</v>
      </c>
      <c r="K185" t="s">
        <v>180</v>
      </c>
      <c r="L185">
        <v>7.5439999999999993E-2</v>
      </c>
      <c r="M185" t="s">
        <v>15</v>
      </c>
    </row>
    <row r="186" spans="7:13" customFormat="1">
      <c r="H186" s="9">
        <v>1E-4</v>
      </c>
      <c r="K186" t="s">
        <v>209</v>
      </c>
      <c r="L186">
        <v>5.8119999999999998E-2</v>
      </c>
      <c r="M186" t="s">
        <v>15</v>
      </c>
    </row>
    <row r="187" spans="7:13" customFormat="1">
      <c r="G187" s="9">
        <v>1E-4</v>
      </c>
      <c r="K187" t="s">
        <v>210</v>
      </c>
      <c r="L187">
        <v>6.4420000000000005E-2</v>
      </c>
      <c r="M187" t="s">
        <v>15</v>
      </c>
    </row>
    <row r="188" spans="7:13" customFormat="1">
      <c r="H188" s="9">
        <v>1E-4</v>
      </c>
      <c r="K188" t="s">
        <v>211</v>
      </c>
      <c r="L188">
        <v>5.4629999999999998E-2</v>
      </c>
      <c r="M188" t="s">
        <v>15</v>
      </c>
    </row>
    <row r="189" spans="7:13" customFormat="1">
      <c r="H189" s="9">
        <v>0</v>
      </c>
      <c r="K189" t="s">
        <v>212</v>
      </c>
      <c r="L189">
        <v>9.7900000000000001E-3</v>
      </c>
      <c r="M189" t="s">
        <v>15</v>
      </c>
    </row>
    <row r="190" spans="7:13" customFormat="1">
      <c r="G190" s="9">
        <v>1E-4</v>
      </c>
      <c r="K190" t="s">
        <v>209</v>
      </c>
      <c r="L190">
        <v>6.4329999999999998E-2</v>
      </c>
      <c r="M190" t="s">
        <v>15</v>
      </c>
    </row>
    <row r="191" spans="7:13" customFormat="1">
      <c r="G191" s="9">
        <v>1E-4</v>
      </c>
      <c r="K191" t="s">
        <v>103</v>
      </c>
      <c r="L191">
        <v>5.2699999999999997E-2</v>
      </c>
      <c r="M191" t="s">
        <v>15</v>
      </c>
    </row>
    <row r="192" spans="7:13" customFormat="1">
      <c r="G192" s="9">
        <v>1E-4</v>
      </c>
      <c r="K192" t="s">
        <v>204</v>
      </c>
      <c r="L192">
        <v>4.7890000000000002E-2</v>
      </c>
      <c r="M192" t="s">
        <v>15</v>
      </c>
    </row>
    <row r="193" spans="6:13" customFormat="1">
      <c r="G193" s="9">
        <v>1E-4</v>
      </c>
      <c r="K193" t="s">
        <v>213</v>
      </c>
      <c r="L193">
        <v>4.1340000000000002E-2</v>
      </c>
      <c r="M193" t="s">
        <v>15</v>
      </c>
    </row>
    <row r="194" spans="6:13" customFormat="1">
      <c r="G194" s="9">
        <v>1E-4</v>
      </c>
      <c r="K194" t="s">
        <v>214</v>
      </c>
      <c r="L194">
        <v>4.0439999999999997E-2</v>
      </c>
      <c r="M194" t="s">
        <v>15</v>
      </c>
    </row>
    <row r="195" spans="6:13" customFormat="1">
      <c r="G195" s="9">
        <v>1E-4</v>
      </c>
      <c r="K195" t="s">
        <v>215</v>
      </c>
      <c r="L195">
        <v>3.1759999999999997E-2</v>
      </c>
      <c r="M195" t="s">
        <v>15</v>
      </c>
    </row>
    <row r="196" spans="6:13" customFormat="1">
      <c r="G196" s="9">
        <v>0</v>
      </c>
      <c r="K196" t="s">
        <v>216</v>
      </c>
      <c r="L196">
        <v>7.4099999999999999E-3</v>
      </c>
      <c r="M196" t="s">
        <v>15</v>
      </c>
    </row>
    <row r="197" spans="6:13" customFormat="1">
      <c r="H197" s="9">
        <v>0</v>
      </c>
      <c r="K197" t="s">
        <v>217</v>
      </c>
      <c r="L197">
        <v>4.3299999999999996E-3</v>
      </c>
      <c r="M197" t="s">
        <v>15</v>
      </c>
    </row>
    <row r="198" spans="6:13" customFormat="1">
      <c r="H198" s="9">
        <v>0</v>
      </c>
      <c r="K198" t="s">
        <v>218</v>
      </c>
      <c r="L198">
        <v>3.4399999999999999E-3</v>
      </c>
      <c r="M198" t="s">
        <v>15</v>
      </c>
    </row>
    <row r="199" spans="6:13" customFormat="1">
      <c r="H199" s="9">
        <v>0</v>
      </c>
      <c r="K199" t="s">
        <v>179</v>
      </c>
      <c r="L199">
        <v>-3.6000000000000002E-4</v>
      </c>
      <c r="M199" t="s">
        <v>15</v>
      </c>
    </row>
    <row r="200" spans="6:13" customFormat="1">
      <c r="G200" s="9">
        <v>0</v>
      </c>
      <c r="K200" t="s">
        <v>207</v>
      </c>
      <c r="L200">
        <v>1.7000000000000001E-4</v>
      </c>
      <c r="M200" t="s">
        <v>15</v>
      </c>
    </row>
    <row r="201" spans="6:13" customFormat="1">
      <c r="F201" s="9">
        <v>8.9999999999999998E-4</v>
      </c>
      <c r="K201" t="s">
        <v>195</v>
      </c>
      <c r="L201">
        <v>0.45538000000000001</v>
      </c>
      <c r="M201" t="s">
        <v>15</v>
      </c>
    </row>
    <row r="202" spans="6:13" customFormat="1">
      <c r="G202" s="9">
        <v>6.9999999999999999E-4</v>
      </c>
      <c r="K202" t="s">
        <v>164</v>
      </c>
      <c r="L202">
        <v>0.33102999999999999</v>
      </c>
      <c r="M202" t="s">
        <v>15</v>
      </c>
    </row>
    <row r="203" spans="6:13" customFormat="1">
      <c r="G203" s="9">
        <v>2.0000000000000001E-4</v>
      </c>
      <c r="K203" t="s">
        <v>196</v>
      </c>
      <c r="L203">
        <v>0.10519000000000001</v>
      </c>
      <c r="M203" t="s">
        <v>15</v>
      </c>
    </row>
    <row r="204" spans="6:13" customFormat="1">
      <c r="H204" s="9">
        <v>2.0000000000000001E-4</v>
      </c>
      <c r="K204" t="s">
        <v>197</v>
      </c>
      <c r="L204">
        <v>0.10518</v>
      </c>
      <c r="M204" t="s">
        <v>15</v>
      </c>
    </row>
    <row r="205" spans="6:13" customFormat="1">
      <c r="H205" s="9">
        <v>0</v>
      </c>
      <c r="K205" t="s">
        <v>103</v>
      </c>
      <c r="L205" s="35">
        <v>1.11313E-5</v>
      </c>
      <c r="M205" t="s">
        <v>15</v>
      </c>
    </row>
    <row r="206" spans="6:13" customFormat="1">
      <c r="H206" s="9">
        <v>0</v>
      </c>
      <c r="K206" t="s">
        <v>198</v>
      </c>
      <c r="L206" s="35">
        <v>3.7424700000000002E-6</v>
      </c>
      <c r="M206" t="s">
        <v>15</v>
      </c>
    </row>
    <row r="207" spans="6:13" customFormat="1">
      <c r="I207" s="9">
        <v>0</v>
      </c>
      <c r="K207" t="s">
        <v>193</v>
      </c>
      <c r="L207" s="35">
        <v>2.4049099999999999E-6</v>
      </c>
      <c r="M207" t="s">
        <v>15</v>
      </c>
    </row>
    <row r="208" spans="6:13" customFormat="1">
      <c r="I208" s="9">
        <v>0</v>
      </c>
      <c r="K208" t="s">
        <v>162</v>
      </c>
      <c r="L208" s="35">
        <v>1.3375600000000001E-6</v>
      </c>
      <c r="M208" t="s">
        <v>15</v>
      </c>
    </row>
    <row r="209" spans="7:13" customFormat="1">
      <c r="G209" s="9">
        <v>0</v>
      </c>
      <c r="K209" t="s">
        <v>199</v>
      </c>
      <c r="L209">
        <v>8.2900000000000005E-3</v>
      </c>
      <c r="M209" t="s">
        <v>15</v>
      </c>
    </row>
    <row r="210" spans="7:13" customFormat="1">
      <c r="G210" s="9">
        <v>0</v>
      </c>
      <c r="K210" t="s">
        <v>178</v>
      </c>
      <c r="L210">
        <v>6.1799999999999997E-3</v>
      </c>
      <c r="M210" t="s">
        <v>15</v>
      </c>
    </row>
    <row r="211" spans="7:13" customFormat="1">
      <c r="G211" s="9">
        <v>0</v>
      </c>
      <c r="K211" t="s">
        <v>103</v>
      </c>
      <c r="L211">
        <v>2.4399999999999999E-3</v>
      </c>
      <c r="M211" t="s">
        <v>15</v>
      </c>
    </row>
    <row r="212" spans="7:13" customFormat="1">
      <c r="H212" s="9">
        <v>0</v>
      </c>
      <c r="K212" t="s">
        <v>149</v>
      </c>
      <c r="L212">
        <v>2.4399999999999999E-3</v>
      </c>
      <c r="M212" t="s">
        <v>15</v>
      </c>
    </row>
    <row r="213" spans="7:13" customFormat="1">
      <c r="G213" s="9">
        <v>0</v>
      </c>
      <c r="K213" t="s">
        <v>157</v>
      </c>
      <c r="L213">
        <v>1.1100000000000001E-3</v>
      </c>
      <c r="M213" t="s">
        <v>15</v>
      </c>
    </row>
    <row r="214" spans="7:13" customFormat="1">
      <c r="G214" s="9">
        <v>0</v>
      </c>
      <c r="K214" t="s">
        <v>200</v>
      </c>
      <c r="L214">
        <v>9.7000000000000005E-4</v>
      </c>
      <c r="M214" t="s">
        <v>15</v>
      </c>
    </row>
    <row r="215" spans="7:13" customFormat="1">
      <c r="H215" s="9">
        <v>0</v>
      </c>
      <c r="K215" t="s">
        <v>201</v>
      </c>
      <c r="L215">
        <v>5.9000000000000003E-4</v>
      </c>
      <c r="M215" t="s">
        <v>15</v>
      </c>
    </row>
    <row r="216" spans="7:13" customFormat="1">
      <c r="H216" s="9">
        <v>0</v>
      </c>
      <c r="K216" t="s">
        <v>202</v>
      </c>
      <c r="L216">
        <v>1.6000000000000001E-4</v>
      </c>
      <c r="M216" t="s">
        <v>15</v>
      </c>
    </row>
    <row r="217" spans="7:13" customFormat="1">
      <c r="H217" s="9">
        <v>0</v>
      </c>
      <c r="K217" t="s">
        <v>203</v>
      </c>
      <c r="L217">
        <v>1E-4</v>
      </c>
      <c r="M217" t="s">
        <v>15</v>
      </c>
    </row>
    <row r="218" spans="7:13" customFormat="1">
      <c r="H218" s="9">
        <v>0</v>
      </c>
      <c r="K218" t="s">
        <v>204</v>
      </c>
      <c r="L218" s="35">
        <v>8.7489800000000004E-5</v>
      </c>
      <c r="M218" t="s">
        <v>15</v>
      </c>
    </row>
    <row r="219" spans="7:13" customFormat="1">
      <c r="H219" s="9">
        <v>0</v>
      </c>
      <c r="K219" t="s">
        <v>164</v>
      </c>
      <c r="L219" s="35">
        <v>2.6347100000000001E-5</v>
      </c>
      <c r="M219" t="s">
        <v>15</v>
      </c>
    </row>
    <row r="220" spans="7:13" customFormat="1">
      <c r="H220" s="9">
        <v>0</v>
      </c>
      <c r="K220" t="s">
        <v>191</v>
      </c>
      <c r="L220" s="35">
        <v>6.2478999999999999E-6</v>
      </c>
      <c r="M220" t="s">
        <v>15</v>
      </c>
    </row>
    <row r="221" spans="7:13" customFormat="1">
      <c r="H221" s="9">
        <v>0</v>
      </c>
      <c r="K221" t="s">
        <v>103</v>
      </c>
      <c r="L221" s="35">
        <v>1.39921E-7</v>
      </c>
      <c r="M221" t="s">
        <v>15</v>
      </c>
    </row>
    <row r="222" spans="7:13" customFormat="1">
      <c r="I222" s="9">
        <v>0</v>
      </c>
      <c r="K222" t="s">
        <v>149</v>
      </c>
      <c r="L222" s="35">
        <v>1.39921E-7</v>
      </c>
      <c r="M222" t="s">
        <v>15</v>
      </c>
    </row>
    <row r="223" spans="7:13" customFormat="1">
      <c r="H223" s="9">
        <v>0</v>
      </c>
      <c r="K223" t="s">
        <v>205</v>
      </c>
      <c r="L223" s="35">
        <v>1.12868E-7</v>
      </c>
      <c r="M223" t="s">
        <v>15</v>
      </c>
    </row>
    <row r="224" spans="7:13" customFormat="1">
      <c r="G224" s="9">
        <v>0</v>
      </c>
      <c r="K224" t="s">
        <v>206</v>
      </c>
      <c r="L224" s="35">
        <v>9.9703099999999998E-5</v>
      </c>
      <c r="M224" t="s">
        <v>15</v>
      </c>
    </row>
    <row r="225" spans="2:52">
      <c r="B225"/>
      <c r="C225"/>
      <c r="D225"/>
      <c r="H225" s="9">
        <v>0</v>
      </c>
      <c r="K225" t="s">
        <v>184</v>
      </c>
      <c r="L225" s="35">
        <v>6.4982199999999996E-5</v>
      </c>
      <c r="M225" t="s">
        <v>15</v>
      </c>
      <c r="R225"/>
      <c r="S225"/>
    </row>
    <row r="226" spans="2:52">
      <c r="B226"/>
      <c r="C226"/>
      <c r="D226"/>
      <c r="H226" s="9">
        <v>0</v>
      </c>
      <c r="K226" t="s">
        <v>203</v>
      </c>
      <c r="L226" s="35">
        <v>3.4720900000000002E-5</v>
      </c>
      <c r="M226" t="s">
        <v>15</v>
      </c>
    </row>
    <row r="227" spans="2:52">
      <c r="B227"/>
      <c r="C227"/>
      <c r="D227"/>
      <c r="G227" s="9">
        <v>0</v>
      </c>
      <c r="K227" t="s">
        <v>207</v>
      </c>
      <c r="L227" s="35">
        <v>6.2274300000000001E-5</v>
      </c>
      <c r="M227" t="s">
        <v>15</v>
      </c>
    </row>
    <row r="228" spans="2:52">
      <c r="B228"/>
      <c r="C228"/>
      <c r="D228"/>
      <c r="F228" s="9">
        <v>1E-4</v>
      </c>
      <c r="K228" t="s">
        <v>204</v>
      </c>
      <c r="L228">
        <v>4.5469999999999997E-2</v>
      </c>
      <c r="M228" t="s">
        <v>15</v>
      </c>
    </row>
    <row r="229" spans="2:52">
      <c r="B229"/>
      <c r="C229"/>
      <c r="D229"/>
      <c r="F229" s="9">
        <v>1E-4</v>
      </c>
      <c r="K229" t="s">
        <v>213</v>
      </c>
      <c r="L229">
        <v>3.9329999999999997E-2</v>
      </c>
      <c r="M229" t="s">
        <v>15</v>
      </c>
    </row>
    <row r="230" spans="2:52">
      <c r="B230"/>
      <c r="C230"/>
      <c r="D230"/>
      <c r="F230" s="9">
        <v>1E-4</v>
      </c>
      <c r="K230" t="s">
        <v>214</v>
      </c>
      <c r="L230">
        <v>3.8399999999999997E-2</v>
      </c>
      <c r="M230" t="s">
        <v>15</v>
      </c>
    </row>
    <row r="231" spans="2:52">
      <c r="B231"/>
      <c r="C231"/>
      <c r="D231"/>
      <c r="F231" s="9">
        <v>1E-4</v>
      </c>
      <c r="K231" t="s">
        <v>215</v>
      </c>
      <c r="L231">
        <v>3.1910000000000001E-2</v>
      </c>
      <c r="M231" t="s">
        <v>15</v>
      </c>
      <c r="N231" s="2"/>
      <c r="O231" s="2"/>
      <c r="P231" s="2"/>
      <c r="Q231" s="2"/>
      <c r="R231" s="5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</row>
    <row r="232" spans="2:52">
      <c r="B232"/>
      <c r="C232"/>
      <c r="D232"/>
      <c r="F232" s="9">
        <v>1E-4</v>
      </c>
      <c r="K232" t="s">
        <v>210</v>
      </c>
      <c r="L232">
        <v>3.0960000000000001E-2</v>
      </c>
      <c r="M232" t="s">
        <v>15</v>
      </c>
    </row>
    <row r="233" spans="2:52">
      <c r="B233"/>
      <c r="C233"/>
      <c r="D233"/>
      <c r="G233" s="9">
        <v>1E-4</v>
      </c>
      <c r="K233" t="s">
        <v>211</v>
      </c>
      <c r="L233">
        <v>2.6249999999999999E-2</v>
      </c>
      <c r="M233" t="s">
        <v>15</v>
      </c>
    </row>
    <row r="234" spans="2:52">
      <c r="B234"/>
      <c r="C234"/>
      <c r="D234"/>
      <c r="G234" s="9">
        <v>0</v>
      </c>
      <c r="K234" t="s">
        <v>212</v>
      </c>
      <c r="L234">
        <v>4.7099999999999998E-3</v>
      </c>
      <c r="M234" t="s">
        <v>15</v>
      </c>
      <c r="N234" s="2"/>
      <c r="O234" s="2"/>
      <c r="P234" s="2"/>
      <c r="Q234" s="2"/>
      <c r="R234" s="5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</row>
    <row r="235" spans="2:52">
      <c r="B235"/>
      <c r="C235"/>
      <c r="D235"/>
      <c r="F235" s="9">
        <v>0</v>
      </c>
      <c r="K235" t="s">
        <v>103</v>
      </c>
      <c r="L235">
        <v>1.3480000000000001E-2</v>
      </c>
      <c r="M235" t="s">
        <v>15</v>
      </c>
    </row>
    <row r="236" spans="2:52">
      <c r="B236"/>
      <c r="C236"/>
      <c r="D236"/>
      <c r="G236" s="9">
        <v>0</v>
      </c>
      <c r="K236" t="s">
        <v>149</v>
      </c>
      <c r="L236">
        <v>1.3480000000000001E-2</v>
      </c>
      <c r="M236" t="s">
        <v>15</v>
      </c>
    </row>
    <row r="237" spans="2:52">
      <c r="B237"/>
      <c r="C237"/>
      <c r="D237"/>
      <c r="F237" s="9">
        <v>0</v>
      </c>
      <c r="K237" t="s">
        <v>216</v>
      </c>
      <c r="L237">
        <v>7.45E-3</v>
      </c>
      <c r="M237" t="s">
        <v>15</v>
      </c>
    </row>
    <row r="238" spans="2:52">
      <c r="B238"/>
      <c r="C238"/>
      <c r="D238"/>
      <c r="G238" s="9">
        <v>0</v>
      </c>
      <c r="K238" t="s">
        <v>217</v>
      </c>
      <c r="L238">
        <v>4.3499999999999997E-3</v>
      </c>
      <c r="M238" t="s">
        <v>15</v>
      </c>
    </row>
    <row r="239" spans="2:52">
      <c r="B239"/>
      <c r="C239"/>
      <c r="D239"/>
      <c r="G239" s="9">
        <v>0</v>
      </c>
      <c r="K239" t="s">
        <v>218</v>
      </c>
      <c r="L239">
        <v>3.46E-3</v>
      </c>
      <c r="M239" t="s">
        <v>15</v>
      </c>
    </row>
    <row r="240" spans="2:52">
      <c r="B240"/>
      <c r="C240"/>
      <c r="D240"/>
      <c r="G240" s="9">
        <v>0</v>
      </c>
      <c r="K240" t="s">
        <v>179</v>
      </c>
      <c r="L240">
        <v>-3.6000000000000002E-4</v>
      </c>
      <c r="M240" t="s">
        <v>15</v>
      </c>
    </row>
    <row r="241" spans="2:19">
      <c r="B241"/>
      <c r="C241"/>
      <c r="D241"/>
      <c r="F241" s="9">
        <v>0</v>
      </c>
      <c r="K241" t="s">
        <v>219</v>
      </c>
      <c r="L241">
        <v>1.6000000000000001E-4</v>
      </c>
      <c r="M241" t="s">
        <v>15</v>
      </c>
    </row>
    <row r="242" spans="2:19">
      <c r="B242"/>
      <c r="C242"/>
      <c r="D242"/>
      <c r="E242" s="9">
        <v>1.2999999999999999E-3</v>
      </c>
      <c r="K242" t="s">
        <v>112</v>
      </c>
      <c r="L242">
        <v>0.62914999999999999</v>
      </c>
      <c r="M242" t="s">
        <v>15</v>
      </c>
      <c r="R242"/>
      <c r="S242"/>
    </row>
    <row r="243" spans="2:19">
      <c r="B243"/>
      <c r="C243"/>
      <c r="D243"/>
      <c r="F243" s="9">
        <v>1.2999999999999999E-3</v>
      </c>
      <c r="K243" t="s">
        <v>220</v>
      </c>
      <c r="L243">
        <v>0.62914999999999999</v>
      </c>
      <c r="M243" t="s">
        <v>15</v>
      </c>
      <c r="R243"/>
      <c r="S243"/>
    </row>
    <row r="244" spans="2:19">
      <c r="B244"/>
      <c r="C244"/>
      <c r="D244"/>
      <c r="E244" s="9">
        <v>0</v>
      </c>
      <c r="K244" t="s">
        <v>113</v>
      </c>
      <c r="L244">
        <v>1.2330000000000001E-2</v>
      </c>
      <c r="M244" t="s">
        <v>15</v>
      </c>
      <c r="R244"/>
      <c r="S244"/>
    </row>
    <row r="245" spans="2:19">
      <c r="B245"/>
      <c r="C245"/>
      <c r="D245"/>
      <c r="F245" s="9">
        <v>0</v>
      </c>
      <c r="K245" t="s">
        <v>221</v>
      </c>
      <c r="L245">
        <v>8.6800000000000002E-3</v>
      </c>
      <c r="M245" t="s">
        <v>15</v>
      </c>
      <c r="R245"/>
      <c r="S245"/>
    </row>
    <row r="246" spans="2:19">
      <c r="B246"/>
      <c r="C246"/>
      <c r="D246"/>
      <c r="F246" s="9">
        <v>0</v>
      </c>
      <c r="K246" t="s">
        <v>222</v>
      </c>
      <c r="L246">
        <v>7.0000000000000001E-3</v>
      </c>
      <c r="M246" t="s">
        <v>15</v>
      </c>
      <c r="R246"/>
      <c r="S246"/>
    </row>
    <row r="247" spans="2:19">
      <c r="B247"/>
      <c r="C247"/>
      <c r="D247"/>
      <c r="G247" s="9">
        <v>0</v>
      </c>
      <c r="K247" t="s">
        <v>223</v>
      </c>
      <c r="L247">
        <v>4.0099999999999997E-3</v>
      </c>
      <c r="M247" t="s">
        <v>15</v>
      </c>
      <c r="R247"/>
      <c r="S247"/>
    </row>
    <row r="248" spans="2:19">
      <c r="B248"/>
      <c r="C248"/>
      <c r="D248"/>
      <c r="G248" s="9">
        <v>0</v>
      </c>
      <c r="K248" t="s">
        <v>211</v>
      </c>
      <c r="L248">
        <v>2.99E-3</v>
      </c>
      <c r="M248" t="s">
        <v>15</v>
      </c>
      <c r="R248"/>
      <c r="S248"/>
    </row>
    <row r="249" spans="2:19">
      <c r="B249"/>
      <c r="C249"/>
      <c r="D249"/>
      <c r="F249" s="9">
        <v>0</v>
      </c>
      <c r="K249" t="s">
        <v>223</v>
      </c>
      <c r="L249">
        <v>-3.3500000000000001E-3</v>
      </c>
      <c r="M249" t="s">
        <v>15</v>
      </c>
      <c r="R249"/>
      <c r="S249"/>
    </row>
    <row r="250" spans="2:19">
      <c r="B250"/>
      <c r="C250"/>
      <c r="D250"/>
      <c r="E250" s="9">
        <v>0</v>
      </c>
      <c r="K250" t="s">
        <v>114</v>
      </c>
      <c r="L250" s="35">
        <v>4.4348100000000003E-5</v>
      </c>
      <c r="M250" t="s">
        <v>15</v>
      </c>
      <c r="R250"/>
      <c r="S250"/>
    </row>
    <row r="251" spans="2:19">
      <c r="B251"/>
      <c r="C251"/>
      <c r="D251"/>
      <c r="F251" s="9">
        <v>0</v>
      </c>
      <c r="K251" t="s">
        <v>224</v>
      </c>
      <c r="L251" s="35">
        <v>2.3529100000000001E-5</v>
      </c>
      <c r="M251" t="s">
        <v>15</v>
      </c>
      <c r="R251"/>
      <c r="S251"/>
    </row>
    <row r="252" spans="2:19">
      <c r="B252"/>
      <c r="C252"/>
      <c r="D252"/>
      <c r="F252" s="9">
        <v>0</v>
      </c>
      <c r="K252" t="s">
        <v>225</v>
      </c>
      <c r="L252" s="35">
        <v>2.0819099999999999E-5</v>
      </c>
      <c r="M252" t="s">
        <v>15</v>
      </c>
      <c r="R252"/>
      <c r="S252"/>
    </row>
    <row r="253" spans="2:19">
      <c r="B253"/>
      <c r="C253"/>
      <c r="D253"/>
      <c r="G253" s="9">
        <v>0</v>
      </c>
      <c r="K253" t="s">
        <v>226</v>
      </c>
      <c r="L253" s="35">
        <v>2.2223699999999999E-5</v>
      </c>
      <c r="M253" t="s">
        <v>15</v>
      </c>
      <c r="R253"/>
      <c r="S253"/>
    </row>
    <row r="254" spans="2:19">
      <c r="B254"/>
      <c r="C254"/>
      <c r="D254"/>
      <c r="H254" s="9">
        <v>0</v>
      </c>
      <c r="K254" t="s">
        <v>223</v>
      </c>
      <c r="L254" s="35">
        <v>1.9414400000000002E-5</v>
      </c>
      <c r="M254" t="s">
        <v>15</v>
      </c>
      <c r="R254"/>
      <c r="S254"/>
    </row>
    <row r="255" spans="2:19">
      <c r="B255"/>
      <c r="C255"/>
      <c r="D255"/>
      <c r="H255" s="9">
        <v>0</v>
      </c>
      <c r="K255" t="s">
        <v>179</v>
      </c>
      <c r="L255" s="35">
        <v>2.8093700000000002E-6</v>
      </c>
      <c r="M255" t="s">
        <v>15</v>
      </c>
      <c r="R255"/>
      <c r="S255"/>
    </row>
    <row r="256" spans="2:19">
      <c r="B256"/>
      <c r="C256"/>
      <c r="D256"/>
      <c r="G256" s="9">
        <v>0</v>
      </c>
      <c r="K256" t="s">
        <v>179</v>
      </c>
      <c r="L256" s="35">
        <v>-1.40469E-6</v>
      </c>
      <c r="M256" t="s">
        <v>15</v>
      </c>
      <c r="R256"/>
      <c r="S256"/>
    </row>
    <row r="257" spans="5:13" customFormat="1">
      <c r="E257" s="9">
        <v>1E-4</v>
      </c>
      <c r="K257" t="s">
        <v>103</v>
      </c>
      <c r="L257">
        <v>3.3759999999999998E-2</v>
      </c>
      <c r="M257" t="s">
        <v>15</v>
      </c>
    </row>
    <row r="258" spans="5:13" customFormat="1">
      <c r="F258" s="9">
        <v>1E-4</v>
      </c>
      <c r="K258" t="s">
        <v>149</v>
      </c>
      <c r="L258">
        <v>3.3759999999999998E-2</v>
      </c>
      <c r="M258" t="s">
        <v>15</v>
      </c>
    </row>
    <row r="259" spans="5:13" customFormat="1">
      <c r="E259" s="9">
        <v>0</v>
      </c>
      <c r="K259" t="s">
        <v>115</v>
      </c>
      <c r="L259" s="35">
        <v>1.0570999999999999E-5</v>
      </c>
      <c r="M259" t="s">
        <v>15</v>
      </c>
    </row>
    <row r="260" spans="5:13" customFormat="1">
      <c r="E260" s="9">
        <v>0</v>
      </c>
      <c r="K260" t="s">
        <v>116</v>
      </c>
      <c r="L260" s="35">
        <v>2.4737799999999998E-7</v>
      </c>
      <c r="M260" t="s">
        <v>15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I243"/>
  <sheetViews>
    <sheetView topLeftCell="L1" zoomScale="115" zoomScaleNormal="115" workbookViewId="0">
      <selection activeCell="AJ21" sqref="AJ21"/>
    </sheetView>
  </sheetViews>
  <sheetFormatPr baseColWidth="10" defaultRowHeight="14.5"/>
  <cols>
    <col min="1" max="1" width="0" hidden="1" customWidth="1"/>
    <col min="2" max="2" width="0" style="18" hidden="1" customWidth="1"/>
    <col min="3" max="3" width="0" hidden="1" customWidth="1"/>
    <col min="4" max="4" width="0" style="37" hidden="1" customWidth="1"/>
    <col min="5" max="5" width="0" style="38" hidden="1" customWidth="1"/>
    <col min="6" max="10" width="0" hidden="1" customWidth="1"/>
    <col min="11" max="11" width="71.1796875" hidden="1" customWidth="1"/>
    <col min="12" max="17" width="11.54296875" customWidth="1"/>
    <col min="18" max="18" width="64.6328125" customWidth="1"/>
    <col min="19" max="19" width="11.54296875" style="5" customWidth="1"/>
  </cols>
  <sheetData>
    <row r="1" spans="1:113">
      <c r="A1" t="s">
        <v>83</v>
      </c>
      <c r="N1" s="2" t="s">
        <v>2</v>
      </c>
      <c r="O1" s="3" t="s">
        <v>3</v>
      </c>
      <c r="P1" s="4" t="s">
        <v>4</v>
      </c>
    </row>
    <row r="2" spans="1:113">
      <c r="A2" t="s">
        <v>5</v>
      </c>
      <c r="K2" t="s">
        <v>84</v>
      </c>
      <c r="L2" t="s">
        <v>8</v>
      </c>
      <c r="M2" t="s">
        <v>9</v>
      </c>
      <c r="P2" t="s">
        <v>10</v>
      </c>
      <c r="Q2" t="s">
        <v>11</v>
      </c>
      <c r="R2" t="s">
        <v>12</v>
      </c>
      <c r="T2" s="18" t="s">
        <v>0</v>
      </c>
    </row>
    <row r="3" spans="1:113">
      <c r="A3" s="4"/>
      <c r="B3" s="19"/>
      <c r="C3" s="4"/>
      <c r="D3" s="20">
        <v>0.53327044534453261</v>
      </c>
      <c r="E3" s="4"/>
      <c r="F3" s="4"/>
      <c r="G3" s="4"/>
      <c r="H3" s="4"/>
      <c r="I3" s="4"/>
      <c r="J3" s="4"/>
      <c r="K3" s="4" t="s">
        <v>85</v>
      </c>
      <c r="L3" s="4">
        <v>41.46658</v>
      </c>
      <c r="M3" s="4" t="s">
        <v>15</v>
      </c>
      <c r="N3" t="s">
        <v>16</v>
      </c>
      <c r="O3" t="s">
        <v>17</v>
      </c>
      <c r="P3" s="9">
        <v>0.5333</v>
      </c>
      <c r="Q3" t="s">
        <v>85</v>
      </c>
      <c r="R3" t="s">
        <v>92</v>
      </c>
      <c r="S3" s="5" t="s">
        <v>18</v>
      </c>
      <c r="T3" t="s">
        <v>247</v>
      </c>
    </row>
    <row r="4" spans="1:113">
      <c r="A4" s="4"/>
      <c r="B4" s="19"/>
      <c r="C4" s="4"/>
      <c r="D4" s="20">
        <v>4.1255671161336688E-3</v>
      </c>
      <c r="E4" s="4"/>
      <c r="F4" s="4"/>
      <c r="G4" s="4"/>
      <c r="H4" s="4"/>
      <c r="I4" s="4"/>
      <c r="J4" s="4"/>
      <c r="K4" s="4" t="s">
        <v>22</v>
      </c>
      <c r="L4" s="4">
        <v>0.32079999999999997</v>
      </c>
      <c r="M4" s="4" t="s">
        <v>15</v>
      </c>
      <c r="N4" t="s">
        <v>16</v>
      </c>
      <c r="O4" t="s">
        <v>17</v>
      </c>
      <c r="P4" s="9">
        <v>4.1000000000000003E-3</v>
      </c>
      <c r="Q4" t="s">
        <v>22</v>
      </c>
      <c r="R4" t="s">
        <v>92</v>
      </c>
      <c r="S4" s="5" t="s">
        <v>18</v>
      </c>
      <c r="T4" t="s">
        <v>248</v>
      </c>
    </row>
    <row r="5" spans="1:113">
      <c r="A5" s="4"/>
      <c r="B5" s="19"/>
      <c r="C5" s="4"/>
      <c r="D5" s="20">
        <v>9.0047446842792857E-4</v>
      </c>
      <c r="E5" s="4"/>
      <c r="F5" s="4"/>
      <c r="G5" s="4"/>
      <c r="H5" s="4"/>
      <c r="I5" s="4"/>
      <c r="J5" s="4"/>
      <c r="K5" s="4" t="s">
        <v>22</v>
      </c>
      <c r="L5" s="4">
        <v>7.0019999999999999E-2</v>
      </c>
      <c r="M5" s="4" t="s">
        <v>15</v>
      </c>
      <c r="N5" t="s">
        <v>16</v>
      </c>
      <c r="O5" t="s">
        <v>17</v>
      </c>
      <c r="P5" s="9">
        <v>8.9999999999999998E-4</v>
      </c>
      <c r="Q5" t="s">
        <v>22</v>
      </c>
      <c r="R5" t="s">
        <v>92</v>
      </c>
      <c r="S5" s="5" t="s">
        <v>18</v>
      </c>
      <c r="T5" t="s">
        <v>249</v>
      </c>
    </row>
    <row r="6" spans="1:113">
      <c r="A6" s="4"/>
      <c r="B6" s="19"/>
      <c r="C6" s="4"/>
      <c r="D6" s="20">
        <v>6.3778978491527916E-2</v>
      </c>
      <c r="E6" s="4"/>
      <c r="F6" s="4"/>
      <c r="G6" s="4"/>
      <c r="H6" s="4"/>
      <c r="I6" s="4"/>
      <c r="J6" s="4"/>
      <c r="K6" s="4" t="s">
        <v>26</v>
      </c>
      <c r="L6" s="4">
        <v>4.95939</v>
      </c>
      <c r="M6" s="4" t="s">
        <v>15</v>
      </c>
      <c r="N6" t="s">
        <v>16</v>
      </c>
      <c r="O6" t="s">
        <v>17</v>
      </c>
      <c r="P6" s="9">
        <v>6.3799999999999996E-2</v>
      </c>
      <c r="Q6" t="s">
        <v>26</v>
      </c>
      <c r="R6" t="s">
        <v>93</v>
      </c>
      <c r="S6" s="5" t="s">
        <v>18</v>
      </c>
      <c r="T6" t="s">
        <v>250</v>
      </c>
    </row>
    <row r="7" spans="1:113">
      <c r="A7" s="4"/>
      <c r="B7" s="19"/>
      <c r="C7" s="4"/>
      <c r="D7" s="20">
        <v>1.3194613033519777E-4</v>
      </c>
      <c r="E7" s="4"/>
      <c r="F7" s="4"/>
      <c r="G7" s="4"/>
      <c r="H7" s="4"/>
      <c r="I7" s="4"/>
      <c r="J7" s="4"/>
      <c r="K7" s="4" t="s">
        <v>22</v>
      </c>
      <c r="L7" s="4">
        <v>1.026E-2</v>
      </c>
      <c r="M7" s="4" t="s">
        <v>15</v>
      </c>
      <c r="N7" t="s">
        <v>16</v>
      </c>
      <c r="O7" t="s">
        <v>17</v>
      </c>
      <c r="P7" s="9">
        <v>1E-4</v>
      </c>
      <c r="Q7" t="s">
        <v>22</v>
      </c>
      <c r="R7" t="s">
        <v>93</v>
      </c>
      <c r="S7" s="5" t="s">
        <v>18</v>
      </c>
      <c r="T7" t="s">
        <v>251</v>
      </c>
    </row>
    <row r="8" spans="1:113" s="2" customFormat="1">
      <c r="A8" s="4"/>
      <c r="B8" s="19"/>
      <c r="C8" s="4"/>
      <c r="D8" s="20">
        <v>8.8822251147175471E-2</v>
      </c>
      <c r="E8" s="4"/>
      <c r="F8" s="4"/>
      <c r="G8" s="4"/>
      <c r="H8" s="4"/>
      <c r="I8" s="4"/>
      <c r="J8" s="4"/>
      <c r="K8" s="4" t="s">
        <v>22</v>
      </c>
      <c r="L8" s="4">
        <v>6.9067299999999996</v>
      </c>
      <c r="M8" s="4" t="s">
        <v>15</v>
      </c>
      <c r="N8" t="s">
        <v>16</v>
      </c>
      <c r="O8" t="s">
        <v>17</v>
      </c>
      <c r="P8" s="9">
        <v>8.8800000000000004E-2</v>
      </c>
      <c r="Q8" t="s">
        <v>22</v>
      </c>
      <c r="R8" t="s">
        <v>51</v>
      </c>
      <c r="S8" s="5" t="s">
        <v>18</v>
      </c>
      <c r="T8" t="s">
        <v>252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</row>
    <row r="9" spans="1:113">
      <c r="A9" s="4"/>
      <c r="B9" s="19"/>
      <c r="C9" s="4"/>
      <c r="D9" s="20">
        <v>4.3911183486182198E-2</v>
      </c>
      <c r="E9" s="4"/>
      <c r="F9" s="4"/>
      <c r="G9" s="4"/>
      <c r="H9" s="4"/>
      <c r="I9" s="4"/>
      <c r="J9" s="4"/>
      <c r="K9" s="4" t="s">
        <v>29</v>
      </c>
      <c r="L9" s="4">
        <v>3.4144899999999998</v>
      </c>
      <c r="M9" s="4" t="s">
        <v>15</v>
      </c>
      <c r="N9" t="s">
        <v>16</v>
      </c>
      <c r="O9" t="s">
        <v>17</v>
      </c>
      <c r="P9" s="9">
        <v>4.3900000000000002E-2</v>
      </c>
      <c r="Q9" t="s">
        <v>29</v>
      </c>
      <c r="R9" t="s">
        <v>52</v>
      </c>
      <c r="S9" s="5" t="s">
        <v>18</v>
      </c>
      <c r="T9" t="s">
        <v>253</v>
      </c>
    </row>
    <row r="10" spans="1:113">
      <c r="A10" s="4"/>
      <c r="B10" s="19"/>
      <c r="C10" s="4"/>
      <c r="D10" s="20">
        <v>2.580215580877427E-2</v>
      </c>
      <c r="E10" s="4"/>
      <c r="F10" s="4"/>
      <c r="G10" s="4"/>
      <c r="H10" s="4"/>
      <c r="I10" s="4"/>
      <c r="J10" s="4"/>
      <c r="K10" s="4" t="s">
        <v>31</v>
      </c>
      <c r="L10" s="4">
        <v>2.0063499999999999</v>
      </c>
      <c r="M10" s="4" t="s">
        <v>15</v>
      </c>
      <c r="N10" t="s">
        <v>16</v>
      </c>
      <c r="O10" t="s">
        <v>17</v>
      </c>
      <c r="P10" s="9">
        <v>2.58E-2</v>
      </c>
      <c r="Q10" t="s">
        <v>31</v>
      </c>
      <c r="R10" t="s">
        <v>119</v>
      </c>
      <c r="S10" s="5" t="s">
        <v>18</v>
      </c>
      <c r="T10" t="s">
        <v>254</v>
      </c>
    </row>
    <row r="11" spans="1:113">
      <c r="A11" s="4"/>
      <c r="B11" s="19"/>
      <c r="C11" s="4"/>
      <c r="D11" s="20">
        <v>1.3194613033519777E-4</v>
      </c>
      <c r="E11" s="4"/>
      <c r="F11" s="4"/>
      <c r="G11" s="4"/>
      <c r="H11" s="4"/>
      <c r="I11" s="4"/>
      <c r="J11" s="4"/>
      <c r="K11" s="4" t="s">
        <v>22</v>
      </c>
      <c r="L11" s="4">
        <v>1.026E-2</v>
      </c>
      <c r="M11" s="4" t="s">
        <v>15</v>
      </c>
      <c r="N11" t="s">
        <v>16</v>
      </c>
      <c r="O11" t="s">
        <v>17</v>
      </c>
      <c r="P11" s="9">
        <v>1E-4</v>
      </c>
      <c r="Q11" t="s">
        <v>22</v>
      </c>
      <c r="R11" t="s">
        <v>52</v>
      </c>
      <c r="S11" s="5" t="s">
        <v>18</v>
      </c>
      <c r="T11" t="s">
        <v>255</v>
      </c>
    </row>
    <row r="12" spans="1:113">
      <c r="A12" s="4"/>
      <c r="B12" s="19"/>
      <c r="C12" s="4"/>
      <c r="D12" s="20">
        <v>1.3194613033519777E-4</v>
      </c>
      <c r="E12" s="4"/>
      <c r="F12" s="4"/>
      <c r="G12" s="4"/>
      <c r="H12" s="4"/>
      <c r="I12" s="4"/>
      <c r="J12" s="4"/>
      <c r="K12" s="4" t="s">
        <v>22</v>
      </c>
      <c r="L12" s="4">
        <v>1.026E-2</v>
      </c>
      <c r="M12" s="4" t="s">
        <v>15</v>
      </c>
      <c r="N12" t="s">
        <v>16</v>
      </c>
      <c r="O12" t="s">
        <v>17</v>
      </c>
      <c r="P12" s="9">
        <v>1E-4</v>
      </c>
      <c r="Q12" t="s">
        <v>22</v>
      </c>
      <c r="R12" t="s">
        <v>119</v>
      </c>
      <c r="S12" s="5" t="s">
        <v>18</v>
      </c>
      <c r="T12" t="s">
        <v>256</v>
      </c>
    </row>
    <row r="13" spans="1:113">
      <c r="A13" s="4"/>
      <c r="B13" s="19"/>
      <c r="C13" s="4"/>
      <c r="D13" s="20">
        <v>3.1156519489579301E-3</v>
      </c>
      <c r="E13" s="4"/>
      <c r="F13" s="4"/>
      <c r="G13" s="4"/>
      <c r="H13" s="4"/>
      <c r="I13" s="4"/>
      <c r="J13" s="4"/>
      <c r="K13" s="4" t="s">
        <v>117</v>
      </c>
      <c r="L13" s="4">
        <v>0.24227000000000001</v>
      </c>
      <c r="M13" s="4" t="s">
        <v>15</v>
      </c>
      <c r="N13" t="s">
        <v>16</v>
      </c>
      <c r="O13" t="s">
        <v>17</v>
      </c>
      <c r="P13" s="9">
        <v>3.0999999999999999E-3</v>
      </c>
      <c r="Q13" t="s">
        <v>117</v>
      </c>
      <c r="R13" t="s">
        <v>121</v>
      </c>
      <c r="S13" s="5" t="s">
        <v>18</v>
      </c>
      <c r="T13" t="s">
        <v>257</v>
      </c>
    </row>
    <row r="14" spans="1:113">
      <c r="A14" s="4"/>
      <c r="B14" s="19"/>
      <c r="C14" s="4"/>
      <c r="D14" s="20">
        <v>7.7081231789268512E-2</v>
      </c>
      <c r="E14" s="4"/>
      <c r="F14" s="4"/>
      <c r="G14" s="4"/>
      <c r="H14" s="4"/>
      <c r="I14" s="4"/>
      <c r="J14" s="4"/>
      <c r="K14" s="4" t="s">
        <v>118</v>
      </c>
      <c r="L14" s="4">
        <v>5.99376</v>
      </c>
      <c r="M14" s="4" t="s">
        <v>15</v>
      </c>
      <c r="N14" t="s">
        <v>16</v>
      </c>
      <c r="O14" t="s">
        <v>17</v>
      </c>
      <c r="P14" s="9">
        <v>7.7100000000000002E-2</v>
      </c>
      <c r="Q14" t="s">
        <v>118</v>
      </c>
      <c r="R14" t="s">
        <v>120</v>
      </c>
      <c r="S14" s="5" t="s">
        <v>18</v>
      </c>
      <c r="T14" t="s">
        <v>258</v>
      </c>
    </row>
    <row r="15" spans="1:113">
      <c r="A15" s="4"/>
      <c r="B15" s="19"/>
      <c r="C15" s="4"/>
      <c r="D15" s="20">
        <v>7.1202941661109104E-2</v>
      </c>
      <c r="E15" s="4"/>
      <c r="F15" s="4"/>
      <c r="G15" s="4"/>
      <c r="H15" s="4"/>
      <c r="I15" s="4"/>
      <c r="J15" s="4"/>
      <c r="K15" s="4" t="s">
        <v>22</v>
      </c>
      <c r="L15" s="4">
        <v>5.53667</v>
      </c>
      <c r="M15" s="4" t="s">
        <v>15</v>
      </c>
      <c r="N15" t="s">
        <v>16</v>
      </c>
      <c r="O15" t="s">
        <v>17</v>
      </c>
      <c r="P15" s="9">
        <v>7.1199999999999999E-2</v>
      </c>
      <c r="Q15" t="s">
        <v>22</v>
      </c>
      <c r="R15" t="s">
        <v>59</v>
      </c>
      <c r="S15" s="5" t="s">
        <v>18</v>
      </c>
      <c r="T15" t="s">
        <v>259</v>
      </c>
    </row>
    <row r="16" spans="1:113">
      <c r="A16" s="4"/>
      <c r="B16" s="19"/>
      <c r="C16" s="4"/>
      <c r="D16" s="20">
        <v>1.3194613033519777E-4</v>
      </c>
      <c r="E16" s="4"/>
      <c r="F16" s="4"/>
      <c r="G16" s="4"/>
      <c r="H16" s="4"/>
      <c r="I16" s="4"/>
      <c r="J16" s="4"/>
      <c r="K16" s="4" t="s">
        <v>22</v>
      </c>
      <c r="L16" s="4">
        <v>1.026E-2</v>
      </c>
      <c r="M16" s="4" t="s">
        <v>15</v>
      </c>
      <c r="N16" t="s">
        <v>16</v>
      </c>
      <c r="O16" t="s">
        <v>17</v>
      </c>
      <c r="P16" s="9">
        <v>1E-4</v>
      </c>
      <c r="Q16" t="s">
        <v>22</v>
      </c>
      <c r="R16" t="s">
        <v>120</v>
      </c>
      <c r="S16" s="5" t="s">
        <v>18</v>
      </c>
      <c r="T16" t="s">
        <v>260</v>
      </c>
    </row>
    <row r="17" spans="1:20">
      <c r="A17" s="4"/>
      <c r="B17" s="19"/>
      <c r="C17" s="4"/>
      <c r="D17" s="20">
        <v>1.3194613033519777E-4</v>
      </c>
      <c r="E17" s="4"/>
      <c r="F17" s="4"/>
      <c r="G17" s="4"/>
      <c r="H17" s="4"/>
      <c r="I17" s="4"/>
      <c r="J17" s="4"/>
      <c r="K17" s="4" t="s">
        <v>22</v>
      </c>
      <c r="L17" s="4">
        <v>1.026E-2</v>
      </c>
      <c r="M17" s="4" t="s">
        <v>15</v>
      </c>
      <c r="N17" t="s">
        <v>16</v>
      </c>
      <c r="O17" t="s">
        <v>17</v>
      </c>
      <c r="P17" s="9">
        <v>1E-4</v>
      </c>
      <c r="Q17" t="s">
        <v>22</v>
      </c>
      <c r="R17" t="s">
        <v>121</v>
      </c>
      <c r="S17" s="5" t="s">
        <v>18</v>
      </c>
      <c r="T17" t="s">
        <v>261</v>
      </c>
    </row>
    <row r="18" spans="1:20">
      <c r="A18" s="4"/>
      <c r="B18" s="19"/>
      <c r="C18" s="4"/>
      <c r="D18" s="20">
        <v>4.1255671161336688E-3</v>
      </c>
      <c r="E18" s="4"/>
      <c r="F18" s="4"/>
      <c r="G18" s="4"/>
      <c r="H18" s="4"/>
      <c r="I18" s="4"/>
      <c r="J18" s="4"/>
      <c r="K18" s="4" t="s">
        <v>22</v>
      </c>
      <c r="L18" s="4">
        <v>0.32079999999999997</v>
      </c>
      <c r="M18" s="4" t="s">
        <v>15</v>
      </c>
      <c r="N18" t="s">
        <v>16</v>
      </c>
      <c r="O18" t="s">
        <v>17</v>
      </c>
      <c r="P18" s="9">
        <v>4.1000000000000003E-3</v>
      </c>
      <c r="Q18" t="s">
        <v>22</v>
      </c>
      <c r="R18" t="s">
        <v>94</v>
      </c>
      <c r="S18" s="5" t="s">
        <v>18</v>
      </c>
      <c r="T18" t="s">
        <v>262</v>
      </c>
    </row>
    <row r="19" spans="1:20">
      <c r="A19" s="4"/>
      <c r="B19" s="19"/>
      <c r="C19" s="4"/>
      <c r="D19" s="20">
        <v>9.0047446842792857E-4</v>
      </c>
      <c r="E19" s="4"/>
      <c r="F19" s="4"/>
      <c r="G19" s="4"/>
      <c r="H19" s="4"/>
      <c r="I19" s="4"/>
      <c r="J19" s="4"/>
      <c r="K19" s="4" t="s">
        <v>22</v>
      </c>
      <c r="L19" s="4">
        <v>7.0019999999999999E-2</v>
      </c>
      <c r="M19" s="4" t="s">
        <v>15</v>
      </c>
      <c r="N19" t="s">
        <v>16</v>
      </c>
      <c r="O19" t="s">
        <v>17</v>
      </c>
      <c r="P19" s="9">
        <v>8.9999999999999998E-4</v>
      </c>
      <c r="Q19" t="s">
        <v>22</v>
      </c>
      <c r="R19" t="s">
        <v>94</v>
      </c>
      <c r="S19" s="5" t="s">
        <v>18</v>
      </c>
      <c r="T19" t="s">
        <v>263</v>
      </c>
    </row>
    <row r="20" spans="1:20">
      <c r="A20" s="4"/>
      <c r="B20" s="19"/>
      <c r="C20" s="4"/>
      <c r="D20" s="20">
        <v>1.391272920485676E-7</v>
      </c>
      <c r="E20" s="4"/>
      <c r="F20" s="4"/>
      <c r="G20" s="4"/>
      <c r="H20" s="4"/>
      <c r="I20" s="4"/>
      <c r="J20" s="4"/>
      <c r="K20" s="4" t="s">
        <v>43</v>
      </c>
      <c r="L20" s="23">
        <v>1.08184E-5</v>
      </c>
      <c r="M20" s="4" t="s">
        <v>15</v>
      </c>
      <c r="N20" t="s">
        <v>16</v>
      </c>
      <c r="O20" t="s">
        <v>17</v>
      </c>
      <c r="P20" s="9">
        <v>1.4E-8</v>
      </c>
      <c r="Q20" t="s">
        <v>43</v>
      </c>
      <c r="R20" t="s">
        <v>94</v>
      </c>
      <c r="S20" s="5" t="s">
        <v>18</v>
      </c>
      <c r="T20" t="s">
        <v>355</v>
      </c>
    </row>
    <row r="21" spans="1:20">
      <c r="A21" s="4"/>
      <c r="B21" s="19"/>
      <c r="C21" s="4"/>
      <c r="D21" s="20">
        <v>4.9290496045432682E-2</v>
      </c>
      <c r="E21" s="4"/>
      <c r="F21" s="4"/>
      <c r="G21" s="4"/>
      <c r="H21" s="4"/>
      <c r="I21" s="4"/>
      <c r="J21" s="4"/>
      <c r="K21" s="4" t="s">
        <v>45</v>
      </c>
      <c r="L21" s="4">
        <v>3.8327800000000001</v>
      </c>
      <c r="M21" s="4" t="s">
        <v>15</v>
      </c>
      <c r="N21" t="s">
        <v>16</v>
      </c>
      <c r="O21" t="s">
        <v>17</v>
      </c>
      <c r="P21" s="9">
        <v>4.9299999999999997E-2</v>
      </c>
      <c r="Q21" t="s">
        <v>45</v>
      </c>
      <c r="R21" t="s">
        <v>95</v>
      </c>
      <c r="S21" s="5" t="s">
        <v>18</v>
      </c>
      <c r="T21" t="s">
        <v>264</v>
      </c>
    </row>
    <row r="22" spans="1:20">
      <c r="A22" s="4"/>
      <c r="B22" s="19"/>
      <c r="C22" s="4"/>
      <c r="D22" s="20"/>
      <c r="E22" s="4"/>
      <c r="F22" s="4"/>
      <c r="G22" s="4"/>
      <c r="H22" s="4"/>
      <c r="I22" s="4"/>
      <c r="J22" s="4"/>
      <c r="K22" s="4"/>
      <c r="L22" s="4"/>
      <c r="M22" s="4"/>
      <c r="P22" s="9"/>
      <c r="T22" s="58" t="s">
        <v>399</v>
      </c>
    </row>
    <row r="23" spans="1:20">
      <c r="A23" s="3"/>
      <c r="B23" s="26"/>
      <c r="C23" s="27">
        <v>0.53829648692909426</v>
      </c>
      <c r="D23" s="26"/>
      <c r="E23" s="3"/>
      <c r="F23" s="3"/>
      <c r="G23" s="3"/>
      <c r="H23" s="3"/>
      <c r="I23" s="3"/>
      <c r="J23" s="3"/>
      <c r="K23" s="3" t="s">
        <v>92</v>
      </c>
      <c r="L23" s="3">
        <v>41.857399999999998</v>
      </c>
      <c r="M23" s="3" t="s">
        <v>15</v>
      </c>
      <c r="N23" t="s">
        <v>16</v>
      </c>
      <c r="O23" t="s">
        <v>17</v>
      </c>
      <c r="P23" s="9">
        <v>0.5383</v>
      </c>
      <c r="Q23" t="s">
        <v>92</v>
      </c>
      <c r="R23" t="s">
        <v>122</v>
      </c>
      <c r="S23" s="5" t="s">
        <v>18</v>
      </c>
      <c r="T23" t="s">
        <v>265</v>
      </c>
    </row>
    <row r="24" spans="1:20">
      <c r="A24" s="3"/>
      <c r="B24" s="26"/>
      <c r="C24" s="27">
        <v>6.3910924621863111E-2</v>
      </c>
      <c r="D24" s="26"/>
      <c r="E24" s="3"/>
      <c r="F24" s="3"/>
      <c r="G24" s="3"/>
      <c r="H24" s="3"/>
      <c r="I24" s="3"/>
      <c r="J24" s="3"/>
      <c r="K24" s="3" t="s">
        <v>93</v>
      </c>
      <c r="L24" s="3">
        <v>4.9696499999999997</v>
      </c>
      <c r="M24" s="3" t="s">
        <v>15</v>
      </c>
      <c r="N24" t="s">
        <v>16</v>
      </c>
      <c r="O24" t="s">
        <v>17</v>
      </c>
      <c r="P24" s="9">
        <v>6.3899999999999998E-2</v>
      </c>
      <c r="Q24" t="s">
        <v>93</v>
      </c>
      <c r="R24" t="s">
        <v>123</v>
      </c>
      <c r="S24" s="5" t="s">
        <v>18</v>
      </c>
      <c r="T24" t="s">
        <v>266</v>
      </c>
    </row>
    <row r="25" spans="1:20">
      <c r="A25" s="3"/>
      <c r="B25" s="26"/>
      <c r="C25" s="27">
        <v>8.8822251147175471E-2</v>
      </c>
      <c r="D25" s="26"/>
      <c r="E25" s="3"/>
      <c r="F25" s="3"/>
      <c r="G25" s="3"/>
      <c r="H25" s="3"/>
      <c r="I25" s="3"/>
      <c r="J25" s="3"/>
      <c r="K25" s="3" t="s">
        <v>51</v>
      </c>
      <c r="L25" s="3">
        <v>6.9067299999999996</v>
      </c>
      <c r="M25" s="3" t="s">
        <v>15</v>
      </c>
      <c r="N25" t="s">
        <v>16</v>
      </c>
      <c r="O25" t="s">
        <v>17</v>
      </c>
      <c r="P25" s="9">
        <v>8.8800000000000004E-2</v>
      </c>
      <c r="Q25" t="s">
        <v>51</v>
      </c>
      <c r="R25" t="s">
        <v>124</v>
      </c>
      <c r="S25" s="5" t="s">
        <v>18</v>
      </c>
      <c r="T25" t="s">
        <v>267</v>
      </c>
    </row>
    <row r="26" spans="1:20">
      <c r="A26" s="3"/>
      <c r="B26" s="26"/>
      <c r="C26" s="27">
        <v>4.40431296165174E-2</v>
      </c>
      <c r="D26" s="26"/>
      <c r="E26" s="3"/>
      <c r="F26" s="3"/>
      <c r="G26" s="3"/>
      <c r="H26" s="3"/>
      <c r="I26" s="3"/>
      <c r="J26" s="3"/>
      <c r="K26" s="3" t="s">
        <v>52</v>
      </c>
      <c r="L26" s="3">
        <v>3.42475</v>
      </c>
      <c r="M26" s="3" t="s">
        <v>15</v>
      </c>
      <c r="N26" t="s">
        <v>16</v>
      </c>
      <c r="O26" t="s">
        <v>17</v>
      </c>
      <c r="P26" s="9">
        <v>4.3999999999999997E-2</v>
      </c>
      <c r="Q26" t="s">
        <v>52</v>
      </c>
      <c r="R26" t="s">
        <v>124</v>
      </c>
      <c r="S26" s="5" t="s">
        <v>18</v>
      </c>
      <c r="T26" t="s">
        <v>268</v>
      </c>
    </row>
    <row r="27" spans="1:20">
      <c r="A27" s="3"/>
      <c r="B27" s="26"/>
      <c r="C27" s="27">
        <v>2.5934101939109468E-2</v>
      </c>
      <c r="D27" s="26"/>
      <c r="E27" s="3"/>
      <c r="F27" s="3"/>
      <c r="G27" s="3"/>
      <c r="H27" s="3"/>
      <c r="I27" s="3"/>
      <c r="J27" s="3"/>
      <c r="K27" s="3" t="s">
        <v>119</v>
      </c>
      <c r="L27" s="3">
        <v>2.01661</v>
      </c>
      <c r="M27" s="3" t="s">
        <v>15</v>
      </c>
      <c r="N27" t="s">
        <v>16</v>
      </c>
      <c r="O27" t="s">
        <v>17</v>
      </c>
      <c r="P27" s="9">
        <v>2.5899999999999999E-2</v>
      </c>
      <c r="Q27" t="s">
        <v>119</v>
      </c>
      <c r="R27" t="s">
        <v>124</v>
      </c>
      <c r="S27" s="5" t="s">
        <v>18</v>
      </c>
      <c r="T27" t="s">
        <v>269</v>
      </c>
    </row>
    <row r="28" spans="1:20">
      <c r="A28" s="3"/>
      <c r="B28" s="26"/>
      <c r="C28" s="27">
        <v>7.1202941661109104E-2</v>
      </c>
      <c r="D28" s="26"/>
      <c r="E28" s="3"/>
      <c r="F28" s="3"/>
      <c r="G28" s="3"/>
      <c r="H28" s="3"/>
      <c r="I28" s="3"/>
      <c r="J28" s="3"/>
      <c r="K28" s="3" t="s">
        <v>59</v>
      </c>
      <c r="L28" s="3">
        <v>5.53667</v>
      </c>
      <c r="M28" s="3" t="s">
        <v>15</v>
      </c>
      <c r="N28" t="s">
        <v>16</v>
      </c>
      <c r="O28" t="s">
        <v>17</v>
      </c>
      <c r="P28" s="9">
        <v>7.1199999999999999E-2</v>
      </c>
      <c r="Q28" t="s">
        <v>59</v>
      </c>
      <c r="R28" t="s">
        <v>125</v>
      </c>
      <c r="S28" s="5" t="s">
        <v>18</v>
      </c>
      <c r="T28" t="s">
        <v>270</v>
      </c>
    </row>
    <row r="29" spans="1:20">
      <c r="A29" s="3"/>
      <c r="B29" s="26"/>
      <c r="C29" s="27">
        <v>7.7213177919603707E-2</v>
      </c>
      <c r="D29" s="26"/>
      <c r="E29" s="3"/>
      <c r="F29" s="3"/>
      <c r="G29" s="3"/>
      <c r="H29" s="3"/>
      <c r="I29" s="3"/>
      <c r="J29" s="3"/>
      <c r="K29" s="3" t="s">
        <v>120</v>
      </c>
      <c r="L29" s="3">
        <v>6.0040199999999997</v>
      </c>
      <c r="M29" s="3" t="s">
        <v>15</v>
      </c>
      <c r="N29" t="s">
        <v>16</v>
      </c>
      <c r="O29" t="s">
        <v>17</v>
      </c>
      <c r="P29" s="9">
        <v>7.7200000000000005E-2</v>
      </c>
      <c r="Q29" t="s">
        <v>120</v>
      </c>
      <c r="R29" t="s">
        <v>125</v>
      </c>
      <c r="S29" s="5" t="s">
        <v>18</v>
      </c>
      <c r="T29" t="s">
        <v>271</v>
      </c>
    </row>
    <row r="30" spans="1:20">
      <c r="A30" s="3"/>
      <c r="B30" s="26"/>
      <c r="C30" s="27">
        <v>3.2475980792931276E-3</v>
      </c>
      <c r="D30" s="26"/>
      <c r="E30" s="3"/>
      <c r="F30" s="3"/>
      <c r="G30" s="3"/>
      <c r="H30" s="3"/>
      <c r="I30" s="3"/>
      <c r="J30" s="3"/>
      <c r="K30" s="3" t="s">
        <v>121</v>
      </c>
      <c r="L30" s="3">
        <v>0.25252999999999998</v>
      </c>
      <c r="M30" s="3" t="s">
        <v>15</v>
      </c>
      <c r="N30" t="s">
        <v>16</v>
      </c>
      <c r="O30" t="s">
        <v>17</v>
      </c>
      <c r="P30" s="9">
        <v>3.2000000000000002E-3</v>
      </c>
      <c r="Q30" t="s">
        <v>121</v>
      </c>
      <c r="R30" t="s">
        <v>125</v>
      </c>
      <c r="S30" s="5" t="s">
        <v>18</v>
      </c>
      <c r="T30" t="s">
        <v>272</v>
      </c>
    </row>
    <row r="31" spans="1:20">
      <c r="A31" s="3"/>
      <c r="B31" s="26"/>
      <c r="C31" s="27">
        <v>5.0261701870278116E-3</v>
      </c>
      <c r="D31" s="26"/>
      <c r="E31" s="3"/>
      <c r="F31" s="3"/>
      <c r="G31" s="3"/>
      <c r="H31" s="3"/>
      <c r="I31" s="3"/>
      <c r="J31" s="3"/>
      <c r="K31" s="3" t="s">
        <v>94</v>
      </c>
      <c r="L31" s="3">
        <v>0.39083000000000001</v>
      </c>
      <c r="M31" s="3" t="s">
        <v>15</v>
      </c>
      <c r="N31" t="s">
        <v>16</v>
      </c>
      <c r="O31" t="s">
        <v>17</v>
      </c>
      <c r="P31" s="9">
        <v>5.0000000000000001E-3</v>
      </c>
      <c r="Q31" t="s">
        <v>94</v>
      </c>
      <c r="R31" t="s">
        <v>126</v>
      </c>
      <c r="S31" s="5" t="s">
        <v>18</v>
      </c>
      <c r="T31" t="s">
        <v>273</v>
      </c>
    </row>
    <row r="32" spans="1:20">
      <c r="A32" s="3"/>
      <c r="B32" s="26"/>
      <c r="C32" s="27">
        <v>4.9290496045432682E-2</v>
      </c>
      <c r="D32" s="26"/>
      <c r="E32" s="3"/>
      <c r="F32" s="3"/>
      <c r="G32" s="3"/>
      <c r="H32" s="3"/>
      <c r="I32" s="3"/>
      <c r="J32" s="3"/>
      <c r="K32" s="3" t="s">
        <v>95</v>
      </c>
      <c r="L32" s="3">
        <v>3.8327800000000001</v>
      </c>
      <c r="M32" s="3" t="s">
        <v>15</v>
      </c>
      <c r="N32" t="s">
        <v>16</v>
      </c>
      <c r="O32" t="s">
        <v>17</v>
      </c>
      <c r="P32" s="9">
        <v>4.9299999999999997E-2</v>
      </c>
      <c r="Q32" t="s">
        <v>95</v>
      </c>
      <c r="R32" t="s">
        <v>127</v>
      </c>
      <c r="S32" s="5" t="s">
        <v>18</v>
      </c>
      <c r="T32" t="s">
        <v>274</v>
      </c>
    </row>
    <row r="33" spans="1:20">
      <c r="A33" s="3"/>
      <c r="B33" s="26"/>
      <c r="C33" s="27"/>
      <c r="D33" s="26"/>
      <c r="E33" s="3"/>
      <c r="F33" s="3"/>
      <c r="G33" s="3"/>
      <c r="H33" s="3"/>
      <c r="I33" s="3"/>
      <c r="J33" s="3"/>
      <c r="K33" s="3"/>
      <c r="L33" s="3"/>
      <c r="M33" s="3"/>
      <c r="P33" s="9"/>
      <c r="T33" s="58" t="s">
        <v>398</v>
      </c>
    </row>
    <row r="34" spans="1:20">
      <c r="A34" s="2"/>
      <c r="B34" s="31">
        <v>0.53829648692909426</v>
      </c>
      <c r="C34" s="2"/>
      <c r="D34" s="32"/>
      <c r="E34" s="2"/>
      <c r="F34" s="2"/>
      <c r="G34" s="2"/>
      <c r="H34" s="2"/>
      <c r="I34" s="2"/>
      <c r="J34" s="2"/>
      <c r="K34" s="2" t="s">
        <v>122</v>
      </c>
      <c r="L34" s="2">
        <v>41.857399999999998</v>
      </c>
      <c r="M34" s="2" t="s">
        <v>15</v>
      </c>
      <c r="N34" t="s">
        <v>16</v>
      </c>
      <c r="O34" t="s">
        <v>17</v>
      </c>
      <c r="P34" s="9">
        <v>0.5383</v>
      </c>
      <c r="Q34" t="s">
        <v>122</v>
      </c>
      <c r="R34" t="s">
        <v>66</v>
      </c>
      <c r="S34" s="5" t="s">
        <v>18</v>
      </c>
      <c r="T34" t="s">
        <v>275</v>
      </c>
    </row>
    <row r="35" spans="1:20">
      <c r="A35" s="2"/>
      <c r="B35" s="31">
        <v>6.3910924621863111E-2</v>
      </c>
      <c r="C35" s="2"/>
      <c r="D35" s="32"/>
      <c r="E35" s="2"/>
      <c r="F35" s="2"/>
      <c r="G35" s="2"/>
      <c r="H35" s="2"/>
      <c r="I35" s="2"/>
      <c r="J35" s="2"/>
      <c r="K35" s="2" t="s">
        <v>123</v>
      </c>
      <c r="L35" s="2">
        <v>4.9696499999999997</v>
      </c>
      <c r="M35" s="2" t="s">
        <v>15</v>
      </c>
      <c r="N35" t="s">
        <v>16</v>
      </c>
      <c r="O35" t="s">
        <v>17</v>
      </c>
      <c r="P35" s="9">
        <v>6.3899999999999998E-2</v>
      </c>
      <c r="Q35" t="s">
        <v>123</v>
      </c>
      <c r="R35" t="s">
        <v>68</v>
      </c>
      <c r="S35" s="5" t="s">
        <v>18</v>
      </c>
      <c r="T35" t="s">
        <v>276</v>
      </c>
    </row>
    <row r="36" spans="1:20">
      <c r="A36" s="2"/>
      <c r="B36" s="31">
        <v>0.15879948270280234</v>
      </c>
      <c r="C36" s="2"/>
      <c r="D36" s="32"/>
      <c r="E36" s="2"/>
      <c r="F36" s="2"/>
      <c r="G36" s="2"/>
      <c r="H36" s="2"/>
      <c r="I36" s="2"/>
      <c r="J36" s="2"/>
      <c r="K36" s="2" t="s">
        <v>124</v>
      </c>
      <c r="L36" s="2">
        <v>12.348089999999999</v>
      </c>
      <c r="M36" s="2" t="s">
        <v>15</v>
      </c>
      <c r="N36" t="s">
        <v>16</v>
      </c>
      <c r="O36" t="s">
        <v>17</v>
      </c>
      <c r="P36" s="9">
        <v>0.1588</v>
      </c>
      <c r="Q36" t="s">
        <v>124</v>
      </c>
      <c r="R36" t="s">
        <v>70</v>
      </c>
      <c r="S36" s="5" t="s">
        <v>18</v>
      </c>
      <c r="T36" t="s">
        <v>277</v>
      </c>
    </row>
    <row r="37" spans="1:20">
      <c r="A37" s="2"/>
      <c r="B37" s="31">
        <v>0.15166358905753974</v>
      </c>
      <c r="C37" s="2"/>
      <c r="D37" s="32"/>
      <c r="E37" s="2"/>
      <c r="F37" s="2"/>
      <c r="G37" s="2"/>
      <c r="H37" s="2"/>
      <c r="I37" s="2"/>
      <c r="J37" s="2"/>
      <c r="K37" s="2" t="s">
        <v>125</v>
      </c>
      <c r="L37" s="2">
        <v>11.79321</v>
      </c>
      <c r="M37" s="2" t="s">
        <v>15</v>
      </c>
      <c r="N37" t="s">
        <v>16</v>
      </c>
      <c r="O37" t="s">
        <v>17</v>
      </c>
      <c r="P37" s="9">
        <v>0.1517</v>
      </c>
      <c r="Q37" t="s">
        <v>125</v>
      </c>
      <c r="R37" t="s">
        <v>72</v>
      </c>
      <c r="S37" s="5" t="s">
        <v>18</v>
      </c>
      <c r="T37" t="s">
        <v>278</v>
      </c>
    </row>
    <row r="38" spans="1:20">
      <c r="A38" s="2"/>
      <c r="B38" s="31">
        <v>5.0261701870278116E-3</v>
      </c>
      <c r="C38" s="2"/>
      <c r="D38" s="32"/>
      <c r="E38" s="2"/>
      <c r="F38" s="2"/>
      <c r="G38" s="2"/>
      <c r="H38" s="2"/>
      <c r="I38" s="2"/>
      <c r="J38" s="2"/>
      <c r="K38" s="2" t="s">
        <v>126</v>
      </c>
      <c r="L38" s="2">
        <v>0.39083000000000001</v>
      </c>
      <c r="M38" s="2" t="s">
        <v>15</v>
      </c>
      <c r="N38" t="s">
        <v>16</v>
      </c>
      <c r="O38" t="s">
        <v>17</v>
      </c>
      <c r="P38" s="9">
        <v>5.0000000000000001E-3</v>
      </c>
      <c r="Q38" t="s">
        <v>126</v>
      </c>
      <c r="R38" t="s">
        <v>74</v>
      </c>
      <c r="S38" s="5" t="s">
        <v>18</v>
      </c>
      <c r="T38" t="s">
        <v>279</v>
      </c>
    </row>
    <row r="39" spans="1:20">
      <c r="A39" s="2"/>
      <c r="B39" s="31">
        <v>4.9290496045432682E-2</v>
      </c>
      <c r="C39" s="2"/>
      <c r="D39" s="32"/>
      <c r="E39" s="2"/>
      <c r="F39" s="2"/>
      <c r="G39" s="2"/>
      <c r="H39" s="2"/>
      <c r="I39" s="2"/>
      <c r="J39" s="2"/>
      <c r="K39" s="2" t="s">
        <v>127</v>
      </c>
      <c r="L39" s="2">
        <v>3.8327800000000001</v>
      </c>
      <c r="M39" s="2" t="s">
        <v>15</v>
      </c>
      <c r="N39" t="s">
        <v>16</v>
      </c>
      <c r="O39" t="s">
        <v>17</v>
      </c>
      <c r="P39" s="9">
        <v>4.9299999999999997E-2</v>
      </c>
      <c r="Q39" t="s">
        <v>127</v>
      </c>
      <c r="R39" t="s">
        <v>76</v>
      </c>
      <c r="S39" s="5" t="s">
        <v>18</v>
      </c>
      <c r="T39" t="s">
        <v>280</v>
      </c>
    </row>
    <row r="40" spans="1:20">
      <c r="A40" s="9"/>
      <c r="B40" s="18">
        <v>3.301285045624007E-2</v>
      </c>
      <c r="K40" t="s">
        <v>77</v>
      </c>
      <c r="L40">
        <v>2.5670464516129035</v>
      </c>
      <c r="M40" t="s">
        <v>15</v>
      </c>
      <c r="N40" t="s">
        <v>16</v>
      </c>
      <c r="O40" t="s">
        <v>17</v>
      </c>
      <c r="P40">
        <v>3.3000000000000002E-2</v>
      </c>
      <c r="Q40" t="s">
        <v>77</v>
      </c>
      <c r="R40" t="s">
        <v>356</v>
      </c>
      <c r="S40" s="5" t="s">
        <v>18</v>
      </c>
      <c r="T40" s="58" t="s">
        <v>401</v>
      </c>
    </row>
    <row r="41" spans="1:20">
      <c r="A41">
        <v>1</v>
      </c>
      <c r="E41" s="39"/>
      <c r="K41" t="s">
        <v>281</v>
      </c>
      <c r="L41">
        <v>77.759006451612905</v>
      </c>
      <c r="N41">
        <v>62.207205161290325</v>
      </c>
    </row>
    <row r="42" spans="1:20">
      <c r="E42" s="39">
        <v>9.7600000000000006E-2</v>
      </c>
      <c r="K42" t="s">
        <v>129</v>
      </c>
      <c r="L42">
        <v>7.3392999999999997</v>
      </c>
      <c r="M42" t="s">
        <v>15</v>
      </c>
    </row>
    <row r="43" spans="1:20">
      <c r="E43" s="39">
        <v>8.2000000000000003E-2</v>
      </c>
      <c r="K43" t="s">
        <v>130</v>
      </c>
      <c r="L43">
        <v>6.1679000000000004</v>
      </c>
      <c r="M43" t="s">
        <v>15</v>
      </c>
    </row>
    <row r="44" spans="1:20">
      <c r="E44" s="39">
        <v>1.6E-2</v>
      </c>
      <c r="K44" t="s">
        <v>131</v>
      </c>
      <c r="L44">
        <v>1.2056100000000001</v>
      </c>
      <c r="M44" t="s">
        <v>15</v>
      </c>
    </row>
    <row r="45" spans="1:20">
      <c r="E45" s="39">
        <v>1.3599999999999999E-2</v>
      </c>
      <c r="K45" t="s">
        <v>132</v>
      </c>
      <c r="L45">
        <v>1.0238100000000001</v>
      </c>
      <c r="M45" t="s">
        <v>15</v>
      </c>
    </row>
    <row r="46" spans="1:20">
      <c r="E46" s="39">
        <v>1.2500000000000001E-2</v>
      </c>
      <c r="K46" t="s">
        <v>133</v>
      </c>
      <c r="L46">
        <v>0.94340000000000002</v>
      </c>
      <c r="M46" t="s">
        <v>15</v>
      </c>
    </row>
    <row r="47" spans="1:20">
      <c r="E47" s="39">
        <v>1.23E-2</v>
      </c>
      <c r="K47" t="s">
        <v>134</v>
      </c>
      <c r="L47">
        <v>0.92339000000000004</v>
      </c>
      <c r="M47" t="s">
        <v>15</v>
      </c>
    </row>
    <row r="48" spans="1:20">
      <c r="E48" s="39">
        <v>7.0000000000000001E-3</v>
      </c>
      <c r="K48" t="s">
        <v>135</v>
      </c>
      <c r="L48">
        <v>0.52278999999999998</v>
      </c>
      <c r="M48" t="s">
        <v>15</v>
      </c>
    </row>
    <row r="49" spans="2:19">
      <c r="E49" s="39">
        <v>2.5000000000000001E-3</v>
      </c>
      <c r="K49" t="s">
        <v>136</v>
      </c>
      <c r="L49">
        <v>0.18608</v>
      </c>
      <c r="M49" t="s">
        <v>15</v>
      </c>
    </row>
    <row r="50" spans="2:19">
      <c r="E50" s="39">
        <v>2.0999999999999999E-3</v>
      </c>
      <c r="K50" t="s">
        <v>137</v>
      </c>
      <c r="L50">
        <v>0.15557000000000001</v>
      </c>
      <c r="M50" t="s">
        <v>15</v>
      </c>
    </row>
    <row r="51" spans="2:19">
      <c r="B51"/>
      <c r="D51"/>
      <c r="E51" s="39">
        <v>2E-3</v>
      </c>
      <c r="K51" t="s">
        <v>138</v>
      </c>
      <c r="L51">
        <v>0.15178</v>
      </c>
      <c r="M51" t="s">
        <v>15</v>
      </c>
      <c r="S51"/>
    </row>
    <row r="52" spans="2:19">
      <c r="B52"/>
      <c r="D52"/>
      <c r="E52" s="39">
        <v>1.8E-3</v>
      </c>
      <c r="K52" t="s">
        <v>139</v>
      </c>
      <c r="L52">
        <v>0.13719000000000001</v>
      </c>
      <c r="M52" t="s">
        <v>15</v>
      </c>
      <c r="S52"/>
    </row>
    <row r="53" spans="2:19">
      <c r="B53"/>
      <c r="D53"/>
      <c r="E53" s="39">
        <v>1.6000000000000001E-3</v>
      </c>
      <c r="K53" t="s">
        <v>140</v>
      </c>
      <c r="L53">
        <v>0.11838</v>
      </c>
      <c r="M53" t="s">
        <v>15</v>
      </c>
      <c r="S53"/>
    </row>
    <row r="54" spans="2:19">
      <c r="B54"/>
      <c r="D54"/>
      <c r="E54" s="39">
        <v>4.0000000000000002E-4</v>
      </c>
      <c r="K54" t="s">
        <v>141</v>
      </c>
      <c r="L54">
        <v>2.869E-2</v>
      </c>
      <c r="M54" t="s">
        <v>15</v>
      </c>
      <c r="S54"/>
    </row>
    <row r="55" spans="2:19">
      <c r="B55"/>
      <c r="D55"/>
      <c r="E55" s="39">
        <v>2.0000000000000001E-4</v>
      </c>
      <c r="K55" t="s">
        <v>142</v>
      </c>
      <c r="L55">
        <v>1.277E-2</v>
      </c>
      <c r="M55" t="s">
        <v>15</v>
      </c>
      <c r="S55"/>
    </row>
    <row r="56" spans="2:19">
      <c r="B56"/>
      <c r="D56"/>
      <c r="E56" s="39">
        <v>1E-4</v>
      </c>
      <c r="K56" t="s">
        <v>143</v>
      </c>
      <c r="L56">
        <v>5.2199999999999998E-3</v>
      </c>
      <c r="M56" t="s">
        <v>15</v>
      </c>
      <c r="S56"/>
    </row>
    <row r="57" spans="2:19">
      <c r="B57"/>
      <c r="D57"/>
      <c r="E57" s="39">
        <v>0</v>
      </c>
      <c r="K57" t="s">
        <v>144</v>
      </c>
      <c r="L57" s="35">
        <v>2.00241E-5</v>
      </c>
      <c r="M57" t="s">
        <v>15</v>
      </c>
      <c r="S57"/>
    </row>
    <row r="58" spans="2:19">
      <c r="B58"/>
      <c r="D58"/>
      <c r="E58" s="39">
        <v>0</v>
      </c>
      <c r="K58" t="s">
        <v>145</v>
      </c>
      <c r="L58" s="35">
        <v>1.5956000000000001E-5</v>
      </c>
      <c r="M58" t="s">
        <v>15</v>
      </c>
      <c r="S58"/>
    </row>
    <row r="59" spans="2:19">
      <c r="B59"/>
      <c r="D59"/>
      <c r="E59" s="39">
        <v>0</v>
      </c>
      <c r="K59" t="s">
        <v>146</v>
      </c>
      <c r="L59" s="35">
        <v>1.36495E-5</v>
      </c>
      <c r="M59" t="s">
        <v>15</v>
      </c>
      <c r="S59"/>
    </row>
    <row r="60" spans="2:19">
      <c r="B60"/>
      <c r="D60"/>
      <c r="E60" s="39">
        <v>0</v>
      </c>
      <c r="K60" t="s">
        <v>147</v>
      </c>
      <c r="L60" s="35">
        <v>1.3603499999999999E-5</v>
      </c>
      <c r="M60" t="s">
        <v>15</v>
      </c>
      <c r="S60"/>
    </row>
    <row r="61" spans="2:19">
      <c r="B61"/>
      <c r="D61"/>
      <c r="E61" s="39">
        <v>0</v>
      </c>
      <c r="K61" t="s">
        <v>148</v>
      </c>
      <c r="L61" s="35">
        <v>1.33E-5</v>
      </c>
      <c r="M61" t="s">
        <v>15</v>
      </c>
      <c r="S61"/>
    </row>
    <row r="62" spans="2:19">
      <c r="B62"/>
      <c r="D62"/>
      <c r="E62" s="39">
        <v>4.3E-3</v>
      </c>
      <c r="K62" t="s">
        <v>103</v>
      </c>
      <c r="L62">
        <v>0.32079999999999997</v>
      </c>
      <c r="M62" t="s">
        <v>15</v>
      </c>
      <c r="S62"/>
    </row>
    <row r="63" spans="2:19">
      <c r="B63"/>
      <c r="D63"/>
      <c r="F63" s="9">
        <v>4.3E-3</v>
      </c>
      <c r="K63" t="s">
        <v>149</v>
      </c>
      <c r="L63">
        <v>0.32079999999999997</v>
      </c>
      <c r="M63" t="s">
        <v>15</v>
      </c>
      <c r="S63"/>
    </row>
    <row r="64" spans="2:19">
      <c r="B64"/>
      <c r="D64"/>
      <c r="E64" s="39">
        <v>8.9999999999999998E-4</v>
      </c>
      <c r="K64" t="s">
        <v>103</v>
      </c>
      <c r="L64">
        <v>7.0019999999999999E-2</v>
      </c>
      <c r="M64" t="s">
        <v>15</v>
      </c>
      <c r="S64"/>
    </row>
    <row r="65" spans="1:19">
      <c r="B65"/>
      <c r="D65"/>
      <c r="F65" s="9">
        <v>8.9999999999999998E-4</v>
      </c>
      <c r="K65" t="s">
        <v>149</v>
      </c>
      <c r="L65">
        <v>7.0019999999999999E-2</v>
      </c>
      <c r="M65" t="s">
        <v>15</v>
      </c>
      <c r="S65"/>
    </row>
    <row r="66" spans="1:19">
      <c r="B66"/>
      <c r="D66"/>
      <c r="E66" s="39">
        <v>9.1899999999999996E-2</v>
      </c>
      <c r="K66" t="s">
        <v>103</v>
      </c>
      <c r="L66">
        <v>6.9067299999999996</v>
      </c>
      <c r="M66" t="s">
        <v>15</v>
      </c>
      <c r="S66"/>
    </row>
    <row r="67" spans="1:19">
      <c r="F67" s="9">
        <v>9.1899999999999996E-2</v>
      </c>
      <c r="K67" t="s">
        <v>149</v>
      </c>
      <c r="L67">
        <v>6.9067299999999996</v>
      </c>
      <c r="M67" t="s">
        <v>15</v>
      </c>
    </row>
    <row r="68" spans="1:19">
      <c r="E68" s="39">
        <v>4.1099999999999998E-2</v>
      </c>
      <c r="K68" t="s">
        <v>106</v>
      </c>
      <c r="L68">
        <v>3.0881400000000001</v>
      </c>
      <c r="M68" t="s">
        <v>15</v>
      </c>
    </row>
    <row r="69" spans="1:19">
      <c r="E69" s="39">
        <v>2.3E-3</v>
      </c>
      <c r="K69" t="s">
        <v>107</v>
      </c>
      <c r="L69">
        <v>0.17557</v>
      </c>
      <c r="M69" t="s">
        <v>15</v>
      </c>
    </row>
    <row r="70" spans="1:19">
      <c r="E70" s="39">
        <v>2E-3</v>
      </c>
      <c r="K70" t="s">
        <v>108</v>
      </c>
      <c r="L70">
        <v>0.15078</v>
      </c>
      <c r="M70" t="s">
        <v>15</v>
      </c>
    </row>
    <row r="71" spans="1:19">
      <c r="F71" s="9">
        <v>1.9E-3</v>
      </c>
      <c r="K71" t="s">
        <v>150</v>
      </c>
      <c r="L71">
        <v>0.13919000000000001</v>
      </c>
      <c r="M71" t="s">
        <v>15</v>
      </c>
    </row>
    <row r="72" spans="1:19">
      <c r="G72" s="9">
        <v>1.1999999999999999E-3</v>
      </c>
      <c r="K72" t="s">
        <v>151</v>
      </c>
      <c r="L72">
        <v>9.0509999999999993E-2</v>
      </c>
      <c r="M72" t="s">
        <v>15</v>
      </c>
    </row>
    <row r="73" spans="1:19">
      <c r="G73" s="9">
        <v>5.0000000000000001E-4</v>
      </c>
      <c r="K73" t="s">
        <v>152</v>
      </c>
      <c r="L73">
        <v>3.567E-2</v>
      </c>
      <c r="M73" t="s">
        <v>15</v>
      </c>
    </row>
    <row r="74" spans="1:19">
      <c r="G74" s="9">
        <v>2.0000000000000001E-4</v>
      </c>
      <c r="K74" t="s">
        <v>103</v>
      </c>
      <c r="L74">
        <v>1.206E-2</v>
      </c>
      <c r="M74" t="s">
        <v>15</v>
      </c>
    </row>
    <row r="75" spans="1:19">
      <c r="G75" s="9">
        <v>0</v>
      </c>
      <c r="K75" t="s">
        <v>153</v>
      </c>
      <c r="L75">
        <v>5.9999999999999995E-4</v>
      </c>
      <c r="M75" t="s">
        <v>15</v>
      </c>
    </row>
    <row r="76" spans="1:19">
      <c r="G76" s="9">
        <v>0</v>
      </c>
      <c r="K76" t="s">
        <v>154</v>
      </c>
      <c r="L76">
        <v>2.9E-4</v>
      </c>
      <c r="M76" t="s">
        <v>15</v>
      </c>
    </row>
    <row r="77" spans="1:19">
      <c r="G77" s="9">
        <v>0</v>
      </c>
      <c r="K77" t="s">
        <v>155</v>
      </c>
      <c r="L77" s="35">
        <v>5.8982900000000001E-5</v>
      </c>
      <c r="M77" t="s">
        <v>15</v>
      </c>
    </row>
    <row r="78" spans="1:19">
      <c r="F78" s="9">
        <v>1E-4</v>
      </c>
      <c r="K78" t="s">
        <v>156</v>
      </c>
      <c r="L78">
        <v>1.098E-2</v>
      </c>
      <c r="M78" t="s">
        <v>15</v>
      </c>
    </row>
    <row r="79" spans="1:19">
      <c r="F79" s="9">
        <v>0</v>
      </c>
      <c r="K79" t="s">
        <v>157</v>
      </c>
      <c r="L79">
        <v>6.0999999999999997E-4</v>
      </c>
      <c r="M79" t="s">
        <v>15</v>
      </c>
    </row>
    <row r="80" spans="1:19" s="2" customFormat="1">
      <c r="A80"/>
      <c r="B80" s="18"/>
      <c r="C80"/>
      <c r="D80" s="37"/>
      <c r="E80" s="39">
        <v>1E-4</v>
      </c>
      <c r="F80"/>
      <c r="G80"/>
      <c r="H80"/>
      <c r="I80"/>
      <c r="J80"/>
      <c r="K80" t="s">
        <v>103</v>
      </c>
      <c r="L80">
        <v>1.026E-2</v>
      </c>
      <c r="M80" t="s">
        <v>15</v>
      </c>
      <c r="S80" s="5"/>
    </row>
    <row r="81" spans="2:19">
      <c r="F81" s="9">
        <v>1E-4</v>
      </c>
      <c r="K81" t="s">
        <v>149</v>
      </c>
      <c r="L81">
        <v>1.026E-2</v>
      </c>
      <c r="M81" t="s">
        <v>15</v>
      </c>
    </row>
    <row r="82" spans="2:19">
      <c r="E82" s="39">
        <v>1.7999999999999999E-2</v>
      </c>
      <c r="K82" t="s">
        <v>104</v>
      </c>
      <c r="L82">
        <v>1.3569100000000001</v>
      </c>
      <c r="M82" t="s">
        <v>15</v>
      </c>
    </row>
    <row r="83" spans="2:19">
      <c r="B83"/>
      <c r="D83"/>
      <c r="F83" s="9">
        <v>1.0800000000000001E-2</v>
      </c>
      <c r="K83" t="s">
        <v>158</v>
      </c>
      <c r="L83">
        <v>0.80937999999999999</v>
      </c>
      <c r="M83" t="s">
        <v>15</v>
      </c>
      <c r="S83"/>
    </row>
    <row r="84" spans="2:19">
      <c r="B84"/>
      <c r="D84"/>
      <c r="G84" s="9">
        <v>6.8999999999999999E-3</v>
      </c>
      <c r="K84" t="s">
        <v>151</v>
      </c>
      <c r="L84">
        <v>0.52242</v>
      </c>
      <c r="M84" t="s">
        <v>15</v>
      </c>
      <c r="S84"/>
    </row>
    <row r="85" spans="2:19">
      <c r="B85"/>
      <c r="D85"/>
      <c r="G85" s="9">
        <v>1.6999999999999999E-3</v>
      </c>
      <c r="K85" t="s">
        <v>152</v>
      </c>
      <c r="L85">
        <v>0.12605</v>
      </c>
      <c r="M85" t="s">
        <v>15</v>
      </c>
      <c r="S85"/>
    </row>
    <row r="86" spans="2:19">
      <c r="B86"/>
      <c r="D86"/>
      <c r="G86" s="9">
        <v>1.5E-3</v>
      </c>
      <c r="K86" t="s">
        <v>159</v>
      </c>
      <c r="L86">
        <v>0.1162</v>
      </c>
      <c r="M86" t="s">
        <v>15</v>
      </c>
      <c r="S86"/>
    </row>
    <row r="87" spans="2:19">
      <c r="B87"/>
      <c r="D87"/>
      <c r="G87" s="9">
        <v>5.9999999999999995E-4</v>
      </c>
      <c r="K87" t="s">
        <v>103</v>
      </c>
      <c r="L87">
        <v>4.2610000000000002E-2</v>
      </c>
      <c r="M87" t="s">
        <v>15</v>
      </c>
      <c r="S87"/>
    </row>
    <row r="88" spans="2:19">
      <c r="B88"/>
      <c r="D88"/>
      <c r="G88" s="9">
        <v>0</v>
      </c>
      <c r="K88" t="s">
        <v>153</v>
      </c>
      <c r="L88">
        <v>2.0999999999999999E-3</v>
      </c>
      <c r="M88" t="s">
        <v>15</v>
      </c>
      <c r="S88"/>
    </row>
    <row r="89" spans="2:19">
      <c r="B89"/>
      <c r="D89"/>
      <c r="F89" s="9">
        <v>4.4000000000000003E-3</v>
      </c>
      <c r="K89" t="s">
        <v>160</v>
      </c>
      <c r="L89">
        <v>0.32938000000000001</v>
      </c>
      <c r="M89" t="s">
        <v>15</v>
      </c>
      <c r="S89"/>
    </row>
    <row r="90" spans="2:19">
      <c r="B90"/>
      <c r="D90"/>
      <c r="G90" s="9">
        <v>1.6999999999999999E-3</v>
      </c>
      <c r="K90" t="s">
        <v>152</v>
      </c>
      <c r="L90">
        <v>0.12573999999999999</v>
      </c>
      <c r="M90" t="s">
        <v>15</v>
      </c>
      <c r="S90"/>
    </row>
    <row r="91" spans="2:19">
      <c r="B91"/>
      <c r="D91"/>
      <c r="G91" s="9">
        <v>1.1999999999999999E-3</v>
      </c>
      <c r="K91" t="s">
        <v>161</v>
      </c>
      <c r="L91">
        <v>9.1539999999999996E-2</v>
      </c>
      <c r="M91" t="s">
        <v>15</v>
      </c>
      <c r="S91"/>
    </row>
    <row r="92" spans="2:19">
      <c r="B92"/>
      <c r="D92"/>
      <c r="G92" s="9">
        <v>8.9999999999999998E-4</v>
      </c>
      <c r="K92" t="s">
        <v>162</v>
      </c>
      <c r="L92">
        <v>6.7500000000000004E-2</v>
      </c>
      <c r="M92" t="s">
        <v>15</v>
      </c>
      <c r="S92"/>
    </row>
    <row r="93" spans="2:19">
      <c r="B93"/>
      <c r="D93"/>
      <c r="G93" s="9">
        <v>5.9999999999999995E-4</v>
      </c>
      <c r="K93" t="s">
        <v>103</v>
      </c>
      <c r="L93">
        <v>4.2509999999999999E-2</v>
      </c>
      <c r="M93" t="s">
        <v>15</v>
      </c>
      <c r="S93"/>
    </row>
    <row r="94" spans="2:19">
      <c r="B94"/>
      <c r="D94"/>
      <c r="G94" s="9">
        <v>0</v>
      </c>
      <c r="K94" t="s">
        <v>153</v>
      </c>
      <c r="L94">
        <v>2.0999999999999999E-3</v>
      </c>
      <c r="M94" t="s">
        <v>15</v>
      </c>
      <c r="S94"/>
    </row>
    <row r="95" spans="2:19">
      <c r="B95"/>
      <c r="D95"/>
      <c r="F95" s="9">
        <v>2.0999999999999999E-3</v>
      </c>
      <c r="K95" t="s">
        <v>152</v>
      </c>
      <c r="L95">
        <v>0.16102</v>
      </c>
      <c r="M95" t="s">
        <v>15</v>
      </c>
      <c r="S95"/>
    </row>
    <row r="96" spans="2:19">
      <c r="B96"/>
      <c r="D96"/>
      <c r="F96" s="9">
        <v>6.9999999999999999E-4</v>
      </c>
      <c r="K96" t="s">
        <v>103</v>
      </c>
      <c r="L96">
        <v>5.4429999999999999E-2</v>
      </c>
      <c r="M96" t="s">
        <v>15</v>
      </c>
      <c r="S96"/>
    </row>
    <row r="97" spans="2:19">
      <c r="B97"/>
      <c r="D97"/>
      <c r="F97" s="9">
        <v>0</v>
      </c>
      <c r="K97" t="s">
        <v>153</v>
      </c>
      <c r="L97">
        <v>2.6900000000000001E-3</v>
      </c>
      <c r="M97" t="s">
        <v>15</v>
      </c>
      <c r="S97"/>
    </row>
    <row r="98" spans="2:19">
      <c r="B98"/>
      <c r="D98"/>
      <c r="E98" s="39">
        <v>8.6E-3</v>
      </c>
      <c r="K98" t="s">
        <v>105</v>
      </c>
      <c r="L98">
        <v>0.64944000000000002</v>
      </c>
      <c r="M98" t="s">
        <v>15</v>
      </c>
      <c r="S98"/>
    </row>
    <row r="99" spans="2:19">
      <c r="B99"/>
      <c r="D99"/>
      <c r="E99" s="39">
        <v>1E-4</v>
      </c>
      <c r="K99" t="s">
        <v>103</v>
      </c>
      <c r="L99">
        <v>1.026E-2</v>
      </c>
      <c r="M99" t="s">
        <v>15</v>
      </c>
      <c r="S99"/>
    </row>
    <row r="100" spans="2:19">
      <c r="B100"/>
      <c r="D100"/>
      <c r="F100" s="9">
        <v>1E-4</v>
      </c>
      <c r="K100" t="s">
        <v>149</v>
      </c>
      <c r="L100">
        <v>1.026E-2</v>
      </c>
      <c r="M100" t="s">
        <v>15</v>
      </c>
      <c r="S100"/>
    </row>
    <row r="101" spans="2:19">
      <c r="B101"/>
      <c r="D101"/>
      <c r="E101" s="39">
        <v>7.0800000000000002E-2</v>
      </c>
      <c r="K101" t="s">
        <v>109</v>
      </c>
      <c r="L101">
        <v>5.3251900000000001</v>
      </c>
      <c r="M101" t="s">
        <v>15</v>
      </c>
      <c r="S101"/>
    </row>
    <row r="102" spans="2:19">
      <c r="B102"/>
      <c r="D102"/>
      <c r="E102" s="39">
        <v>8.8999999999999999E-3</v>
      </c>
      <c r="K102" t="s">
        <v>110</v>
      </c>
      <c r="L102">
        <v>0.66857</v>
      </c>
      <c r="M102" t="s">
        <v>15</v>
      </c>
      <c r="S102"/>
    </row>
    <row r="103" spans="2:19">
      <c r="B103"/>
      <c r="D103"/>
      <c r="F103" s="9">
        <v>8.8999999999999999E-3</v>
      </c>
      <c r="K103" t="s">
        <v>163</v>
      </c>
      <c r="L103">
        <v>0.66857</v>
      </c>
      <c r="M103" t="s">
        <v>15</v>
      </c>
      <c r="S103"/>
    </row>
    <row r="104" spans="2:19">
      <c r="B104"/>
      <c r="D104"/>
      <c r="G104" s="9">
        <v>3.0999999999999999E-3</v>
      </c>
      <c r="K104" t="s">
        <v>164</v>
      </c>
      <c r="L104">
        <v>0.2319</v>
      </c>
      <c r="M104" t="s">
        <v>15</v>
      </c>
      <c r="S104"/>
    </row>
    <row r="105" spans="2:19">
      <c r="B105"/>
      <c r="D105"/>
      <c r="G105" s="9">
        <v>3.0000000000000001E-3</v>
      </c>
      <c r="K105" t="s">
        <v>165</v>
      </c>
      <c r="L105">
        <v>0.22602</v>
      </c>
      <c r="M105" t="s">
        <v>15</v>
      </c>
      <c r="S105"/>
    </row>
    <row r="106" spans="2:19">
      <c r="B106"/>
      <c r="D106"/>
      <c r="G106" s="9">
        <v>2.7000000000000001E-3</v>
      </c>
      <c r="K106" t="s">
        <v>19</v>
      </c>
      <c r="L106">
        <v>0.20155999999999999</v>
      </c>
      <c r="M106" t="s">
        <v>15</v>
      </c>
      <c r="S106"/>
    </row>
    <row r="107" spans="2:19">
      <c r="B107"/>
      <c r="D107"/>
      <c r="G107" s="9">
        <v>1E-4</v>
      </c>
      <c r="K107" t="s">
        <v>166</v>
      </c>
      <c r="L107">
        <v>9.0900000000000009E-3</v>
      </c>
      <c r="M107" t="s">
        <v>15</v>
      </c>
      <c r="S107"/>
    </row>
    <row r="108" spans="2:19">
      <c r="B108"/>
      <c r="D108"/>
      <c r="G108" s="9">
        <v>0</v>
      </c>
      <c r="K108" t="s">
        <v>103</v>
      </c>
      <c r="L108" s="35">
        <v>1.13381E-7</v>
      </c>
      <c r="M108" t="s">
        <v>15</v>
      </c>
      <c r="S108"/>
    </row>
    <row r="109" spans="2:19">
      <c r="B109"/>
      <c r="D109"/>
      <c r="E109" s="39">
        <v>1E-4</v>
      </c>
      <c r="K109" t="s">
        <v>103</v>
      </c>
      <c r="L109">
        <v>1.026E-2</v>
      </c>
      <c r="M109" t="s">
        <v>15</v>
      </c>
      <c r="S109"/>
    </row>
    <row r="110" spans="2:19">
      <c r="B110"/>
      <c r="D110"/>
      <c r="F110" s="9">
        <v>1E-4</v>
      </c>
      <c r="K110" t="s">
        <v>149</v>
      </c>
      <c r="L110">
        <v>1.026E-2</v>
      </c>
      <c r="M110" t="s">
        <v>15</v>
      </c>
      <c r="S110"/>
    </row>
    <row r="111" spans="2:19">
      <c r="B111"/>
      <c r="D111"/>
      <c r="E111" s="39">
        <v>7.3599999999999999E-2</v>
      </c>
      <c r="K111" t="s">
        <v>103</v>
      </c>
      <c r="L111">
        <v>5.53667</v>
      </c>
      <c r="M111" t="s">
        <v>15</v>
      </c>
      <c r="S111"/>
    </row>
    <row r="112" spans="2:19">
      <c r="B112"/>
      <c r="D112"/>
      <c r="F112" s="9">
        <v>7.3599999999999999E-2</v>
      </c>
      <c r="K112" t="s">
        <v>149</v>
      </c>
      <c r="L112">
        <v>5.53667</v>
      </c>
      <c r="M112" t="s">
        <v>15</v>
      </c>
      <c r="S112"/>
    </row>
    <row r="113" spans="1:19">
      <c r="B113"/>
      <c r="D113"/>
      <c r="E113" s="39">
        <v>3.0999999999999999E-3</v>
      </c>
      <c r="K113" t="s">
        <v>109</v>
      </c>
      <c r="L113">
        <v>0.23052</v>
      </c>
      <c r="M113" t="s">
        <v>15</v>
      </c>
      <c r="S113"/>
    </row>
    <row r="114" spans="1:19">
      <c r="B114"/>
      <c r="D114"/>
      <c r="E114" s="39">
        <v>2.0000000000000001E-4</v>
      </c>
      <c r="K114" t="s">
        <v>167</v>
      </c>
      <c r="L114">
        <v>1.174E-2</v>
      </c>
      <c r="M114" t="s">
        <v>15</v>
      </c>
      <c r="S114"/>
    </row>
    <row r="115" spans="1:19">
      <c r="F115" s="9">
        <v>1E-4</v>
      </c>
      <c r="K115" t="s">
        <v>168</v>
      </c>
      <c r="L115">
        <v>5.9500000000000004E-3</v>
      </c>
      <c r="M115" t="s">
        <v>15</v>
      </c>
    </row>
    <row r="116" spans="1:19">
      <c r="G116" s="9">
        <v>1E-4</v>
      </c>
      <c r="K116" t="s">
        <v>169</v>
      </c>
      <c r="L116">
        <v>5.8300000000000001E-3</v>
      </c>
      <c r="M116" t="s">
        <v>15</v>
      </c>
    </row>
    <row r="117" spans="1:19">
      <c r="H117" s="9">
        <v>0</v>
      </c>
      <c r="K117" t="s">
        <v>165</v>
      </c>
      <c r="L117">
        <v>2.1299999999999999E-3</v>
      </c>
      <c r="M117" t="s">
        <v>15</v>
      </c>
    </row>
    <row r="118" spans="1:19">
      <c r="H118" s="9">
        <v>0</v>
      </c>
      <c r="K118" t="s">
        <v>19</v>
      </c>
      <c r="L118">
        <v>1.9E-3</v>
      </c>
      <c r="M118" t="s">
        <v>15</v>
      </c>
    </row>
    <row r="119" spans="1:19">
      <c r="H119" s="9">
        <v>0</v>
      </c>
      <c r="K119" t="s">
        <v>152</v>
      </c>
      <c r="L119">
        <v>1.33E-3</v>
      </c>
      <c r="M119" t="s">
        <v>15</v>
      </c>
    </row>
    <row r="120" spans="1:19">
      <c r="H120" s="9">
        <v>0</v>
      </c>
      <c r="K120" t="s">
        <v>103</v>
      </c>
      <c r="L120">
        <v>4.4999999999999999E-4</v>
      </c>
      <c r="M120" t="s">
        <v>15</v>
      </c>
    </row>
    <row r="121" spans="1:19">
      <c r="H121" s="9">
        <v>0</v>
      </c>
      <c r="K121" t="s">
        <v>153</v>
      </c>
      <c r="L121" s="35">
        <v>2.22074E-5</v>
      </c>
      <c r="M121" t="s">
        <v>15</v>
      </c>
    </row>
    <row r="122" spans="1:19">
      <c r="G122" s="9">
        <v>0</v>
      </c>
      <c r="K122" t="s">
        <v>155</v>
      </c>
      <c r="L122">
        <v>1E-4</v>
      </c>
      <c r="M122" t="s">
        <v>15</v>
      </c>
    </row>
    <row r="123" spans="1:19" s="2" customFormat="1">
      <c r="A123"/>
      <c r="B123" s="18"/>
      <c r="C123"/>
      <c r="D123" s="37"/>
      <c r="E123" s="38"/>
      <c r="F123"/>
      <c r="G123" s="9">
        <v>0</v>
      </c>
      <c r="H123"/>
      <c r="I123"/>
      <c r="J123"/>
      <c r="K123" t="s">
        <v>170</v>
      </c>
      <c r="L123" s="35">
        <v>1.3475800000000001E-5</v>
      </c>
      <c r="M123" t="s">
        <v>15</v>
      </c>
      <c r="S123" s="5"/>
    </row>
    <row r="124" spans="1:19">
      <c r="F124" s="9">
        <v>1E-4</v>
      </c>
      <c r="K124" t="s">
        <v>171</v>
      </c>
      <c r="L124">
        <v>5.7600000000000004E-3</v>
      </c>
      <c r="M124" t="s">
        <v>15</v>
      </c>
    </row>
    <row r="125" spans="1:19">
      <c r="G125" s="9">
        <v>0</v>
      </c>
      <c r="K125" t="s">
        <v>103</v>
      </c>
      <c r="L125">
        <v>1.6900000000000001E-3</v>
      </c>
      <c r="M125" t="s">
        <v>15</v>
      </c>
    </row>
    <row r="126" spans="1:19">
      <c r="G126" s="9">
        <v>0</v>
      </c>
      <c r="K126" t="s">
        <v>172</v>
      </c>
      <c r="L126">
        <v>1.5299999999999999E-3</v>
      </c>
      <c r="M126" t="s">
        <v>15</v>
      </c>
    </row>
    <row r="127" spans="1:19">
      <c r="G127" s="9">
        <v>0</v>
      </c>
      <c r="K127" t="s">
        <v>152</v>
      </c>
      <c r="L127">
        <v>1.5100000000000001E-3</v>
      </c>
      <c r="M127" t="s">
        <v>15</v>
      </c>
    </row>
    <row r="128" spans="1:19">
      <c r="G128" s="9">
        <v>0</v>
      </c>
      <c r="K128" t="s">
        <v>173</v>
      </c>
      <c r="L128">
        <v>9.7999999999999997E-4</v>
      </c>
      <c r="M128" t="s">
        <v>15</v>
      </c>
    </row>
    <row r="129" spans="2:19">
      <c r="G129" s="9">
        <v>0</v>
      </c>
      <c r="K129" t="s">
        <v>170</v>
      </c>
      <c r="L129" s="35">
        <v>2.6845399999999999E-5</v>
      </c>
      <c r="M129" t="s">
        <v>15</v>
      </c>
    </row>
    <row r="130" spans="2:19">
      <c r="G130" s="9">
        <v>0</v>
      </c>
      <c r="K130" t="s">
        <v>174</v>
      </c>
      <c r="L130" s="35">
        <v>2.51355E-5</v>
      </c>
      <c r="M130" t="s">
        <v>15</v>
      </c>
    </row>
    <row r="131" spans="2:19">
      <c r="B131"/>
      <c r="D131"/>
      <c r="F131" s="9">
        <v>0</v>
      </c>
      <c r="K131" t="s">
        <v>103</v>
      </c>
      <c r="L131" s="35">
        <v>3.8433599999999997E-5</v>
      </c>
      <c r="M131" t="s">
        <v>15</v>
      </c>
      <c r="S131"/>
    </row>
    <row r="132" spans="2:19">
      <c r="B132"/>
      <c r="D132"/>
      <c r="F132" s="9">
        <v>0</v>
      </c>
      <c r="K132" t="s">
        <v>175</v>
      </c>
      <c r="L132">
        <v>0</v>
      </c>
      <c r="M132" t="s">
        <v>15</v>
      </c>
      <c r="S132"/>
    </row>
    <row r="133" spans="2:19">
      <c r="B133"/>
      <c r="D133"/>
      <c r="E133" s="39">
        <v>1E-4</v>
      </c>
      <c r="K133" t="s">
        <v>103</v>
      </c>
      <c r="L133">
        <v>1.026E-2</v>
      </c>
      <c r="M133" t="s">
        <v>15</v>
      </c>
      <c r="S133"/>
    </row>
    <row r="134" spans="2:19">
      <c r="B134"/>
      <c r="D134"/>
      <c r="F134" s="9">
        <v>1E-4</v>
      </c>
      <c r="K134" t="s">
        <v>149</v>
      </c>
      <c r="L134">
        <v>1.026E-2</v>
      </c>
      <c r="M134" t="s">
        <v>15</v>
      </c>
      <c r="S134"/>
    </row>
    <row r="135" spans="2:19">
      <c r="B135"/>
      <c r="D135"/>
      <c r="E135" s="39">
        <v>5.74E-2</v>
      </c>
      <c r="K135" t="s">
        <v>111</v>
      </c>
      <c r="L135">
        <v>4.3178700000000001</v>
      </c>
      <c r="M135" t="s">
        <v>15</v>
      </c>
      <c r="S135"/>
    </row>
    <row r="136" spans="2:19">
      <c r="B136"/>
      <c r="D136"/>
      <c r="F136" s="9">
        <v>3.6200000000000003E-2</v>
      </c>
      <c r="K136" t="s">
        <v>176</v>
      </c>
      <c r="L136">
        <v>2.7190300000000001</v>
      </c>
      <c r="M136" t="s">
        <v>15</v>
      </c>
      <c r="S136"/>
    </row>
    <row r="137" spans="2:19">
      <c r="B137"/>
      <c r="D137"/>
      <c r="G137" s="9">
        <v>3.5400000000000001E-2</v>
      </c>
      <c r="K137" t="s">
        <v>177</v>
      </c>
      <c r="L137">
        <v>2.6632899999999999</v>
      </c>
      <c r="M137" t="s">
        <v>15</v>
      </c>
      <c r="S137"/>
    </row>
    <row r="138" spans="2:19">
      <c r="B138"/>
      <c r="D138"/>
      <c r="G138" s="9">
        <v>5.0000000000000001E-4</v>
      </c>
      <c r="K138" t="s">
        <v>178</v>
      </c>
      <c r="L138">
        <v>3.8980000000000001E-2</v>
      </c>
      <c r="M138" t="s">
        <v>15</v>
      </c>
      <c r="S138"/>
    </row>
    <row r="139" spans="2:19">
      <c r="B139"/>
      <c r="D139"/>
      <c r="G139" s="9">
        <v>1E-4</v>
      </c>
      <c r="K139" t="s">
        <v>103</v>
      </c>
      <c r="L139">
        <v>1.106E-2</v>
      </c>
      <c r="M139" t="s">
        <v>15</v>
      </c>
      <c r="S139"/>
    </row>
    <row r="140" spans="2:19">
      <c r="B140"/>
      <c r="D140"/>
      <c r="G140" s="9">
        <v>0</v>
      </c>
      <c r="K140" t="s">
        <v>179</v>
      </c>
      <c r="L140">
        <v>1.65E-3</v>
      </c>
      <c r="M140" t="s">
        <v>15</v>
      </c>
      <c r="S140"/>
    </row>
    <row r="141" spans="2:19">
      <c r="B141"/>
      <c r="D141"/>
      <c r="G141" s="9">
        <v>0</v>
      </c>
      <c r="K141" t="s">
        <v>180</v>
      </c>
      <c r="L141">
        <v>1.31E-3</v>
      </c>
      <c r="M141" t="s">
        <v>15</v>
      </c>
      <c r="S141"/>
    </row>
    <row r="142" spans="2:19">
      <c r="B142"/>
      <c r="D142"/>
      <c r="G142" s="9">
        <v>0</v>
      </c>
      <c r="K142" t="s">
        <v>181</v>
      </c>
      <c r="L142">
        <v>1.01E-3</v>
      </c>
      <c r="M142" t="s">
        <v>15</v>
      </c>
      <c r="S142"/>
    </row>
    <row r="143" spans="2:19">
      <c r="B143"/>
      <c r="D143"/>
      <c r="H143" s="9">
        <v>0</v>
      </c>
      <c r="K143" t="s">
        <v>182</v>
      </c>
      <c r="L143">
        <v>1E-3</v>
      </c>
      <c r="M143" t="s">
        <v>15</v>
      </c>
      <c r="S143"/>
    </row>
    <row r="144" spans="2:19">
      <c r="B144"/>
      <c r="D144"/>
      <c r="H144" s="9">
        <v>0</v>
      </c>
      <c r="K144" t="s">
        <v>183</v>
      </c>
      <c r="L144" s="35">
        <v>4.0545199999999996E-6</v>
      </c>
      <c r="M144" t="s">
        <v>15</v>
      </c>
      <c r="S144"/>
    </row>
    <row r="145" spans="2:19">
      <c r="B145"/>
      <c r="D145"/>
      <c r="H145" s="9">
        <v>0</v>
      </c>
      <c r="K145" t="s">
        <v>103</v>
      </c>
      <c r="L145" s="35">
        <v>1.8289E-6</v>
      </c>
      <c r="M145" t="s">
        <v>15</v>
      </c>
      <c r="S145"/>
    </row>
    <row r="146" spans="2:19">
      <c r="B146"/>
      <c r="D146"/>
      <c r="G146" s="9">
        <v>0</v>
      </c>
      <c r="K146" t="s">
        <v>184</v>
      </c>
      <c r="L146">
        <v>8.0000000000000004E-4</v>
      </c>
      <c r="M146" t="s">
        <v>15</v>
      </c>
      <c r="S146"/>
    </row>
    <row r="147" spans="2:19">
      <c r="B147"/>
      <c r="D147"/>
      <c r="E147"/>
      <c r="G147" s="9">
        <v>0</v>
      </c>
      <c r="K147" t="s">
        <v>185</v>
      </c>
      <c r="L147">
        <v>5.2999999999999998E-4</v>
      </c>
      <c r="M147" t="s">
        <v>15</v>
      </c>
      <c r="S147"/>
    </row>
    <row r="148" spans="2:19">
      <c r="B148"/>
      <c r="D148"/>
      <c r="E148"/>
      <c r="G148" s="9">
        <v>0</v>
      </c>
      <c r="K148" t="s">
        <v>186</v>
      </c>
      <c r="L148">
        <v>2.9E-4</v>
      </c>
      <c r="M148" t="s">
        <v>15</v>
      </c>
      <c r="S148"/>
    </row>
    <row r="149" spans="2:19">
      <c r="B149"/>
      <c r="D149"/>
      <c r="E149"/>
      <c r="H149" s="9">
        <v>0</v>
      </c>
      <c r="K149" t="s">
        <v>180</v>
      </c>
      <c r="L149">
        <v>1.1E-4</v>
      </c>
      <c r="M149" t="s">
        <v>15</v>
      </c>
      <c r="S149"/>
    </row>
    <row r="150" spans="2:19">
      <c r="B150"/>
      <c r="D150"/>
      <c r="E150"/>
      <c r="H150" s="9">
        <v>0</v>
      </c>
      <c r="K150" t="s">
        <v>184</v>
      </c>
      <c r="L150" s="35">
        <v>9.2578599999999995E-5</v>
      </c>
      <c r="M150" t="s">
        <v>15</v>
      </c>
      <c r="S150"/>
    </row>
    <row r="151" spans="2:19">
      <c r="B151"/>
      <c r="D151"/>
      <c r="E151"/>
      <c r="H151" s="9">
        <v>0</v>
      </c>
      <c r="K151" t="s">
        <v>187</v>
      </c>
      <c r="L151" s="35">
        <v>6.2818399999999995E-5</v>
      </c>
      <c r="M151" t="s">
        <v>15</v>
      </c>
      <c r="S151"/>
    </row>
    <row r="152" spans="2:19">
      <c r="B152"/>
      <c r="D152"/>
      <c r="E152"/>
      <c r="H152" s="9">
        <v>0</v>
      </c>
      <c r="K152" t="s">
        <v>188</v>
      </c>
      <c r="L152" s="35">
        <v>1.9475700000000001E-5</v>
      </c>
      <c r="M152" t="s">
        <v>15</v>
      </c>
      <c r="S152"/>
    </row>
    <row r="153" spans="2:19">
      <c r="B153"/>
      <c r="D153"/>
      <c r="E153"/>
      <c r="I153" s="9">
        <v>0</v>
      </c>
      <c r="K153" t="s">
        <v>189</v>
      </c>
      <c r="L153" s="35">
        <v>1.8907200000000001E-5</v>
      </c>
      <c r="M153" t="s">
        <v>15</v>
      </c>
      <c r="S153"/>
    </row>
    <row r="154" spans="2:19">
      <c r="B154"/>
      <c r="D154"/>
      <c r="E154"/>
      <c r="I154" s="9">
        <v>0</v>
      </c>
      <c r="K154" t="s">
        <v>190</v>
      </c>
      <c r="L154" s="35">
        <v>5.6843900000000005E-7</v>
      </c>
      <c r="M154" t="s">
        <v>15</v>
      </c>
      <c r="S154"/>
    </row>
    <row r="155" spans="2:19">
      <c r="B155"/>
      <c r="D155"/>
      <c r="E155"/>
      <c r="G155" s="9">
        <v>0</v>
      </c>
      <c r="K155" t="s">
        <v>191</v>
      </c>
      <c r="L155">
        <v>1.2E-4</v>
      </c>
      <c r="M155" t="s">
        <v>15</v>
      </c>
      <c r="S155"/>
    </row>
    <row r="156" spans="2:19">
      <c r="B156"/>
      <c r="D156"/>
      <c r="E156"/>
      <c r="G156" s="9">
        <v>0</v>
      </c>
      <c r="K156" t="s">
        <v>192</v>
      </c>
      <c r="L156" s="35">
        <v>2.4202499999999998E-6</v>
      </c>
      <c r="M156" t="s">
        <v>15</v>
      </c>
      <c r="S156"/>
    </row>
    <row r="157" spans="2:19">
      <c r="B157"/>
      <c r="D157"/>
      <c r="E157"/>
      <c r="G157" s="9">
        <v>0</v>
      </c>
      <c r="K157" t="s">
        <v>193</v>
      </c>
      <c r="L157" s="35">
        <v>1.6301700000000001E-7</v>
      </c>
      <c r="M157" t="s">
        <v>15</v>
      </c>
      <c r="S157"/>
    </row>
    <row r="158" spans="2:19">
      <c r="B158"/>
      <c r="D158"/>
      <c r="E158"/>
      <c r="F158" s="9">
        <v>1.2500000000000001E-2</v>
      </c>
      <c r="K158" t="s">
        <v>194</v>
      </c>
      <c r="L158">
        <v>0.93630999999999998</v>
      </c>
      <c r="M158" t="s">
        <v>15</v>
      </c>
      <c r="S158"/>
    </row>
    <row r="159" spans="2:19">
      <c r="B159"/>
      <c r="D159"/>
      <c r="E159"/>
      <c r="G159" s="9">
        <v>6.0000000000000001E-3</v>
      </c>
      <c r="K159" t="s">
        <v>195</v>
      </c>
      <c r="L159">
        <v>0.45229999999999998</v>
      </c>
      <c r="M159" t="s">
        <v>15</v>
      </c>
      <c r="S159"/>
    </row>
    <row r="160" spans="2:19">
      <c r="B160"/>
      <c r="D160"/>
      <c r="E160"/>
      <c r="H160" s="9">
        <v>4.4000000000000003E-3</v>
      </c>
      <c r="K160" t="s">
        <v>164</v>
      </c>
      <c r="L160">
        <v>0.32879000000000003</v>
      </c>
      <c r="M160" t="s">
        <v>15</v>
      </c>
      <c r="S160"/>
    </row>
    <row r="161" spans="8:13" customFormat="1">
      <c r="H161" s="9">
        <v>1.4E-3</v>
      </c>
      <c r="K161" t="s">
        <v>196</v>
      </c>
      <c r="L161">
        <v>0.10448</v>
      </c>
      <c r="M161" t="s">
        <v>15</v>
      </c>
    </row>
    <row r="162" spans="8:13" customFormat="1">
      <c r="I162" s="9">
        <v>1.4E-3</v>
      </c>
      <c r="K162" t="s">
        <v>197</v>
      </c>
      <c r="L162">
        <v>0.10446999999999999</v>
      </c>
      <c r="M162" t="s">
        <v>15</v>
      </c>
    </row>
    <row r="163" spans="8:13" customFormat="1">
      <c r="I163" s="9">
        <v>0</v>
      </c>
      <c r="K163" t="s">
        <v>103</v>
      </c>
      <c r="L163" s="35">
        <v>1.1056100000000001E-5</v>
      </c>
      <c r="M163" t="s">
        <v>15</v>
      </c>
    </row>
    <row r="164" spans="8:13" customFormat="1">
      <c r="I164" s="9">
        <v>0</v>
      </c>
      <c r="K164" t="s">
        <v>198</v>
      </c>
      <c r="L164" s="35">
        <v>3.71718E-6</v>
      </c>
      <c r="M164" t="s">
        <v>15</v>
      </c>
    </row>
    <row r="165" spans="8:13" customFormat="1">
      <c r="J165" s="9">
        <v>0</v>
      </c>
      <c r="K165" t="s">
        <v>193</v>
      </c>
      <c r="L165" s="35">
        <v>2.3886599999999998E-6</v>
      </c>
      <c r="M165" t="s">
        <v>15</v>
      </c>
    </row>
    <row r="166" spans="8:13" customFormat="1">
      <c r="J166" s="9">
        <v>0</v>
      </c>
      <c r="K166" t="s">
        <v>162</v>
      </c>
      <c r="L166" s="35">
        <v>1.3285300000000001E-6</v>
      </c>
      <c r="M166" t="s">
        <v>15</v>
      </c>
    </row>
    <row r="167" spans="8:13" customFormat="1">
      <c r="H167" s="9">
        <v>1E-4</v>
      </c>
      <c r="K167" t="s">
        <v>199</v>
      </c>
      <c r="L167">
        <v>8.2400000000000008E-3</v>
      </c>
      <c r="M167" t="s">
        <v>15</v>
      </c>
    </row>
    <row r="168" spans="8:13" customFormat="1">
      <c r="H168" s="9">
        <v>1E-4</v>
      </c>
      <c r="K168" t="s">
        <v>178</v>
      </c>
      <c r="L168">
        <v>6.1399999999999996E-3</v>
      </c>
      <c r="M168" t="s">
        <v>15</v>
      </c>
    </row>
    <row r="169" spans="8:13" customFormat="1">
      <c r="H169" s="9">
        <v>0</v>
      </c>
      <c r="K169" t="s">
        <v>103</v>
      </c>
      <c r="L169">
        <v>2.4199999999999998E-3</v>
      </c>
      <c r="M169" t="s">
        <v>15</v>
      </c>
    </row>
    <row r="170" spans="8:13" customFormat="1">
      <c r="H170" s="9">
        <v>0</v>
      </c>
      <c r="K170" t="s">
        <v>157</v>
      </c>
      <c r="L170">
        <v>1.1000000000000001E-3</v>
      </c>
      <c r="M170" t="s">
        <v>15</v>
      </c>
    </row>
    <row r="171" spans="8:13" customFormat="1">
      <c r="H171" s="9">
        <v>0</v>
      </c>
      <c r="K171" t="s">
        <v>200</v>
      </c>
      <c r="L171">
        <v>9.7000000000000005E-4</v>
      </c>
      <c r="M171" t="s">
        <v>15</v>
      </c>
    </row>
    <row r="172" spans="8:13" customFormat="1">
      <c r="I172" s="9">
        <v>0</v>
      </c>
      <c r="K172" t="s">
        <v>201</v>
      </c>
      <c r="L172">
        <v>5.8E-4</v>
      </c>
      <c r="M172" t="s">
        <v>15</v>
      </c>
    </row>
    <row r="173" spans="8:13" customFormat="1">
      <c r="I173" s="9">
        <v>0</v>
      </c>
      <c r="K173" t="s">
        <v>202</v>
      </c>
      <c r="L173">
        <v>1.6000000000000001E-4</v>
      </c>
      <c r="M173" t="s">
        <v>15</v>
      </c>
    </row>
    <row r="174" spans="8:13" customFormat="1">
      <c r="I174" s="9">
        <v>0</v>
      </c>
      <c r="K174" t="s">
        <v>203</v>
      </c>
      <c r="L174" s="35">
        <v>9.9874299999999993E-5</v>
      </c>
      <c r="M174" t="s">
        <v>15</v>
      </c>
    </row>
    <row r="175" spans="8:13" customFormat="1">
      <c r="I175" s="9">
        <v>0</v>
      </c>
      <c r="K175" t="s">
        <v>204</v>
      </c>
      <c r="L175" s="35">
        <v>8.6898700000000002E-5</v>
      </c>
      <c r="M175" t="s">
        <v>15</v>
      </c>
    </row>
    <row r="176" spans="8:13" customFormat="1">
      <c r="I176" s="9">
        <v>0</v>
      </c>
      <c r="K176" t="s">
        <v>164</v>
      </c>
      <c r="L176" s="35">
        <v>2.6169E-5</v>
      </c>
      <c r="M176" t="s">
        <v>15</v>
      </c>
    </row>
    <row r="177" spans="7:13" customFormat="1">
      <c r="I177" s="9">
        <v>0</v>
      </c>
      <c r="K177" t="s">
        <v>191</v>
      </c>
      <c r="L177" s="35">
        <v>6.2056899999999999E-6</v>
      </c>
      <c r="M177" t="s">
        <v>15</v>
      </c>
    </row>
    <row r="178" spans="7:13" customFormat="1">
      <c r="I178" s="9">
        <v>0</v>
      </c>
      <c r="K178" t="s">
        <v>103</v>
      </c>
      <c r="L178" s="35">
        <v>1.3897600000000001E-7</v>
      </c>
      <c r="M178" t="s">
        <v>15</v>
      </c>
    </row>
    <row r="179" spans="7:13" customFormat="1">
      <c r="I179" s="9">
        <v>0</v>
      </c>
      <c r="K179" t="s">
        <v>205</v>
      </c>
      <c r="L179" s="35">
        <v>1.12105E-7</v>
      </c>
      <c r="M179" t="s">
        <v>15</v>
      </c>
    </row>
    <row r="180" spans="7:13" customFormat="1">
      <c r="H180" s="9">
        <v>0</v>
      </c>
      <c r="K180" t="s">
        <v>206</v>
      </c>
      <c r="L180" s="35">
        <v>9.9029400000000004E-5</v>
      </c>
      <c r="M180" t="s">
        <v>15</v>
      </c>
    </row>
    <row r="181" spans="7:13" customFormat="1">
      <c r="I181" s="9">
        <v>0</v>
      </c>
      <c r="K181" t="s">
        <v>184</v>
      </c>
      <c r="L181" s="35">
        <v>6.4543100000000002E-5</v>
      </c>
      <c r="M181" t="s">
        <v>15</v>
      </c>
    </row>
    <row r="182" spans="7:13" customFormat="1">
      <c r="I182" s="9">
        <v>0</v>
      </c>
      <c r="K182" t="s">
        <v>203</v>
      </c>
      <c r="L182" s="35">
        <v>3.4486300000000002E-5</v>
      </c>
      <c r="M182" t="s">
        <v>15</v>
      </c>
    </row>
    <row r="183" spans="7:13" customFormat="1">
      <c r="H183" s="9">
        <v>0</v>
      </c>
      <c r="K183" t="s">
        <v>207</v>
      </c>
      <c r="L183" s="35">
        <v>6.18535E-5</v>
      </c>
      <c r="M183" t="s">
        <v>15</v>
      </c>
    </row>
    <row r="184" spans="7:13" customFormat="1">
      <c r="G184" s="9">
        <v>1.8E-3</v>
      </c>
      <c r="K184" t="s">
        <v>208</v>
      </c>
      <c r="L184">
        <v>0.13356000000000001</v>
      </c>
      <c r="M184" t="s">
        <v>15</v>
      </c>
    </row>
    <row r="185" spans="7:13" customFormat="1">
      <c r="H185" s="9">
        <v>1E-3</v>
      </c>
      <c r="K185" t="s">
        <v>180</v>
      </c>
      <c r="L185">
        <v>7.5439999999999993E-2</v>
      </c>
      <c r="M185" t="s">
        <v>15</v>
      </c>
    </row>
    <row r="186" spans="7:13" customFormat="1">
      <c r="H186" s="9">
        <v>8.0000000000000004E-4</v>
      </c>
      <c r="K186" t="s">
        <v>209</v>
      </c>
      <c r="L186">
        <v>5.8119999999999998E-2</v>
      </c>
      <c r="M186" t="s">
        <v>15</v>
      </c>
    </row>
    <row r="187" spans="7:13" customFormat="1">
      <c r="G187" s="9">
        <v>8.9999999999999998E-4</v>
      </c>
      <c r="K187" t="s">
        <v>210</v>
      </c>
      <c r="L187">
        <v>6.4420000000000005E-2</v>
      </c>
      <c r="M187" t="s">
        <v>15</v>
      </c>
    </row>
    <row r="188" spans="7:13" customFormat="1">
      <c r="H188" s="9">
        <v>6.9999999999999999E-4</v>
      </c>
      <c r="K188" t="s">
        <v>211</v>
      </c>
      <c r="L188">
        <v>5.4629999999999998E-2</v>
      </c>
      <c r="M188" t="s">
        <v>15</v>
      </c>
    </row>
    <row r="189" spans="7:13" customFormat="1">
      <c r="H189" s="9">
        <v>1E-4</v>
      </c>
      <c r="K189" t="s">
        <v>212</v>
      </c>
      <c r="L189">
        <v>9.7900000000000001E-3</v>
      </c>
      <c r="M189" t="s">
        <v>15</v>
      </c>
    </row>
    <row r="190" spans="7:13" customFormat="1">
      <c r="G190" s="9">
        <v>8.9999999999999998E-4</v>
      </c>
      <c r="K190" t="s">
        <v>209</v>
      </c>
      <c r="L190">
        <v>6.4329999999999998E-2</v>
      </c>
      <c r="M190" t="s">
        <v>15</v>
      </c>
    </row>
    <row r="191" spans="7:13" customFormat="1">
      <c r="G191" s="9">
        <v>6.9999999999999999E-4</v>
      </c>
      <c r="K191" t="s">
        <v>103</v>
      </c>
      <c r="L191">
        <v>5.2699999999999997E-2</v>
      </c>
      <c r="M191" t="s">
        <v>15</v>
      </c>
    </row>
    <row r="192" spans="7:13" customFormat="1">
      <c r="G192" s="9">
        <v>5.9999999999999995E-4</v>
      </c>
      <c r="K192" t="s">
        <v>204</v>
      </c>
      <c r="L192">
        <v>4.7890000000000002E-2</v>
      </c>
      <c r="M192" t="s">
        <v>15</v>
      </c>
    </row>
    <row r="193" spans="6:13" customFormat="1">
      <c r="G193" s="9">
        <v>5.0000000000000001E-4</v>
      </c>
      <c r="K193" t="s">
        <v>213</v>
      </c>
      <c r="L193">
        <v>4.1340000000000002E-2</v>
      </c>
      <c r="M193" t="s">
        <v>15</v>
      </c>
    </row>
    <row r="194" spans="6:13" customFormat="1">
      <c r="G194" s="9">
        <v>5.0000000000000001E-4</v>
      </c>
      <c r="K194" t="s">
        <v>214</v>
      </c>
      <c r="L194">
        <v>4.0439999999999997E-2</v>
      </c>
      <c r="M194" t="s">
        <v>15</v>
      </c>
    </row>
    <row r="195" spans="6:13" customFormat="1">
      <c r="G195" s="9">
        <v>4.0000000000000002E-4</v>
      </c>
      <c r="K195" t="s">
        <v>215</v>
      </c>
      <c r="L195">
        <v>3.1759999999999997E-2</v>
      </c>
      <c r="M195" t="s">
        <v>15</v>
      </c>
    </row>
    <row r="196" spans="6:13" customFormat="1">
      <c r="G196" s="9">
        <v>1E-4</v>
      </c>
      <c r="K196" t="s">
        <v>216</v>
      </c>
      <c r="L196">
        <v>7.4099999999999999E-3</v>
      </c>
      <c r="M196" t="s">
        <v>15</v>
      </c>
    </row>
    <row r="197" spans="6:13" customFormat="1">
      <c r="G197" s="9">
        <v>0</v>
      </c>
      <c r="K197" t="s">
        <v>207</v>
      </c>
      <c r="L197">
        <v>1.7000000000000001E-4</v>
      </c>
      <c r="M197" t="s">
        <v>15</v>
      </c>
    </row>
    <row r="198" spans="6:13" customFormat="1">
      <c r="F198" s="9">
        <v>6.1000000000000004E-3</v>
      </c>
      <c r="K198" t="s">
        <v>195</v>
      </c>
      <c r="L198">
        <v>0.45538000000000001</v>
      </c>
      <c r="M198" t="s">
        <v>15</v>
      </c>
    </row>
    <row r="199" spans="6:13" customFormat="1">
      <c r="G199" s="9">
        <v>4.4000000000000003E-3</v>
      </c>
      <c r="K199" t="s">
        <v>164</v>
      </c>
      <c r="L199">
        <v>0.33102999999999999</v>
      </c>
      <c r="M199" t="s">
        <v>15</v>
      </c>
    </row>
    <row r="200" spans="6:13" customFormat="1">
      <c r="G200" s="9">
        <v>1.4E-3</v>
      </c>
      <c r="K200" t="s">
        <v>196</v>
      </c>
      <c r="L200">
        <v>0.10519000000000001</v>
      </c>
      <c r="M200" t="s">
        <v>15</v>
      </c>
    </row>
    <row r="201" spans="6:13" customFormat="1">
      <c r="G201" s="9">
        <v>1E-4</v>
      </c>
      <c r="K201" t="s">
        <v>199</v>
      </c>
      <c r="L201">
        <v>8.2900000000000005E-3</v>
      </c>
      <c r="M201" t="s">
        <v>15</v>
      </c>
    </row>
    <row r="202" spans="6:13" customFormat="1">
      <c r="G202" s="9">
        <v>1E-4</v>
      </c>
      <c r="K202" t="s">
        <v>178</v>
      </c>
      <c r="L202">
        <v>6.1799999999999997E-3</v>
      </c>
      <c r="M202" t="s">
        <v>15</v>
      </c>
    </row>
    <row r="203" spans="6:13" customFormat="1">
      <c r="G203" s="9">
        <v>0</v>
      </c>
      <c r="K203" t="s">
        <v>103</v>
      </c>
      <c r="L203">
        <v>2.4399999999999999E-3</v>
      </c>
      <c r="M203" t="s">
        <v>15</v>
      </c>
    </row>
    <row r="204" spans="6:13" customFormat="1">
      <c r="G204" s="9">
        <v>0</v>
      </c>
      <c r="K204" t="s">
        <v>157</v>
      </c>
      <c r="L204">
        <v>1.1100000000000001E-3</v>
      </c>
      <c r="M204" t="s">
        <v>15</v>
      </c>
    </row>
    <row r="205" spans="6:13" customFormat="1">
      <c r="G205" s="9">
        <v>0</v>
      </c>
      <c r="K205" t="s">
        <v>200</v>
      </c>
      <c r="L205">
        <v>9.7000000000000005E-4</v>
      </c>
      <c r="M205" t="s">
        <v>15</v>
      </c>
    </row>
    <row r="206" spans="6:13" customFormat="1">
      <c r="G206" s="9">
        <v>0</v>
      </c>
      <c r="K206" t="s">
        <v>206</v>
      </c>
      <c r="L206" s="35">
        <v>9.9703099999999998E-5</v>
      </c>
      <c r="M206" t="s">
        <v>15</v>
      </c>
    </row>
    <row r="207" spans="6:13" customFormat="1">
      <c r="G207" s="9">
        <v>0</v>
      </c>
      <c r="K207" t="s">
        <v>207</v>
      </c>
      <c r="L207" s="35">
        <v>6.2274300000000001E-5</v>
      </c>
      <c r="M207" t="s">
        <v>15</v>
      </c>
    </row>
    <row r="208" spans="6:13" customFormat="1">
      <c r="F208" s="9">
        <v>5.9999999999999995E-4</v>
      </c>
      <c r="K208" t="s">
        <v>204</v>
      </c>
      <c r="L208">
        <v>4.5469999999999997E-2</v>
      </c>
      <c r="M208" t="s">
        <v>15</v>
      </c>
    </row>
    <row r="209" spans="2:19">
      <c r="B209"/>
      <c r="D209"/>
      <c r="E209"/>
      <c r="F209" s="9">
        <v>5.0000000000000001E-4</v>
      </c>
      <c r="K209" t="s">
        <v>213</v>
      </c>
      <c r="L209">
        <v>3.9329999999999997E-2</v>
      </c>
      <c r="M209" t="s">
        <v>15</v>
      </c>
      <c r="S209"/>
    </row>
    <row r="210" spans="2:19">
      <c r="B210"/>
      <c r="D210"/>
      <c r="E210"/>
      <c r="F210" s="9">
        <v>5.0000000000000001E-4</v>
      </c>
      <c r="K210" t="s">
        <v>214</v>
      </c>
      <c r="L210">
        <v>3.8399999999999997E-2</v>
      </c>
      <c r="M210" t="s">
        <v>15</v>
      </c>
      <c r="S210"/>
    </row>
    <row r="211" spans="2:19">
      <c r="B211"/>
      <c r="D211"/>
      <c r="F211" s="9">
        <v>4.0000000000000002E-4</v>
      </c>
      <c r="K211" t="s">
        <v>215</v>
      </c>
      <c r="L211">
        <v>3.1910000000000001E-2</v>
      </c>
      <c r="M211" t="s">
        <v>15</v>
      </c>
      <c r="S211"/>
    </row>
    <row r="212" spans="2:19">
      <c r="B212"/>
      <c r="D212"/>
      <c r="F212" s="9">
        <v>4.0000000000000002E-4</v>
      </c>
      <c r="K212" t="s">
        <v>210</v>
      </c>
      <c r="L212">
        <v>3.0960000000000001E-2</v>
      </c>
      <c r="M212" t="s">
        <v>15</v>
      </c>
      <c r="S212"/>
    </row>
    <row r="213" spans="2:19">
      <c r="B213"/>
      <c r="D213"/>
      <c r="G213" s="9">
        <v>2.9999999999999997E-4</v>
      </c>
      <c r="K213" t="s">
        <v>211</v>
      </c>
      <c r="L213">
        <v>2.6249999999999999E-2</v>
      </c>
      <c r="M213" t="s">
        <v>15</v>
      </c>
      <c r="S213"/>
    </row>
    <row r="214" spans="2:19">
      <c r="B214"/>
      <c r="D214"/>
      <c r="G214" s="9">
        <v>1E-4</v>
      </c>
      <c r="K214" t="s">
        <v>212</v>
      </c>
      <c r="L214">
        <v>4.7099999999999998E-3</v>
      </c>
      <c r="M214" t="s">
        <v>15</v>
      </c>
      <c r="S214"/>
    </row>
    <row r="215" spans="2:19">
      <c r="B215"/>
      <c r="D215"/>
      <c r="F215" s="9">
        <v>2.0000000000000001E-4</v>
      </c>
      <c r="K215" t="s">
        <v>103</v>
      </c>
      <c r="L215">
        <v>1.3480000000000001E-2</v>
      </c>
      <c r="M215" t="s">
        <v>15</v>
      </c>
      <c r="S215"/>
    </row>
    <row r="216" spans="2:19">
      <c r="B216"/>
      <c r="D216"/>
      <c r="F216" s="9">
        <v>1E-4</v>
      </c>
      <c r="K216" t="s">
        <v>216</v>
      </c>
      <c r="L216">
        <v>7.45E-3</v>
      </c>
      <c r="M216" t="s">
        <v>15</v>
      </c>
      <c r="S216"/>
    </row>
    <row r="217" spans="2:19">
      <c r="B217"/>
      <c r="D217"/>
      <c r="G217" s="9">
        <v>1E-4</v>
      </c>
      <c r="K217" t="s">
        <v>217</v>
      </c>
      <c r="L217">
        <v>4.3499999999999997E-3</v>
      </c>
      <c r="M217" t="s">
        <v>15</v>
      </c>
      <c r="S217"/>
    </row>
    <row r="218" spans="2:19">
      <c r="B218"/>
      <c r="D218"/>
      <c r="G218" s="9">
        <v>0</v>
      </c>
      <c r="K218" t="s">
        <v>218</v>
      </c>
      <c r="L218">
        <v>3.46E-3</v>
      </c>
      <c r="M218" t="s">
        <v>15</v>
      </c>
      <c r="S218"/>
    </row>
    <row r="219" spans="2:19">
      <c r="B219"/>
      <c r="D219"/>
      <c r="G219" s="9">
        <v>0</v>
      </c>
      <c r="K219" t="s">
        <v>179</v>
      </c>
      <c r="L219">
        <v>-3.6000000000000002E-4</v>
      </c>
      <c r="M219" t="s">
        <v>15</v>
      </c>
      <c r="S219"/>
    </row>
    <row r="220" spans="2:19">
      <c r="B220"/>
      <c r="D220"/>
      <c r="F220" s="9">
        <v>0</v>
      </c>
      <c r="K220" t="s">
        <v>219</v>
      </c>
      <c r="L220">
        <v>1.6000000000000001E-4</v>
      </c>
      <c r="M220" t="s">
        <v>15</v>
      </c>
      <c r="S220"/>
    </row>
    <row r="221" spans="2:19">
      <c r="B221"/>
      <c r="D221"/>
      <c r="E221" s="39">
        <v>8.3999999999999995E-3</v>
      </c>
      <c r="K221" t="s">
        <v>112</v>
      </c>
      <c r="L221">
        <v>0.62914999999999999</v>
      </c>
      <c r="M221" t="s">
        <v>15</v>
      </c>
      <c r="S221"/>
    </row>
    <row r="222" spans="2:19">
      <c r="B222"/>
      <c r="D222"/>
      <c r="F222" s="9">
        <v>8.3999999999999995E-3</v>
      </c>
      <c r="K222" t="s">
        <v>220</v>
      </c>
      <c r="L222">
        <v>0.62914999999999999</v>
      </c>
      <c r="M222" t="s">
        <v>15</v>
      </c>
      <c r="S222"/>
    </row>
    <row r="223" spans="2:19">
      <c r="B223"/>
      <c r="D223"/>
      <c r="E223" s="39">
        <v>2.0000000000000001E-4</v>
      </c>
      <c r="K223" t="s">
        <v>113</v>
      </c>
      <c r="L223">
        <v>1.2330000000000001E-2</v>
      </c>
      <c r="M223" t="s">
        <v>15</v>
      </c>
      <c r="S223"/>
    </row>
    <row r="224" spans="2:19">
      <c r="B224"/>
      <c r="D224"/>
      <c r="F224" s="9">
        <v>1E-4</v>
      </c>
      <c r="K224" t="s">
        <v>221</v>
      </c>
      <c r="L224">
        <v>8.6800000000000002E-3</v>
      </c>
      <c r="M224" t="s">
        <v>15</v>
      </c>
      <c r="S224"/>
    </row>
    <row r="225" spans="1:19">
      <c r="B225"/>
      <c r="D225"/>
      <c r="F225" s="9">
        <v>1E-4</v>
      </c>
      <c r="K225" t="s">
        <v>222</v>
      </c>
      <c r="L225">
        <v>7.0000000000000001E-3</v>
      </c>
      <c r="M225" t="s">
        <v>15</v>
      </c>
      <c r="S225"/>
    </row>
    <row r="226" spans="1:19">
      <c r="B226"/>
      <c r="D226"/>
      <c r="G226" s="9">
        <v>1E-4</v>
      </c>
      <c r="K226" t="s">
        <v>223</v>
      </c>
      <c r="L226">
        <v>4.0099999999999997E-3</v>
      </c>
      <c r="M226" t="s">
        <v>15</v>
      </c>
      <c r="S226"/>
    </row>
    <row r="227" spans="1:19">
      <c r="G227" s="9">
        <v>0</v>
      </c>
      <c r="K227" t="s">
        <v>211</v>
      </c>
      <c r="L227">
        <v>2.99E-3</v>
      </c>
      <c r="M227" t="s">
        <v>15</v>
      </c>
    </row>
    <row r="228" spans="1:19">
      <c r="F228" s="9">
        <v>0</v>
      </c>
      <c r="K228" t="s">
        <v>223</v>
      </c>
      <c r="L228">
        <v>-3.3500000000000001E-3</v>
      </c>
      <c r="M228" t="s">
        <v>15</v>
      </c>
    </row>
    <row r="229" spans="1:19">
      <c r="E229" s="39">
        <v>0</v>
      </c>
      <c r="K229" t="s">
        <v>114</v>
      </c>
      <c r="L229" s="35">
        <v>4.4348100000000003E-5</v>
      </c>
      <c r="M229" t="s">
        <v>15</v>
      </c>
    </row>
    <row r="230" spans="1:19" s="2" customFormat="1">
      <c r="A230"/>
      <c r="B230" s="18"/>
      <c r="C230"/>
      <c r="D230" s="37"/>
      <c r="E230" s="38"/>
      <c r="F230" s="9">
        <v>0</v>
      </c>
      <c r="G230"/>
      <c r="H230"/>
      <c r="I230"/>
      <c r="J230"/>
      <c r="K230" t="s">
        <v>224</v>
      </c>
      <c r="L230" s="35">
        <v>2.3529100000000001E-5</v>
      </c>
      <c r="M230" t="s">
        <v>15</v>
      </c>
      <c r="S230" s="5"/>
    </row>
    <row r="231" spans="1:19">
      <c r="F231" s="9">
        <v>0</v>
      </c>
      <c r="K231" t="s">
        <v>225</v>
      </c>
      <c r="L231" s="35">
        <v>2.0819099999999999E-5</v>
      </c>
      <c r="M231" t="s">
        <v>15</v>
      </c>
    </row>
    <row r="232" spans="1:19">
      <c r="G232" s="9">
        <v>0</v>
      </c>
      <c r="K232" t="s">
        <v>226</v>
      </c>
      <c r="L232" s="35">
        <v>2.2223699999999999E-5</v>
      </c>
      <c r="M232" t="s">
        <v>15</v>
      </c>
    </row>
    <row r="233" spans="1:19" s="2" customFormat="1">
      <c r="A233"/>
      <c r="B233" s="18"/>
      <c r="C233"/>
      <c r="D233" s="37"/>
      <c r="E233" s="38"/>
      <c r="F233"/>
      <c r="G233"/>
      <c r="H233" s="9">
        <v>0</v>
      </c>
      <c r="I233"/>
      <c r="J233"/>
      <c r="K233" t="s">
        <v>223</v>
      </c>
      <c r="L233" s="35">
        <v>1.9414400000000002E-5</v>
      </c>
      <c r="M233" t="s">
        <v>15</v>
      </c>
      <c r="S233" s="5"/>
    </row>
    <row r="234" spans="1:19">
      <c r="H234" s="9">
        <v>0</v>
      </c>
      <c r="K234" t="s">
        <v>179</v>
      </c>
      <c r="L234" s="35">
        <v>2.8093700000000002E-6</v>
      </c>
      <c r="M234" t="s">
        <v>15</v>
      </c>
    </row>
    <row r="235" spans="1:19">
      <c r="G235" s="9">
        <v>0</v>
      </c>
      <c r="K235" t="s">
        <v>179</v>
      </c>
      <c r="L235" s="35">
        <v>-1.40469E-6</v>
      </c>
      <c r="M235" t="s">
        <v>15</v>
      </c>
    </row>
    <row r="236" spans="1:19">
      <c r="E236" s="39">
        <v>1E-4</v>
      </c>
      <c r="K236" t="s">
        <v>103</v>
      </c>
      <c r="L236">
        <v>1.026E-2</v>
      </c>
      <c r="M236" t="s">
        <v>15</v>
      </c>
    </row>
    <row r="237" spans="1:19">
      <c r="F237" s="9">
        <v>1E-4</v>
      </c>
      <c r="K237" t="s">
        <v>149</v>
      </c>
      <c r="L237">
        <v>1.026E-2</v>
      </c>
      <c r="M237" t="s">
        <v>15</v>
      </c>
    </row>
    <row r="238" spans="1:19">
      <c r="E238" s="39">
        <v>4.3E-3</v>
      </c>
      <c r="K238" t="s">
        <v>103</v>
      </c>
      <c r="L238">
        <v>0.32079999999999997</v>
      </c>
      <c r="M238" t="s">
        <v>15</v>
      </c>
    </row>
    <row r="239" spans="1:19">
      <c r="F239" s="9">
        <v>4.3E-3</v>
      </c>
      <c r="K239" t="s">
        <v>149</v>
      </c>
      <c r="L239">
        <v>0.32079999999999997</v>
      </c>
      <c r="M239" t="s">
        <v>15</v>
      </c>
    </row>
    <row r="240" spans="1:19">
      <c r="E240" s="39">
        <v>8.9999999999999998E-4</v>
      </c>
      <c r="K240" t="s">
        <v>103</v>
      </c>
      <c r="L240">
        <v>7.0019999999999999E-2</v>
      </c>
      <c r="M240" t="s">
        <v>15</v>
      </c>
    </row>
    <row r="241" spans="2:19">
      <c r="F241" s="9">
        <v>8.9999999999999998E-4</v>
      </c>
      <c r="K241" t="s">
        <v>149</v>
      </c>
      <c r="L241">
        <v>7.0019999999999999E-2</v>
      </c>
      <c r="M241" t="s">
        <v>15</v>
      </c>
    </row>
    <row r="242" spans="2:19">
      <c r="E242" s="39">
        <v>0</v>
      </c>
      <c r="K242" t="s">
        <v>115</v>
      </c>
      <c r="L242" s="35">
        <v>1.0570999999999999E-5</v>
      </c>
      <c r="M242" t="s">
        <v>15</v>
      </c>
    </row>
    <row r="243" spans="2:19">
      <c r="B243"/>
      <c r="D243"/>
      <c r="E243" s="39">
        <v>0</v>
      </c>
      <c r="K243" t="s">
        <v>116</v>
      </c>
      <c r="L243" s="35">
        <v>2.4737799999999998E-7</v>
      </c>
      <c r="M243" t="s">
        <v>15</v>
      </c>
      <c r="S243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33"/>
  <sheetViews>
    <sheetView topLeftCell="Y1" zoomScaleNormal="100" workbookViewId="0">
      <selection activeCell="AJ21" sqref="AJ21"/>
    </sheetView>
  </sheetViews>
  <sheetFormatPr baseColWidth="10" defaultColWidth="10.90625" defaultRowHeight="14.5"/>
  <cols>
    <col min="1" max="3" width="10.90625" style="6" customWidth="1"/>
    <col min="4" max="4" width="12.81640625" style="6" customWidth="1"/>
    <col min="5" max="8" width="10.90625" style="6" customWidth="1"/>
    <col min="9" max="9" width="68.36328125" style="6" customWidth="1"/>
    <col min="10" max="10" width="10.90625" style="6" customWidth="1"/>
    <col min="11" max="11" width="43.453125" style="6" customWidth="1"/>
    <col min="12" max="13" width="10.90625" style="6" customWidth="1"/>
    <col min="14" max="16" width="10.90625" customWidth="1"/>
    <col min="17" max="17" width="40.54296875" customWidth="1"/>
    <col min="18" max="18" width="64.6328125" customWidth="1"/>
    <col min="19" max="19" width="10.90625" style="5" customWidth="1"/>
    <col min="20" max="23" width="11.54296875" customWidth="1"/>
    <col min="24" max="16384" width="10.90625" style="6"/>
  </cols>
  <sheetData>
    <row r="1" spans="1:52" s="2" customFormat="1" ht="15.5">
      <c r="A1" s="1" t="s">
        <v>1</v>
      </c>
      <c r="B1" s="1"/>
      <c r="C1" s="1"/>
      <c r="D1" s="1"/>
      <c r="E1" s="1"/>
      <c r="F1" s="1"/>
      <c r="G1" s="1"/>
      <c r="H1" s="1"/>
      <c r="N1" s="2" t="s">
        <v>2</v>
      </c>
      <c r="O1" s="3" t="s">
        <v>3</v>
      </c>
      <c r="P1" s="4" t="s">
        <v>4</v>
      </c>
      <c r="Q1"/>
      <c r="R1"/>
      <c r="S1" s="5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>
      <c r="A2" s="6" t="s">
        <v>5</v>
      </c>
      <c r="I2" s="6" t="s">
        <v>6</v>
      </c>
      <c r="K2" s="6" t="s">
        <v>7</v>
      </c>
      <c r="L2" s="6" t="s">
        <v>8</v>
      </c>
      <c r="M2" s="6" t="s">
        <v>9</v>
      </c>
      <c r="P2" t="s">
        <v>10</v>
      </c>
      <c r="Q2" t="s">
        <v>11</v>
      </c>
      <c r="R2" t="s">
        <v>12</v>
      </c>
      <c r="T2" s="18" t="s">
        <v>0</v>
      </c>
    </row>
    <row r="3" spans="1:52" s="7" customFormat="1">
      <c r="D3" s="8">
        <v>1E-3</v>
      </c>
      <c r="I3" s="7" t="s">
        <v>13</v>
      </c>
      <c r="K3" s="7" t="s">
        <v>14</v>
      </c>
      <c r="L3" s="7">
        <v>3.7069999999999999E-2</v>
      </c>
      <c r="M3" s="7" t="s">
        <v>15</v>
      </c>
      <c r="N3" t="s">
        <v>16</v>
      </c>
      <c r="O3" t="s">
        <v>17</v>
      </c>
      <c r="P3" s="9">
        <f t="shared" ref="P3:P18" si="0">ROUND(D3,4)</f>
        <v>1E-3</v>
      </c>
      <c r="Q3" t="str">
        <f t="shared" ref="Q3:Q38" si="1">K3</f>
        <v>market for carbon black - GLO</v>
      </c>
      <c r="R3" t="str">
        <f>K24</f>
        <v>carbon black sputtering, back electrode production</v>
      </c>
      <c r="S3" s="5" t="s">
        <v>18</v>
      </c>
      <c r="T3" t="str">
        <f>Q3&amp;N3&amp;P3&amp;O3&amp;R3</f>
        <v>market for carbon black - GLO [0,001] carbon black sputtering, back electrode production</v>
      </c>
      <c r="U3"/>
      <c r="V3"/>
      <c r="W3"/>
      <c r="AK3" s="7" t="s">
        <v>409</v>
      </c>
    </row>
    <row r="4" spans="1:52" s="7" customFormat="1">
      <c r="D4" s="8">
        <v>1E-4</v>
      </c>
      <c r="I4" s="7" t="s">
        <v>19</v>
      </c>
      <c r="K4" s="7" t="s">
        <v>20</v>
      </c>
      <c r="L4" s="7">
        <v>3.9300000000000003E-3</v>
      </c>
      <c r="M4" s="7" t="s">
        <v>15</v>
      </c>
      <c r="N4" t="s">
        <v>16</v>
      </c>
      <c r="O4" t="s">
        <v>17</v>
      </c>
      <c r="P4" s="9">
        <f t="shared" si="0"/>
        <v>1E-4</v>
      </c>
      <c r="Q4" t="str">
        <f t="shared" si="1"/>
        <v>market for isopropanol - RER</v>
      </c>
      <c r="R4" t="str">
        <f>R3</f>
        <v>carbon black sputtering, back electrode production</v>
      </c>
      <c r="S4" s="5" t="s">
        <v>18</v>
      </c>
      <c r="T4" t="str">
        <f t="shared" ref="T4:T18" si="2">Q4&amp;N4&amp;P4&amp;O4&amp;R4</f>
        <v>market for isopropanol - RER [0,0001] carbon black sputtering, back electrode production</v>
      </c>
      <c r="U4"/>
      <c r="V4"/>
      <c r="W4"/>
      <c r="AK4" s="7" t="s">
        <v>410</v>
      </c>
    </row>
    <row r="5" spans="1:52" s="7" customFormat="1">
      <c r="D5" s="8">
        <v>8.8000000000000005E-3</v>
      </c>
      <c r="I5" s="7" t="s">
        <v>21</v>
      </c>
      <c r="K5" s="4" t="s">
        <v>22</v>
      </c>
      <c r="L5" s="7">
        <v>0.32079999999999997</v>
      </c>
      <c r="M5" s="7" t="s">
        <v>15</v>
      </c>
      <c r="N5" t="s">
        <v>16</v>
      </c>
      <c r="O5" t="s">
        <v>17</v>
      </c>
      <c r="P5" s="9">
        <f t="shared" si="0"/>
        <v>8.8000000000000005E-3</v>
      </c>
      <c r="Q5" t="str">
        <f t="shared" si="1"/>
        <v>market for electricity, low voltage - DE</v>
      </c>
      <c r="R5" t="str">
        <f>R3</f>
        <v>carbon black sputtering, back electrode production</v>
      </c>
      <c r="S5" s="5" t="s">
        <v>18</v>
      </c>
      <c r="T5" t="str">
        <f t="shared" si="2"/>
        <v>market for electricity, low voltage - DE [0,0088] carbon black sputtering, back electrode production</v>
      </c>
      <c r="U5"/>
      <c r="V5"/>
      <c r="W5"/>
      <c r="AK5" s="7" t="s">
        <v>411</v>
      </c>
    </row>
    <row r="6" spans="1:52" s="7" customFormat="1" ht="12.5" customHeight="1">
      <c r="D6" s="8">
        <v>1.9E-3</v>
      </c>
      <c r="I6" s="7" t="s">
        <v>23</v>
      </c>
      <c r="K6" s="4" t="s">
        <v>22</v>
      </c>
      <c r="L6" s="7">
        <v>7.0019999999999999E-2</v>
      </c>
      <c r="M6" s="7" t="s">
        <v>15</v>
      </c>
      <c r="N6" t="s">
        <v>16</v>
      </c>
      <c r="O6" t="s">
        <v>17</v>
      </c>
      <c r="P6" s="9">
        <f t="shared" si="0"/>
        <v>1.9E-3</v>
      </c>
      <c r="Q6" t="str">
        <f t="shared" si="1"/>
        <v>market for electricity, low voltage - DE</v>
      </c>
      <c r="R6" t="str">
        <f>R3</f>
        <v>carbon black sputtering, back electrode production</v>
      </c>
      <c r="S6" s="5" t="s">
        <v>18</v>
      </c>
      <c r="T6" t="str">
        <f t="shared" si="2"/>
        <v>market for electricity, low voltage - DE [0,0019] carbon black sputtering, back electrode production</v>
      </c>
      <c r="U6"/>
      <c r="V6"/>
      <c r="W6"/>
      <c r="AK6" s="7" t="s">
        <v>412</v>
      </c>
    </row>
    <row r="7" spans="1:52" s="7" customFormat="1">
      <c r="D7" s="8">
        <v>2.9999999999999997E-4</v>
      </c>
      <c r="I7" s="7" t="s">
        <v>24</v>
      </c>
      <c r="K7" s="4" t="s">
        <v>22</v>
      </c>
      <c r="L7" s="7">
        <v>1.026E-2</v>
      </c>
      <c r="M7" s="7" t="s">
        <v>15</v>
      </c>
      <c r="N7" t="s">
        <v>16</v>
      </c>
      <c r="O7" t="s">
        <v>17</v>
      </c>
      <c r="P7" s="9">
        <f t="shared" si="0"/>
        <v>2.9999999999999997E-4</v>
      </c>
      <c r="Q7" t="str">
        <f t="shared" si="1"/>
        <v>market for electricity, low voltage - DE</v>
      </c>
      <c r="R7" t="str">
        <f>R8</f>
        <v xml:space="preserve">slot die coating, spiroMEOTAD mixture, hole transport layer production </v>
      </c>
      <c r="S7" s="5" t="s">
        <v>18</v>
      </c>
      <c r="T7" t="str">
        <f t="shared" si="2"/>
        <v xml:space="preserve">market for electricity, low voltage - DE [0,0003] slot die coating, spiroMEOTAD mixture, hole transport layer production </v>
      </c>
      <c r="U7"/>
      <c r="V7"/>
      <c r="W7"/>
      <c r="AK7" s="7" t="s">
        <v>413</v>
      </c>
    </row>
    <row r="8" spans="1:52" s="7" customFormat="1">
      <c r="D8" s="8">
        <v>0.13650000000000001</v>
      </c>
      <c r="I8" s="7" t="s">
        <v>25</v>
      </c>
      <c r="K8" s="7" t="s">
        <v>26</v>
      </c>
      <c r="L8" s="7">
        <v>4.95939</v>
      </c>
      <c r="M8" s="7" t="s">
        <v>15</v>
      </c>
      <c r="N8" t="s">
        <v>16</v>
      </c>
      <c r="O8" t="s">
        <v>17</v>
      </c>
      <c r="P8" s="9">
        <f t="shared" si="0"/>
        <v>0.13650000000000001</v>
      </c>
      <c r="Q8" t="str">
        <f t="shared" si="1"/>
        <v>spiroMeOTAD mixture production - DE</v>
      </c>
      <c r="R8" t="str">
        <f>K25</f>
        <v xml:space="preserve">slot die coating, spiroMEOTAD mixture, hole transport layer production </v>
      </c>
      <c r="S8" s="5" t="s">
        <v>18</v>
      </c>
      <c r="T8" t="str">
        <f t="shared" si="2"/>
        <v xml:space="preserve">spiroMeOTAD mixture production - DE [0,1365] slot die coating, spiroMEOTAD mixture, hole transport layer production </v>
      </c>
      <c r="U8"/>
      <c r="V8"/>
      <c r="W8"/>
      <c r="AK8" s="7" t="s">
        <v>414</v>
      </c>
    </row>
    <row r="9" spans="1:52" s="7" customFormat="1">
      <c r="D9" s="8">
        <v>0.19009999999999999</v>
      </c>
      <c r="I9" s="7" t="s">
        <v>27</v>
      </c>
      <c r="K9" s="4" t="s">
        <v>22</v>
      </c>
      <c r="L9" s="7">
        <v>6.9067299999999996</v>
      </c>
      <c r="M9" s="7" t="s">
        <v>15</v>
      </c>
      <c r="N9" t="s">
        <v>16</v>
      </c>
      <c r="O9" t="s">
        <v>17</v>
      </c>
      <c r="P9" s="9">
        <f t="shared" si="0"/>
        <v>0.19009999999999999</v>
      </c>
      <c r="Q9" t="str">
        <f t="shared" si="1"/>
        <v>market for electricity, low voltage - DE</v>
      </c>
      <c r="R9" t="str">
        <f>K26</f>
        <v>annealing, active layer production</v>
      </c>
      <c r="S9" s="5" t="s">
        <v>18</v>
      </c>
      <c r="T9" t="str">
        <f t="shared" si="2"/>
        <v>market for electricity, low voltage - DE [0,1901] annealing, active layer production</v>
      </c>
      <c r="U9"/>
      <c r="V9"/>
      <c r="W9"/>
      <c r="AK9" s="7" t="s">
        <v>415</v>
      </c>
    </row>
    <row r="10" spans="1:52" s="7" customFormat="1">
      <c r="D10" s="8">
        <v>9.4E-2</v>
      </c>
      <c r="I10" s="7" t="s">
        <v>28</v>
      </c>
      <c r="K10" s="7" t="s">
        <v>29</v>
      </c>
      <c r="L10" s="7">
        <v>3.4144899999999998</v>
      </c>
      <c r="M10" s="7" t="s">
        <v>15</v>
      </c>
      <c r="N10" t="s">
        <v>16</v>
      </c>
      <c r="O10" t="s">
        <v>17</v>
      </c>
      <c r="P10" s="9">
        <f t="shared" si="0"/>
        <v>9.4E-2</v>
      </c>
      <c r="Q10" t="str">
        <f t="shared" si="1"/>
        <v>methylammonium iodide (MAI) mixture production - DE</v>
      </c>
      <c r="R10" t="str">
        <f>K27</f>
        <v>slot die coating, methylammonium iodide mixture</v>
      </c>
      <c r="S10" s="5" t="s">
        <v>18</v>
      </c>
      <c r="T10" t="str">
        <f t="shared" si="2"/>
        <v>methylammonium iodide (MAI) mixture production - DE [0,094] slot die coating, methylammonium iodide mixture</v>
      </c>
      <c r="U10"/>
      <c r="V10"/>
      <c r="W10"/>
      <c r="AK10" s="7" t="s">
        <v>416</v>
      </c>
    </row>
    <row r="11" spans="1:52" s="7" customFormat="1">
      <c r="D11" s="8">
        <v>5.5199999999999999E-2</v>
      </c>
      <c r="I11" s="7" t="s">
        <v>30</v>
      </c>
      <c r="K11" s="7" t="s">
        <v>31</v>
      </c>
      <c r="L11" s="7">
        <v>2.0063499999999999</v>
      </c>
      <c r="M11" s="7" t="s">
        <v>15</v>
      </c>
      <c r="N11" t="s">
        <v>16</v>
      </c>
      <c r="O11" t="s">
        <v>17</v>
      </c>
      <c r="P11" s="9">
        <f t="shared" si="0"/>
        <v>5.5199999999999999E-2</v>
      </c>
      <c r="Q11" t="str">
        <f t="shared" si="1"/>
        <v>lead(II) iodide mixture production - DE</v>
      </c>
      <c r="R11" t="str">
        <f>K28</f>
        <v>slot die coating, lead (II) iodide mixture</v>
      </c>
      <c r="S11" s="5" t="s">
        <v>18</v>
      </c>
      <c r="T11" t="str">
        <f t="shared" si="2"/>
        <v>lead(II) iodide mixture production - DE [0,0552] slot die coating, lead (II) iodide mixture</v>
      </c>
      <c r="U11"/>
      <c r="V11"/>
      <c r="W11"/>
      <c r="AK11" s="7" t="s">
        <v>417</v>
      </c>
    </row>
    <row r="12" spans="1:52" s="7" customFormat="1">
      <c r="D12" s="8">
        <v>2.9999999999999997E-4</v>
      </c>
      <c r="I12" s="7" t="s">
        <v>32</v>
      </c>
      <c r="K12" s="4" t="s">
        <v>22</v>
      </c>
      <c r="L12" s="7">
        <v>1.026E-2</v>
      </c>
      <c r="M12" s="7" t="s">
        <v>15</v>
      </c>
      <c r="N12" t="s">
        <v>16</v>
      </c>
      <c r="O12" t="s">
        <v>17</v>
      </c>
      <c r="P12" s="9">
        <f>ROUND(D12,4)</f>
        <v>2.9999999999999997E-4</v>
      </c>
      <c r="Q12" t="str">
        <f t="shared" si="1"/>
        <v>market for electricity, low voltage - DE</v>
      </c>
      <c r="R12" t="str">
        <f>R10</f>
        <v>slot die coating, methylammonium iodide mixture</v>
      </c>
      <c r="S12" s="5" t="s">
        <v>18</v>
      </c>
      <c r="T12" t="str">
        <f t="shared" si="2"/>
        <v>market for electricity, low voltage - DE [0,0003] slot die coating, methylammonium iodide mixture</v>
      </c>
      <c r="U12"/>
      <c r="V12"/>
      <c r="W12"/>
      <c r="AK12" s="7" t="s">
        <v>418</v>
      </c>
    </row>
    <row r="13" spans="1:52" s="7" customFormat="1">
      <c r="D13" s="8">
        <v>2.9999999999999997E-4</v>
      </c>
      <c r="I13" s="7" t="s">
        <v>33</v>
      </c>
      <c r="K13" s="4" t="s">
        <v>22</v>
      </c>
      <c r="L13" s="7">
        <v>1.026E-2</v>
      </c>
      <c r="M13" s="7" t="s">
        <v>15</v>
      </c>
      <c r="N13" t="s">
        <v>16</v>
      </c>
      <c r="O13" t="s">
        <v>17</v>
      </c>
      <c r="P13" s="9">
        <f t="shared" si="0"/>
        <v>2.9999999999999997E-4</v>
      </c>
      <c r="Q13" t="str">
        <f t="shared" si="1"/>
        <v>market for electricity, low voltage - DE</v>
      </c>
      <c r="R13" t="str">
        <f>R11</f>
        <v>slot die coating, lead (II) iodide mixture</v>
      </c>
      <c r="S13" s="5" t="s">
        <v>18</v>
      </c>
      <c r="T13" t="str">
        <f t="shared" si="2"/>
        <v>market for electricity, low voltage - DE [0,0003] slot die coating, lead (II) iodide mixture</v>
      </c>
      <c r="U13"/>
      <c r="V13"/>
      <c r="W13"/>
      <c r="AK13" s="7" t="s">
        <v>444</v>
      </c>
    </row>
    <row r="14" spans="1:52" s="7" customFormat="1">
      <c r="D14" s="8">
        <v>0.15240000000000001</v>
      </c>
      <c r="I14" s="7" t="s">
        <v>34</v>
      </c>
      <c r="K14" s="4" t="s">
        <v>22</v>
      </c>
      <c r="L14" s="7">
        <v>5.53667</v>
      </c>
      <c r="M14" s="7" t="s">
        <v>15</v>
      </c>
      <c r="N14" t="s">
        <v>16</v>
      </c>
      <c r="O14" t="s">
        <v>17</v>
      </c>
      <c r="P14" s="9">
        <f t="shared" si="0"/>
        <v>0.15240000000000001</v>
      </c>
      <c r="Q14" t="str">
        <f t="shared" si="1"/>
        <v>market for electricity, low voltage - DE</v>
      </c>
      <c r="R14" t="str">
        <f>K30</f>
        <v>sintering, electron transport layer</v>
      </c>
      <c r="S14" s="5" t="s">
        <v>18</v>
      </c>
      <c r="T14" t="str">
        <f t="shared" si="2"/>
        <v>market for electricity, low voltage - DE [0,1524] sintering, electron transport layer</v>
      </c>
      <c r="U14"/>
      <c r="V14"/>
      <c r="W14"/>
      <c r="AK14" s="7" t="s">
        <v>419</v>
      </c>
    </row>
    <row r="15" spans="1:52" s="7" customFormat="1">
      <c r="D15" s="8">
        <v>0.16500000000000001</v>
      </c>
      <c r="I15" s="7" t="s">
        <v>35</v>
      </c>
      <c r="K15" s="7" t="s">
        <v>36</v>
      </c>
      <c r="L15" s="7">
        <v>5.99376</v>
      </c>
      <c r="M15" s="7" t="s">
        <v>15</v>
      </c>
      <c r="N15" t="s">
        <v>16</v>
      </c>
      <c r="O15" t="s">
        <v>17</v>
      </c>
      <c r="P15" s="9">
        <f t="shared" si="0"/>
        <v>0.16500000000000001</v>
      </c>
      <c r="Q15" t="str">
        <f t="shared" si="1"/>
        <v>titanium dioxide (TiO2) mixture production - DE</v>
      </c>
      <c r="R15" t="str">
        <f>K29</f>
        <v>slot die coating, titanium dioxide compact mixture</v>
      </c>
      <c r="S15" s="5" t="s">
        <v>18</v>
      </c>
      <c r="T15" t="str">
        <f t="shared" si="2"/>
        <v>titanium dioxide (TiO2) mixture production - DE [0,165] slot die coating, titanium dioxide compact mixture</v>
      </c>
      <c r="U15"/>
      <c r="V15"/>
      <c r="W15"/>
      <c r="AK15" s="7" t="s">
        <v>420</v>
      </c>
    </row>
    <row r="16" spans="1:52" s="7" customFormat="1">
      <c r="D16" s="8">
        <v>6.7000000000000002E-3</v>
      </c>
      <c r="I16" s="7" t="s">
        <v>37</v>
      </c>
      <c r="K16" s="7" t="s">
        <v>36</v>
      </c>
      <c r="L16" s="7">
        <v>0.24227000000000001</v>
      </c>
      <c r="M16" s="7" t="s">
        <v>15</v>
      </c>
      <c r="N16" t="s">
        <v>16</v>
      </c>
      <c r="O16" t="s">
        <v>17</v>
      </c>
      <c r="P16" s="9">
        <f t="shared" si="0"/>
        <v>6.7000000000000002E-3</v>
      </c>
      <c r="Q16" t="str">
        <f t="shared" si="1"/>
        <v>titanium dioxide (TiO2) mixture production - DE</v>
      </c>
      <c r="R16" t="str">
        <f>K31</f>
        <v>slot die coating, titanium dioxide mesoporous mixture</v>
      </c>
      <c r="S16" s="5" t="s">
        <v>18</v>
      </c>
      <c r="T16" t="str">
        <f t="shared" si="2"/>
        <v>titanium dioxide (TiO2) mixture production - DE [0,0067] slot die coating, titanium dioxide mesoporous mixture</v>
      </c>
      <c r="U16"/>
      <c r="V16"/>
      <c r="W16"/>
      <c r="AK16" s="7" t="s">
        <v>421</v>
      </c>
    </row>
    <row r="17" spans="3:37" s="7" customFormat="1">
      <c r="D17" s="8">
        <v>2.9999999999999997E-4</v>
      </c>
      <c r="I17" s="7" t="s">
        <v>38</v>
      </c>
      <c r="K17" s="4" t="s">
        <v>22</v>
      </c>
      <c r="L17" s="7">
        <v>1.026E-2</v>
      </c>
      <c r="M17" s="7" t="s">
        <v>15</v>
      </c>
      <c r="N17" t="s">
        <v>16</v>
      </c>
      <c r="O17" t="s">
        <v>17</v>
      </c>
      <c r="P17" s="9">
        <f t="shared" si="0"/>
        <v>2.9999999999999997E-4</v>
      </c>
      <c r="Q17" t="str">
        <f t="shared" si="1"/>
        <v>market for electricity, low voltage - DE</v>
      </c>
      <c r="R17" t="str">
        <f>R15</f>
        <v>slot die coating, titanium dioxide compact mixture</v>
      </c>
      <c r="S17" s="5" t="s">
        <v>18</v>
      </c>
      <c r="T17" t="str">
        <f t="shared" si="2"/>
        <v>market for electricity, low voltage - DE [0,0003] slot die coating, titanium dioxide compact mixture</v>
      </c>
      <c r="U17"/>
      <c r="V17"/>
      <c r="W17"/>
      <c r="AK17" s="7" t="s">
        <v>422</v>
      </c>
    </row>
    <row r="18" spans="3:37" s="7" customFormat="1">
      <c r="D18" s="8">
        <v>2.9999999999999997E-4</v>
      </c>
      <c r="I18" s="7" t="s">
        <v>39</v>
      </c>
      <c r="K18" s="4" t="s">
        <v>22</v>
      </c>
      <c r="L18" s="7">
        <v>1.026E-2</v>
      </c>
      <c r="M18" s="7" t="s">
        <v>15</v>
      </c>
      <c r="N18" t="s">
        <v>16</v>
      </c>
      <c r="O18" t="s">
        <v>17</v>
      </c>
      <c r="P18" s="9">
        <f t="shared" si="0"/>
        <v>2.9999999999999997E-4</v>
      </c>
      <c r="Q18" t="str">
        <f t="shared" si="1"/>
        <v>market for electricity, low voltage - DE</v>
      </c>
      <c r="R18" t="str">
        <f>R16</f>
        <v>slot die coating, titanium dioxide mesoporous mixture</v>
      </c>
      <c r="S18" s="5" t="s">
        <v>18</v>
      </c>
      <c r="T18" t="str">
        <f t="shared" si="2"/>
        <v>market for electricity, low voltage - DE [0,0003] slot die coating, titanium dioxide mesoporous mixture</v>
      </c>
      <c r="U18"/>
      <c r="V18"/>
      <c r="W18"/>
      <c r="AK18" s="7" t="s">
        <v>423</v>
      </c>
    </row>
    <row r="19" spans="3:37" s="7" customFormat="1">
      <c r="D19" s="8">
        <v>8.8000000000000005E-3</v>
      </c>
      <c r="I19" s="7" t="s">
        <v>40</v>
      </c>
      <c r="K19" s="4" t="s">
        <v>22</v>
      </c>
      <c r="L19" s="7">
        <v>0.32079999999999997</v>
      </c>
      <c r="M19" s="7" t="s">
        <v>15</v>
      </c>
      <c r="N19" t="s">
        <v>16</v>
      </c>
      <c r="O19" t="s">
        <v>17</v>
      </c>
      <c r="P19" s="9">
        <f>ROUND(D19,4)</f>
        <v>8.8000000000000005E-3</v>
      </c>
      <c r="Q19" t="str">
        <f>K19</f>
        <v>market for electricity, low voltage - DE</v>
      </c>
      <c r="R19" t="str">
        <f>K32</f>
        <v>FTO sputtering, fluorine-doped tin oxide</v>
      </c>
      <c r="S19" s="5" t="s">
        <v>18</v>
      </c>
      <c r="T19" t="str">
        <f>Q19&amp;N19&amp;P19&amp;O19&amp;R19</f>
        <v>market for electricity, low voltage - DE [0,0088] FTO sputtering, fluorine-doped tin oxide</v>
      </c>
      <c r="U19"/>
      <c r="V19"/>
      <c r="W19"/>
      <c r="AK19" s="7" t="s">
        <v>424</v>
      </c>
    </row>
    <row r="20" spans="3:37" s="7" customFormat="1">
      <c r="D20" s="8">
        <v>1.9E-3</v>
      </c>
      <c r="I20" s="7" t="s">
        <v>41</v>
      </c>
      <c r="K20" s="4" t="s">
        <v>22</v>
      </c>
      <c r="L20" s="7">
        <v>7.0019999999999999E-2</v>
      </c>
      <c r="M20" s="7" t="s">
        <v>15</v>
      </c>
      <c r="N20" t="s">
        <v>16</v>
      </c>
      <c r="O20" t="s">
        <v>17</v>
      </c>
      <c r="P20" s="9">
        <f>ROUND(D20,4)</f>
        <v>1.9E-3</v>
      </c>
      <c r="Q20" t="str">
        <f>K20</f>
        <v>market for electricity, low voltage - DE</v>
      </c>
      <c r="R20" t="str">
        <f>R19</f>
        <v>FTO sputtering, fluorine-doped tin oxide</v>
      </c>
      <c r="S20" s="5" t="s">
        <v>18</v>
      </c>
      <c r="T20" t="str">
        <f>Q20&amp;N20&amp;P20&amp;O20&amp;R20</f>
        <v>market for electricity, low voltage - DE [0,0019] FTO sputtering, fluorine-doped tin oxide</v>
      </c>
      <c r="U20"/>
      <c r="V20"/>
      <c r="W20"/>
      <c r="AK20" s="7" t="s">
        <v>425</v>
      </c>
    </row>
    <row r="21" spans="3:37" s="7" customFormat="1">
      <c r="D21" s="10">
        <f>L21/L42</f>
        <v>2.9775333625259164E-7</v>
      </c>
      <c r="I21" s="7" t="s">
        <v>42</v>
      </c>
      <c r="K21" s="7" t="s">
        <v>43</v>
      </c>
      <c r="L21" s="11">
        <v>1.08184E-5</v>
      </c>
      <c r="M21" s="7" t="s">
        <v>15</v>
      </c>
      <c r="N21" t="s">
        <v>16</v>
      </c>
      <c r="O21" t="s">
        <v>17</v>
      </c>
      <c r="P21" s="12">
        <v>2.9999999999999997E-8</v>
      </c>
      <c r="Q21" t="str">
        <f t="shared" si="1"/>
        <v>fluorine doped tin oxide (FTO) production</v>
      </c>
      <c r="R21" t="str">
        <f>R19</f>
        <v>FTO sputtering, fluorine-doped tin oxide</v>
      </c>
      <c r="S21" s="5" t="s">
        <v>18</v>
      </c>
      <c r="T21" t="str">
        <f>Q21&amp;N21&amp;P21&amp;O21&amp;R21</f>
        <v>fluorine doped tin oxide (FTO) production [0,00000003] FTO sputtering, fluorine-doped tin oxide</v>
      </c>
      <c r="U21"/>
      <c r="V21"/>
      <c r="W21"/>
      <c r="AK21" s="7" t="s">
        <v>426</v>
      </c>
    </row>
    <row r="22" spans="3:37" s="7" customFormat="1">
      <c r="D22" s="8">
        <v>0.1055</v>
      </c>
      <c r="I22" s="7" t="s">
        <v>44</v>
      </c>
      <c r="K22" s="7" t="s">
        <v>45</v>
      </c>
      <c r="L22" s="7">
        <v>3.8327800000000001</v>
      </c>
      <c r="M22" s="7" t="s">
        <v>15</v>
      </c>
      <c r="N22" t="s">
        <v>16</v>
      </c>
      <c r="O22" t="s">
        <v>17</v>
      </c>
      <c r="P22" s="9">
        <f>ROUND(D22,4)</f>
        <v>0.1055</v>
      </c>
      <c r="Q22" t="str">
        <f t="shared" si="1"/>
        <v>market for solar glass, low-iron - GLO</v>
      </c>
      <c r="R22" t="str">
        <f>K33</f>
        <v>solar glass production, ecoinvent version 3.7.1 cutoff</v>
      </c>
      <c r="S22" s="5" t="s">
        <v>18</v>
      </c>
      <c r="T22" t="str">
        <f t="shared" ref="T22:T40" si="3">Q22&amp;N22&amp;P22&amp;O22&amp;R22</f>
        <v>market for solar glass, low-iron - GLO [0,1055] solar glass production, ecoinvent version 3.7.1 cutoff</v>
      </c>
      <c r="U22"/>
      <c r="V22"/>
      <c r="W22"/>
      <c r="AK22" s="7" t="s">
        <v>427</v>
      </c>
    </row>
    <row r="23" spans="3:37" s="7" customFormat="1">
      <c r="D23" s="8"/>
      <c r="N23"/>
      <c r="O23"/>
      <c r="P23" s="9"/>
      <c r="Q23"/>
      <c r="R23"/>
      <c r="S23" s="5"/>
      <c r="T23" s="58" t="s">
        <v>404</v>
      </c>
      <c r="U23"/>
      <c r="V23"/>
      <c r="W23"/>
      <c r="AK23" s="7" t="s">
        <v>404</v>
      </c>
    </row>
    <row r="24" spans="3:37" s="14" customFormat="1">
      <c r="C24" s="13">
        <v>1.1900000000000001E-2</v>
      </c>
      <c r="I24" s="14" t="s">
        <v>46</v>
      </c>
      <c r="K24" s="14" t="s">
        <v>47</v>
      </c>
      <c r="L24" s="14">
        <v>0.43182999999999999</v>
      </c>
      <c r="M24" s="14" t="s">
        <v>15</v>
      </c>
      <c r="N24" t="s">
        <v>16</v>
      </c>
      <c r="O24" t="s">
        <v>17</v>
      </c>
      <c r="P24" s="9">
        <f>ROUND(C24,4)</f>
        <v>1.1900000000000001E-2</v>
      </c>
      <c r="Q24" t="str">
        <f>K24</f>
        <v>carbon black sputtering, back electrode production</v>
      </c>
      <c r="R24" t="str">
        <f>K35</f>
        <v>back electrode production, carbon black, sputtering, wet chemical deposition, perovskite solar cell per target scale</v>
      </c>
      <c r="S24" s="5" t="s">
        <v>18</v>
      </c>
      <c r="T24" t="str">
        <f t="shared" si="3"/>
        <v>carbon black sputtering, back electrode production [0,0119] back electrode production, carbon black, sputtering, wet chemical deposition, perovskite solar cell per target scale</v>
      </c>
      <c r="U24"/>
      <c r="V24"/>
      <c r="W24"/>
      <c r="AK24" s="14" t="s">
        <v>428</v>
      </c>
    </row>
    <row r="25" spans="3:37" s="14" customFormat="1">
      <c r="C25" s="13">
        <v>0.1368</v>
      </c>
      <c r="I25" s="14" t="s">
        <v>48</v>
      </c>
      <c r="K25" s="14" t="s">
        <v>49</v>
      </c>
      <c r="L25" s="14">
        <v>4.9696499999999997</v>
      </c>
      <c r="M25" s="14" t="s">
        <v>15</v>
      </c>
      <c r="N25" t="s">
        <v>16</v>
      </c>
      <c r="O25" t="s">
        <v>17</v>
      </c>
      <c r="P25" s="9">
        <f t="shared" ref="P25:P31" si="4">ROUND(C25,4)</f>
        <v>0.1368</v>
      </c>
      <c r="Q25" t="str">
        <f t="shared" si="1"/>
        <v xml:space="preserve">slot die coating, spiroMEOTAD mixture, hole transport layer production </v>
      </c>
      <c r="R25" t="str">
        <f>K36</f>
        <v>hole transport layer production, spiroMeOTAD, slot die coating, perovskite solar cell per target scale</v>
      </c>
      <c r="S25" s="5" t="s">
        <v>18</v>
      </c>
      <c r="T25" t="str">
        <f t="shared" si="3"/>
        <v>slot die coating, spiroMEOTAD mixture, hole transport layer production  [0,1368] hole transport layer production, spiroMeOTAD, slot die coating, perovskite solar cell per target scale</v>
      </c>
      <c r="U25"/>
      <c r="V25"/>
      <c r="W25"/>
      <c r="AK25" s="14" t="s">
        <v>429</v>
      </c>
    </row>
    <row r="26" spans="3:37" s="14" customFormat="1">
      <c r="C26" s="13">
        <v>0.19009999999999999</v>
      </c>
      <c r="I26" s="14" t="s">
        <v>50</v>
      </c>
      <c r="K26" s="14" t="s">
        <v>51</v>
      </c>
      <c r="L26" s="14">
        <v>6.9067299999999996</v>
      </c>
      <c r="M26" s="14" t="s">
        <v>15</v>
      </c>
      <c r="N26" t="s">
        <v>16</v>
      </c>
      <c r="O26" t="s">
        <v>17</v>
      </c>
      <c r="P26" s="9">
        <f>ROUND(C26,4)</f>
        <v>0.19009999999999999</v>
      </c>
      <c r="Q26" t="str">
        <f>K26</f>
        <v>annealing, active layer production</v>
      </c>
      <c r="R26" t="str">
        <f>K37</f>
        <v>active layer production, CH3NH3PbI3, slot die coating, perovskite solar cell per target scale</v>
      </c>
      <c r="S26" s="5" t="s">
        <v>18</v>
      </c>
      <c r="T26" t="str">
        <f t="shared" si="3"/>
        <v>annealing, active layer production [0,1901] active layer production, CH3NH3PbI3, slot die coating, perovskite solar cell per target scale</v>
      </c>
      <c r="U26"/>
      <c r="V26"/>
      <c r="W26"/>
      <c r="AK26" s="14" t="s">
        <v>430</v>
      </c>
    </row>
    <row r="27" spans="3:37" s="14" customFormat="1">
      <c r="C27" s="13">
        <v>9.4299999999999995E-2</v>
      </c>
      <c r="I27" s="14" t="s">
        <v>52</v>
      </c>
      <c r="K27" s="14" t="s">
        <v>53</v>
      </c>
      <c r="L27" s="14">
        <v>3.42475</v>
      </c>
      <c r="M27" s="14" t="s">
        <v>15</v>
      </c>
      <c r="N27" t="s">
        <v>16</v>
      </c>
      <c r="O27" t="s">
        <v>17</v>
      </c>
      <c r="P27" s="9">
        <f>ROUND(C27,4)</f>
        <v>9.4299999999999995E-2</v>
      </c>
      <c r="Q27" t="str">
        <f>K27</f>
        <v>slot die coating, methylammonium iodide mixture</v>
      </c>
      <c r="R27" t="str">
        <f>K37</f>
        <v>active layer production, CH3NH3PbI3, slot die coating, perovskite solar cell per target scale</v>
      </c>
      <c r="S27" s="5" t="s">
        <v>18</v>
      </c>
      <c r="T27" t="str">
        <f t="shared" si="3"/>
        <v>slot die coating, methylammonium iodide mixture [0,0943] active layer production, CH3NH3PbI3, slot die coating, perovskite solar cell per target scale</v>
      </c>
      <c r="U27"/>
      <c r="V27"/>
      <c r="W27"/>
      <c r="AK27" s="14" t="s">
        <v>431</v>
      </c>
    </row>
    <row r="28" spans="3:37" s="14" customFormat="1">
      <c r="C28" s="13">
        <v>5.5500000000000001E-2</v>
      </c>
      <c r="I28" s="14" t="s">
        <v>54</v>
      </c>
      <c r="K28" s="14" t="s">
        <v>55</v>
      </c>
      <c r="L28" s="14">
        <v>2.01661</v>
      </c>
      <c r="M28" s="14" t="s">
        <v>15</v>
      </c>
      <c r="N28" t="s">
        <v>16</v>
      </c>
      <c r="O28" t="s">
        <v>17</v>
      </c>
      <c r="P28" s="9">
        <f>ROUND(C28,4)</f>
        <v>5.5500000000000001E-2</v>
      </c>
      <c r="Q28" t="str">
        <f>K28</f>
        <v>slot die coating, lead (II) iodide mixture</v>
      </c>
      <c r="R28" t="str">
        <f>K37</f>
        <v>active layer production, CH3NH3PbI3, slot die coating, perovskite solar cell per target scale</v>
      </c>
      <c r="S28" s="5" t="s">
        <v>18</v>
      </c>
      <c r="T28" t="str">
        <f t="shared" si="3"/>
        <v>slot die coating, lead (II) iodide mixture [0,0555] active layer production, CH3NH3PbI3, slot die coating, perovskite solar cell per target scale</v>
      </c>
      <c r="U28"/>
      <c r="V28"/>
      <c r="W28"/>
      <c r="AK28" s="14" t="s">
        <v>432</v>
      </c>
    </row>
    <row r="29" spans="3:37" s="14" customFormat="1">
      <c r="C29" s="13">
        <v>0.16520000000000001</v>
      </c>
      <c r="I29" s="14" t="s">
        <v>56</v>
      </c>
      <c r="K29" s="14" t="s">
        <v>57</v>
      </c>
      <c r="L29" s="14">
        <v>6.0040199999999997</v>
      </c>
      <c r="M29" s="14" t="s">
        <v>15</v>
      </c>
      <c r="N29" t="s">
        <v>16</v>
      </c>
      <c r="O29" t="s">
        <v>17</v>
      </c>
      <c r="P29" s="9">
        <f>ROUND(C29,4)</f>
        <v>0.16520000000000001</v>
      </c>
      <c r="Q29" t="str">
        <f>K29</f>
        <v>slot die coating, titanium dioxide compact mixture</v>
      </c>
      <c r="R29" t="str">
        <f>K38</f>
        <v>electron transport layer production, titanium dioxide compact mesoporous, slot die coating, perovskite solar cell per target scale</v>
      </c>
      <c r="S29" s="5" t="s">
        <v>18</v>
      </c>
      <c r="T29" t="str">
        <f t="shared" si="3"/>
        <v>slot die coating, titanium dioxide compact mixture [0,1652] electron transport layer production, titanium dioxide compact mesoporous, slot die coating, perovskite solar cell per target scale</v>
      </c>
      <c r="U29"/>
      <c r="V29"/>
      <c r="W29"/>
      <c r="AK29" s="14" t="s">
        <v>433</v>
      </c>
    </row>
    <row r="30" spans="3:37" s="14" customFormat="1">
      <c r="C30" s="13">
        <v>0.15240000000000001</v>
      </c>
      <c r="I30" s="14" t="s">
        <v>58</v>
      </c>
      <c r="K30" s="14" t="s">
        <v>59</v>
      </c>
      <c r="L30" s="14">
        <v>5.53667</v>
      </c>
      <c r="M30" s="14" t="s">
        <v>15</v>
      </c>
      <c r="N30" t="s">
        <v>16</v>
      </c>
      <c r="O30" t="s">
        <v>17</v>
      </c>
      <c r="P30" s="9">
        <f>ROUND(C30,4)</f>
        <v>0.15240000000000001</v>
      </c>
      <c r="Q30" t="str">
        <f>K30</f>
        <v>sintering, electron transport layer</v>
      </c>
      <c r="R30" t="str">
        <f>K38</f>
        <v>electron transport layer production, titanium dioxide compact mesoporous, slot die coating, perovskite solar cell per target scale</v>
      </c>
      <c r="S30" s="5" t="s">
        <v>18</v>
      </c>
      <c r="T30" t="str">
        <f t="shared" si="3"/>
        <v>sintering, electron transport layer [0,1524] electron transport layer production, titanium dioxide compact mesoporous, slot die coating, perovskite solar cell per target scale</v>
      </c>
      <c r="U30"/>
      <c r="V30"/>
      <c r="W30"/>
      <c r="AK30" s="14" t="s">
        <v>434</v>
      </c>
    </row>
    <row r="31" spans="3:37" s="14" customFormat="1">
      <c r="C31" s="13">
        <v>7.0000000000000001E-3</v>
      </c>
      <c r="I31" s="14" t="s">
        <v>60</v>
      </c>
      <c r="K31" s="14" t="s">
        <v>61</v>
      </c>
      <c r="L31" s="14">
        <v>0.25252999999999998</v>
      </c>
      <c r="M31" s="14" t="s">
        <v>15</v>
      </c>
      <c r="N31" t="s">
        <v>16</v>
      </c>
      <c r="O31" t="s">
        <v>17</v>
      </c>
      <c r="P31" s="9">
        <f t="shared" si="4"/>
        <v>7.0000000000000001E-3</v>
      </c>
      <c r="Q31" t="str">
        <f t="shared" si="1"/>
        <v>slot die coating, titanium dioxide mesoporous mixture</v>
      </c>
      <c r="R31" t="str">
        <f>K38</f>
        <v>electron transport layer production, titanium dioxide compact mesoporous, slot die coating, perovskite solar cell per target scale</v>
      </c>
      <c r="S31" s="5" t="s">
        <v>18</v>
      </c>
      <c r="T31" t="str">
        <f t="shared" si="3"/>
        <v>slot die coating, titanium dioxide mesoporous mixture [0,007] electron transport layer production, titanium dioxide compact mesoporous, slot die coating, perovskite solar cell per target scale</v>
      </c>
      <c r="U31"/>
      <c r="V31"/>
      <c r="W31"/>
      <c r="AK31" s="14" t="s">
        <v>435</v>
      </c>
    </row>
    <row r="32" spans="3:37" s="14" customFormat="1">
      <c r="C32" s="13">
        <v>1.0800000000000001E-2</v>
      </c>
      <c r="I32" s="14" t="s">
        <v>62</v>
      </c>
      <c r="K32" s="14" t="s">
        <v>63</v>
      </c>
      <c r="L32" s="14">
        <v>0.39083000000000001</v>
      </c>
      <c r="M32" s="14" t="s">
        <v>15</v>
      </c>
      <c r="N32" t="s">
        <v>16</v>
      </c>
      <c r="O32" t="s">
        <v>17</v>
      </c>
      <c r="P32" s="9">
        <f>ROUND(C32,4)</f>
        <v>1.0800000000000001E-2</v>
      </c>
      <c r="Q32" t="str">
        <f>K32</f>
        <v>FTO sputtering, fluorine-doped tin oxide</v>
      </c>
      <c r="R32" t="str">
        <f>K39</f>
        <v>front electrode production, fluorine-doped tin oxide, sputtering, perovskite solar cell per target scale - DE</v>
      </c>
      <c r="S32" s="5" t="s">
        <v>18</v>
      </c>
      <c r="T32" t="str">
        <f t="shared" si="3"/>
        <v>FTO sputtering, fluorine-doped tin oxide [0,0108] front electrode production, fluorine-doped tin oxide, sputtering, perovskite solar cell per target scale - DE</v>
      </c>
      <c r="U32"/>
      <c r="V32"/>
      <c r="W32"/>
      <c r="AK32" s="14" t="s">
        <v>436</v>
      </c>
    </row>
    <row r="33" spans="1:37" s="14" customFormat="1">
      <c r="C33" s="13">
        <v>0.1055</v>
      </c>
      <c r="I33" s="14" t="s">
        <v>64</v>
      </c>
      <c r="K33" s="14" t="s">
        <v>64</v>
      </c>
      <c r="L33" s="14">
        <v>3.8327800000000001</v>
      </c>
      <c r="M33" s="14" t="s">
        <v>15</v>
      </c>
      <c r="N33" t="s">
        <v>16</v>
      </c>
      <c r="O33" t="s">
        <v>17</v>
      </c>
      <c r="P33" s="9">
        <f>ROUND(C33,4)</f>
        <v>0.1055</v>
      </c>
      <c r="Q33" t="str">
        <f t="shared" si="1"/>
        <v>solar glass production, ecoinvent version 3.7.1 cutoff</v>
      </c>
      <c r="R33" t="str">
        <f>K40</f>
        <v>substrate production, glass, perovskite solar cell per target scale - DE</v>
      </c>
      <c r="S33" s="5" t="s">
        <v>18</v>
      </c>
      <c r="T33" t="str">
        <f t="shared" si="3"/>
        <v>solar glass production, ecoinvent version 3.7.1 cutoff [0,1055] substrate production, glass, perovskite solar cell per target scale - DE</v>
      </c>
      <c r="U33"/>
      <c r="V33"/>
      <c r="W33"/>
      <c r="AK33" s="14" t="s">
        <v>437</v>
      </c>
    </row>
    <row r="34" spans="1:37" s="14" customFormat="1">
      <c r="C34" s="13"/>
      <c r="N34"/>
      <c r="O34"/>
      <c r="P34" s="9"/>
      <c r="Q34"/>
      <c r="R34"/>
      <c r="S34" s="5"/>
      <c r="T34" t="s">
        <v>403</v>
      </c>
      <c r="U34"/>
      <c r="V34"/>
      <c r="W34"/>
      <c r="AK34" s="14" t="s">
        <v>403</v>
      </c>
    </row>
    <row r="35" spans="1:37" s="15" customFormat="1">
      <c r="B35" s="16">
        <v>1.1900000000000001E-2</v>
      </c>
      <c r="I35" s="15" t="s">
        <v>65</v>
      </c>
      <c r="K35" s="15" t="s">
        <v>65</v>
      </c>
      <c r="L35" s="15">
        <v>0.43182999999999999</v>
      </c>
      <c r="M35" s="15" t="s">
        <v>15</v>
      </c>
      <c r="N35" t="s">
        <v>16</v>
      </c>
      <c r="O35" t="s">
        <v>17</v>
      </c>
      <c r="P35" s="9">
        <f t="shared" ref="P35:P38" si="5">ROUND(B35,4)</f>
        <v>1.1900000000000001E-2</v>
      </c>
      <c r="Q35" t="str">
        <f t="shared" si="1"/>
        <v>back electrode production, carbon black, sputtering, wet chemical deposition, perovskite solar cell per target scale</v>
      </c>
      <c r="R35" t="s">
        <v>66</v>
      </c>
      <c r="S35" s="5" t="s">
        <v>18</v>
      </c>
      <c r="T35" t="str">
        <f t="shared" si="3"/>
        <v>back electrode production, carbon black, sputtering, wet chemical deposition, perovskite solar cell per target scale [0,0119] BE</v>
      </c>
      <c r="U35"/>
      <c r="V35"/>
      <c r="W35"/>
      <c r="AK35" s="15" t="s">
        <v>438</v>
      </c>
    </row>
    <row r="36" spans="1:37" s="15" customFormat="1">
      <c r="B36" s="16">
        <v>0.1368</v>
      </c>
      <c r="I36" s="15" t="s">
        <v>67</v>
      </c>
      <c r="K36" s="15" t="s">
        <v>67</v>
      </c>
      <c r="L36" s="15">
        <v>4.9696499999999997</v>
      </c>
      <c r="M36" s="15" t="s">
        <v>15</v>
      </c>
      <c r="N36" t="s">
        <v>16</v>
      </c>
      <c r="O36" t="s">
        <v>17</v>
      </c>
      <c r="P36" s="9">
        <f t="shared" si="5"/>
        <v>0.1368</v>
      </c>
      <c r="Q36" t="str">
        <f t="shared" si="1"/>
        <v>hole transport layer production, spiroMeOTAD, slot die coating, perovskite solar cell per target scale</v>
      </c>
      <c r="R36" t="s">
        <v>68</v>
      </c>
      <c r="S36" s="5" t="s">
        <v>18</v>
      </c>
      <c r="T36" t="str">
        <f t="shared" si="3"/>
        <v>hole transport layer production, spiroMeOTAD, slot die coating, perovskite solar cell per target scale [0,1368] HTL</v>
      </c>
      <c r="U36"/>
      <c r="V36"/>
      <c r="W36"/>
      <c r="AK36" s="15" t="s">
        <v>439</v>
      </c>
    </row>
    <row r="37" spans="1:37" s="15" customFormat="1">
      <c r="B37" s="16">
        <v>0.33989999999999998</v>
      </c>
      <c r="I37" s="15" t="s">
        <v>69</v>
      </c>
      <c r="K37" s="15" t="s">
        <v>69</v>
      </c>
      <c r="L37" s="15">
        <v>12.348089999999999</v>
      </c>
      <c r="M37" s="15" t="s">
        <v>15</v>
      </c>
      <c r="N37" t="s">
        <v>16</v>
      </c>
      <c r="O37" t="s">
        <v>17</v>
      </c>
      <c r="P37" s="9">
        <f t="shared" si="5"/>
        <v>0.33989999999999998</v>
      </c>
      <c r="Q37" t="str">
        <f t="shared" si="1"/>
        <v>active layer production, CH3NH3PbI3, slot die coating, perovskite solar cell per target scale</v>
      </c>
      <c r="R37" t="s">
        <v>70</v>
      </c>
      <c r="S37" s="5" t="s">
        <v>18</v>
      </c>
      <c r="T37" t="str">
        <f t="shared" si="3"/>
        <v>active layer production, CH3NH3PbI3, slot die coating, perovskite solar cell per target scale [0,3399] ACT</v>
      </c>
      <c r="U37"/>
      <c r="V37"/>
      <c r="W37"/>
      <c r="AK37" s="15" t="s">
        <v>440</v>
      </c>
    </row>
    <row r="38" spans="1:37" s="15" customFormat="1">
      <c r="B38" s="16">
        <v>0.3246</v>
      </c>
      <c r="I38" s="15" t="s">
        <v>71</v>
      </c>
      <c r="K38" s="15" t="s">
        <v>71</v>
      </c>
      <c r="L38" s="15">
        <v>11.79321</v>
      </c>
      <c r="M38" s="15" t="s">
        <v>15</v>
      </c>
      <c r="N38" t="s">
        <v>16</v>
      </c>
      <c r="O38" t="s">
        <v>17</v>
      </c>
      <c r="P38" s="9">
        <f t="shared" si="5"/>
        <v>0.3246</v>
      </c>
      <c r="Q38" t="str">
        <f t="shared" si="1"/>
        <v>electron transport layer production, titanium dioxide compact mesoporous, slot die coating, perovskite solar cell per target scale</v>
      </c>
      <c r="R38" t="s">
        <v>72</v>
      </c>
      <c r="S38" s="5" t="s">
        <v>18</v>
      </c>
      <c r="T38" t="str">
        <f t="shared" si="3"/>
        <v>electron transport layer production, titanium dioxide compact mesoporous, slot die coating, perovskite solar cell per target scale [0,3246] ETL</v>
      </c>
      <c r="U38"/>
      <c r="V38"/>
      <c r="W38"/>
      <c r="AK38" s="15" t="s">
        <v>441</v>
      </c>
    </row>
    <row r="39" spans="1:37" s="15" customFormat="1">
      <c r="B39" s="16">
        <v>1.0800000000000001E-2</v>
      </c>
      <c r="I39" s="15" t="s">
        <v>73</v>
      </c>
      <c r="K39" s="15" t="s">
        <v>73</v>
      </c>
      <c r="L39" s="15">
        <v>0.39083000000000001</v>
      </c>
      <c r="M39" s="15" t="s">
        <v>15</v>
      </c>
      <c r="N39" t="s">
        <v>16</v>
      </c>
      <c r="O39" t="s">
        <v>17</v>
      </c>
      <c r="P39" s="9">
        <f>ROUND(B39,4)</f>
        <v>1.0800000000000001E-2</v>
      </c>
      <c r="Q39" t="str">
        <f>K39</f>
        <v>front electrode production, fluorine-doped tin oxide, sputtering, perovskite solar cell per target scale - DE</v>
      </c>
      <c r="R39" t="s">
        <v>74</v>
      </c>
      <c r="S39" s="5" t="s">
        <v>18</v>
      </c>
      <c r="T39" t="str">
        <f t="shared" si="3"/>
        <v>front electrode production, fluorine-doped tin oxide, sputtering, perovskite solar cell per target scale - DE [0,0108] FE</v>
      </c>
      <c r="U39"/>
      <c r="V39"/>
      <c r="W39"/>
      <c r="AK39" s="15" t="s">
        <v>442</v>
      </c>
    </row>
    <row r="40" spans="1:37" s="15" customFormat="1">
      <c r="B40" s="16">
        <v>0.1055</v>
      </c>
      <c r="I40" s="15" t="s">
        <v>75</v>
      </c>
      <c r="K40" s="15" t="s">
        <v>75</v>
      </c>
      <c r="L40" s="15">
        <v>3.8327800000000001</v>
      </c>
      <c r="M40" s="15" t="s">
        <v>15</v>
      </c>
      <c r="N40" t="s">
        <v>16</v>
      </c>
      <c r="O40" t="s">
        <v>17</v>
      </c>
      <c r="P40" s="9">
        <f>ROUND(B40,4)</f>
        <v>0.1055</v>
      </c>
      <c r="Q40" t="str">
        <f>K40</f>
        <v>substrate production, glass, perovskite solar cell per target scale - DE</v>
      </c>
      <c r="R40" t="s">
        <v>76</v>
      </c>
      <c r="S40" s="5"/>
      <c r="T40" t="str">
        <f t="shared" si="3"/>
        <v>substrate production, glass, perovskite solar cell per target scale - DE [0,1055] S</v>
      </c>
      <c r="U40"/>
      <c r="V40"/>
      <c r="W40"/>
      <c r="AK40" s="15" t="s">
        <v>443</v>
      </c>
    </row>
    <row r="41" spans="1:37" s="15" customFormat="1">
      <c r="B41" s="16">
        <v>7.0699999999999999E-2</v>
      </c>
      <c r="I41" s="15" t="s">
        <v>77</v>
      </c>
      <c r="K41" s="15" t="s">
        <v>78</v>
      </c>
      <c r="L41" s="15">
        <v>2.5670500000000001</v>
      </c>
      <c r="M41" s="15" t="s">
        <v>15</v>
      </c>
      <c r="N41" t="s">
        <v>16</v>
      </c>
      <c r="O41" t="s">
        <v>17</v>
      </c>
      <c r="P41" s="9">
        <f>ROUND(B41,4)</f>
        <v>7.0699999999999999E-2</v>
      </c>
      <c r="Q41" t="str">
        <f>K41</f>
        <v>market for ethylvinylacetate, foil - GLO</v>
      </c>
      <c r="R41" t="s">
        <v>79</v>
      </c>
      <c r="S41" s="5"/>
      <c r="T41" t="s">
        <v>400</v>
      </c>
      <c r="U41"/>
      <c r="V41"/>
      <c r="W41"/>
      <c r="AK41" s="15" t="s">
        <v>400</v>
      </c>
    </row>
    <row r="42" spans="1:37">
      <c r="A42" s="17">
        <v>1</v>
      </c>
      <c r="K42" s="6" t="s">
        <v>80</v>
      </c>
      <c r="L42" s="6">
        <v>36.33343</v>
      </c>
      <c r="M42" s="6" t="s">
        <v>15</v>
      </c>
      <c r="T42" s="58"/>
    </row>
    <row r="51" s="6" customFormat="1" ht="14"/>
    <row r="52" s="6" customFormat="1" ht="14"/>
    <row r="53" s="6" customFormat="1" ht="14"/>
    <row r="54" s="6" customFormat="1" ht="14"/>
    <row r="55" s="6" customFormat="1" ht="14"/>
    <row r="56" s="6" customFormat="1" ht="14"/>
    <row r="57" s="6" customFormat="1" ht="14"/>
    <row r="58" s="6" customFormat="1" ht="14"/>
    <row r="59" s="6" customFormat="1" ht="14"/>
    <row r="60" s="6" customFormat="1" ht="14"/>
    <row r="61" s="6" customFormat="1" ht="14"/>
    <row r="62" s="6" customFormat="1" ht="14"/>
    <row r="63" s="6" customFormat="1" ht="14"/>
    <row r="64" s="6" customFormat="1" ht="14"/>
    <row r="65" spans="14:23" ht="14"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4:23" ht="14">
      <c r="N66" s="6"/>
      <c r="O66" s="6"/>
      <c r="P66" s="6"/>
      <c r="Q66" s="6"/>
      <c r="R66" s="6"/>
      <c r="S66" s="6"/>
      <c r="T66" s="6"/>
      <c r="U66" s="6"/>
      <c r="V66" s="6"/>
      <c r="W66" s="6"/>
    </row>
    <row r="80" spans="14:23">
      <c r="N80" s="2"/>
      <c r="O80" s="2"/>
      <c r="P80" s="2"/>
      <c r="Q80" s="2"/>
      <c r="T80" s="2"/>
      <c r="U80" s="2"/>
      <c r="V80" s="2"/>
      <c r="W80" s="2"/>
    </row>
    <row r="83" s="6" customFormat="1" ht="14"/>
    <row r="84" s="6" customFormat="1" ht="14"/>
    <row r="85" s="6" customFormat="1" ht="14"/>
    <row r="86" s="6" customFormat="1" ht="14"/>
    <row r="87" s="6" customFormat="1" ht="14"/>
    <row r="88" s="6" customFormat="1" ht="14"/>
    <row r="89" s="6" customFormat="1" ht="14"/>
    <row r="90" s="6" customFormat="1" ht="14"/>
    <row r="91" s="6" customFormat="1" ht="14"/>
    <row r="92" s="6" customFormat="1" ht="14"/>
    <row r="93" s="6" customFormat="1" ht="14"/>
    <row r="94" s="6" customFormat="1" ht="14"/>
    <row r="95" s="6" customFormat="1" ht="14"/>
    <row r="96" s="6" customFormat="1" ht="14"/>
    <row r="97" s="6" customFormat="1" ht="14"/>
    <row r="98" s="6" customFormat="1" ht="14"/>
    <row r="99" s="6" customFormat="1" ht="14"/>
    <row r="100" s="6" customFormat="1" ht="14"/>
    <row r="101" s="6" customFormat="1" ht="14"/>
    <row r="102" s="6" customFormat="1" ht="14"/>
    <row r="103" s="6" customFormat="1" ht="14"/>
    <row r="104" s="6" customFormat="1" ht="14"/>
    <row r="105" s="6" customFormat="1" ht="14"/>
    <row r="106" s="6" customFormat="1" ht="14"/>
    <row r="107" s="6" customFormat="1" ht="14"/>
    <row r="108" s="6" customFormat="1" ht="14"/>
    <row r="109" s="6" customFormat="1" ht="14"/>
    <row r="110" s="6" customFormat="1" ht="14"/>
    <row r="111" s="6" customFormat="1" ht="14"/>
    <row r="112" s="6" customFormat="1" ht="14"/>
    <row r="113" spans="14:23" ht="14"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4:23" ht="14"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23" spans="14:23">
      <c r="N123" s="2"/>
      <c r="O123" s="2"/>
      <c r="P123" s="2"/>
      <c r="Q123" s="2"/>
      <c r="T123" s="2"/>
      <c r="U123" s="2"/>
      <c r="V123" s="2"/>
      <c r="W123" s="2"/>
    </row>
    <row r="131" s="6" customFormat="1" ht="14"/>
    <row r="132" s="6" customFormat="1" ht="14"/>
    <row r="133" s="6" customFormat="1" ht="14"/>
    <row r="134" s="6" customFormat="1" ht="14"/>
    <row r="135" s="6" customFormat="1" ht="14"/>
    <row r="136" s="6" customFormat="1" ht="14"/>
    <row r="137" s="6" customFormat="1" ht="14"/>
    <row r="138" s="6" customFormat="1" ht="14"/>
    <row r="139" s="6" customFormat="1" ht="14"/>
    <row r="140" s="6" customFormat="1" ht="14"/>
    <row r="141" s="6" customFormat="1" ht="14"/>
    <row r="142" s="6" customFormat="1" ht="14"/>
    <row r="143" s="6" customFormat="1" ht="14"/>
    <row r="144" s="6" customFormat="1" ht="14"/>
    <row r="145" s="6" customFormat="1" ht="14"/>
    <row r="146" s="6" customFormat="1" ht="14"/>
    <row r="147" s="6" customFormat="1" ht="14"/>
    <row r="148" s="6" customFormat="1" ht="14"/>
    <row r="149" s="6" customFormat="1" ht="14"/>
    <row r="150" s="6" customFormat="1" ht="14"/>
    <row r="151" s="6" customFormat="1" ht="14"/>
    <row r="152" s="6" customFormat="1" ht="14"/>
    <row r="153" s="6" customFormat="1" ht="14"/>
    <row r="154" s="6" customFormat="1" ht="14"/>
    <row r="155" s="6" customFormat="1" ht="14"/>
    <row r="156" s="6" customFormat="1" ht="14"/>
    <row r="157" s="6" customFormat="1" ht="14"/>
    <row r="158" s="6" customFormat="1" ht="14"/>
    <row r="159" s="6" customFormat="1" ht="14"/>
    <row r="160" s="6" customFormat="1" ht="14"/>
    <row r="161" s="6" customFormat="1" ht="14"/>
    <row r="162" s="6" customFormat="1" ht="14"/>
    <row r="163" s="6" customFormat="1" ht="14"/>
    <row r="164" s="6" customFormat="1" ht="14"/>
    <row r="165" s="6" customFormat="1" ht="14"/>
    <row r="166" s="6" customFormat="1" ht="14"/>
    <row r="167" s="6" customFormat="1" ht="14"/>
    <row r="168" s="6" customFormat="1" ht="14"/>
    <row r="169" s="6" customFormat="1" ht="14"/>
    <row r="170" s="6" customFormat="1" ht="14"/>
    <row r="171" s="6" customFormat="1" ht="14"/>
    <row r="172" s="6" customFormat="1" ht="14"/>
    <row r="173" s="6" customFormat="1" ht="14"/>
    <row r="174" s="6" customFormat="1" ht="14"/>
    <row r="175" s="6" customFormat="1" ht="14"/>
    <row r="176" s="6" customFormat="1" ht="14"/>
    <row r="177" s="6" customFormat="1" ht="14"/>
    <row r="178" s="6" customFormat="1" ht="14"/>
    <row r="179" s="6" customFormat="1" ht="14"/>
    <row r="180" s="6" customFormat="1" ht="14"/>
    <row r="181" s="6" customFormat="1" ht="14"/>
    <row r="182" s="6" customFormat="1" ht="14"/>
    <row r="183" s="6" customFormat="1" ht="14"/>
    <row r="184" s="6" customFormat="1" ht="14"/>
    <row r="185" s="6" customFormat="1" ht="14"/>
    <row r="186" s="6" customFormat="1" ht="14"/>
    <row r="187" s="6" customFormat="1" ht="14"/>
    <row r="188" s="6" customFormat="1" ht="14"/>
    <row r="189" s="6" customFormat="1" ht="14"/>
    <row r="190" s="6" customFormat="1" ht="14"/>
    <row r="191" s="6" customFormat="1" ht="14"/>
    <row r="192" s="6" customFormat="1" ht="14"/>
    <row r="193" s="6" customFormat="1" ht="14"/>
    <row r="194" s="6" customFormat="1" ht="14"/>
    <row r="195" s="6" customFormat="1" ht="14"/>
    <row r="196" s="6" customFormat="1" ht="14"/>
    <row r="197" s="6" customFormat="1" ht="14"/>
    <row r="198" s="6" customFormat="1" ht="14"/>
    <row r="199" s="6" customFormat="1" ht="14"/>
    <row r="200" s="6" customFormat="1" ht="14"/>
    <row r="201" s="6" customFormat="1" ht="14"/>
    <row r="202" s="6" customFormat="1" ht="14"/>
    <row r="203" s="6" customFormat="1" ht="14"/>
    <row r="204" s="6" customFormat="1" ht="14"/>
    <row r="205" s="6" customFormat="1" ht="14"/>
    <row r="206" s="6" customFormat="1" ht="14"/>
    <row r="207" s="6" customFormat="1" ht="14"/>
    <row r="208" s="6" customFormat="1" ht="14"/>
    <row r="209" s="6" customFormat="1" ht="14"/>
    <row r="210" s="6" customFormat="1" ht="14"/>
    <row r="211" s="6" customFormat="1" ht="14"/>
    <row r="212" s="6" customFormat="1" ht="14"/>
    <row r="213" s="6" customFormat="1" ht="14"/>
    <row r="214" s="6" customFormat="1" ht="14"/>
    <row r="215" s="6" customFormat="1" ht="14"/>
    <row r="216" s="6" customFormat="1" ht="14"/>
    <row r="217" s="6" customFormat="1" ht="14"/>
    <row r="218" s="6" customFormat="1" ht="14"/>
    <row r="219" s="6" customFormat="1" ht="14"/>
    <row r="220" s="6" customFormat="1" ht="14"/>
    <row r="221" s="6" customFormat="1" ht="14"/>
    <row r="222" s="6" customFormat="1" ht="14"/>
    <row r="223" s="6" customFormat="1" ht="14"/>
    <row r="224" s="6" customFormat="1" ht="14"/>
    <row r="225" spans="14:23" ht="14"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4:23" ht="14"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30" spans="14:23">
      <c r="N230" s="2"/>
      <c r="O230" s="2"/>
      <c r="P230" s="2"/>
      <c r="Q230" s="2"/>
      <c r="T230" s="2"/>
      <c r="U230" s="2"/>
      <c r="V230" s="2"/>
      <c r="W230" s="2"/>
    </row>
    <row r="233" spans="14:23">
      <c r="N233" s="2"/>
      <c r="O233" s="2"/>
      <c r="P233" s="2"/>
      <c r="Q233" s="2"/>
      <c r="T233" s="2"/>
      <c r="U233" s="2"/>
      <c r="V233" s="2"/>
      <c r="W233" s="2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1" sqref="E11"/>
    </sheetView>
  </sheetViews>
  <sheetFormatPr baseColWidth="10" defaultRowHeight="14.5"/>
  <sheetData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38"/>
  <sheetViews>
    <sheetView topLeftCell="T1" zoomScale="55" zoomScaleNormal="55" workbookViewId="0">
      <selection activeCell="AJ21" sqref="AJ21"/>
    </sheetView>
  </sheetViews>
  <sheetFormatPr baseColWidth="10" defaultRowHeight="14.5"/>
  <cols>
    <col min="1" max="3" width="0" hidden="1" customWidth="1"/>
    <col min="4" max="4" width="26.36328125" hidden="1" customWidth="1"/>
    <col min="5" max="10" width="0" hidden="1" customWidth="1"/>
    <col min="11" max="11" width="42.453125" hidden="1" customWidth="1"/>
    <col min="12" max="13" width="0" hidden="1" customWidth="1"/>
    <col min="14" max="14" width="8.08984375" hidden="1" customWidth="1"/>
    <col min="15" max="15" width="5.08984375" hidden="1" customWidth="1"/>
    <col min="16" max="16" width="12.54296875" hidden="1" customWidth="1"/>
    <col min="17" max="17" width="66" hidden="1" customWidth="1"/>
    <col min="18" max="18" width="64.6328125" style="40" hidden="1" customWidth="1"/>
    <col min="19" max="19" width="0" style="5" hidden="1" customWidth="1"/>
  </cols>
  <sheetData>
    <row r="1" spans="1:24">
      <c r="A1" t="s">
        <v>242</v>
      </c>
      <c r="N1" s="2" t="s">
        <v>2</v>
      </c>
      <c r="O1" s="3" t="s">
        <v>3</v>
      </c>
      <c r="P1" s="4" t="s">
        <v>4</v>
      </c>
    </row>
    <row r="2" spans="1:24">
      <c r="A2" t="s">
        <v>5</v>
      </c>
      <c r="K2" t="s">
        <v>84</v>
      </c>
      <c r="L2" t="s">
        <v>8</v>
      </c>
      <c r="M2" t="s">
        <v>9</v>
      </c>
      <c r="P2" t="s">
        <v>10</v>
      </c>
      <c r="Q2" t="s">
        <v>11</v>
      </c>
      <c r="R2" s="40" t="s">
        <v>12</v>
      </c>
      <c r="T2" s="18" t="s">
        <v>0</v>
      </c>
    </row>
    <row r="3" spans="1:24" s="4" customFormat="1">
      <c r="D3" s="21">
        <v>0.9347975178876049</v>
      </c>
      <c r="K3" s="4" t="s">
        <v>85</v>
      </c>
      <c r="L3" s="4">
        <v>5.6050000000000003E-2</v>
      </c>
      <c r="M3" s="4" t="s">
        <v>82</v>
      </c>
      <c r="N3" t="s">
        <v>16</v>
      </c>
      <c r="O3" t="s">
        <v>17</v>
      </c>
      <c r="P3" s="9">
        <v>0.93479999999999996</v>
      </c>
      <c r="Q3" t="s">
        <v>85</v>
      </c>
      <c r="R3" s="40" t="s">
        <v>92</v>
      </c>
      <c r="S3" s="5" t="s">
        <v>18</v>
      </c>
      <c r="T3" t="s">
        <v>317</v>
      </c>
      <c r="U3"/>
      <c r="V3"/>
      <c r="W3"/>
      <c r="X3"/>
    </row>
    <row r="4" spans="1:24" s="4" customFormat="1">
      <c r="D4" s="21">
        <v>1.4849854807349589E-3</v>
      </c>
      <c r="I4" s="23"/>
      <c r="K4" s="4" t="s">
        <v>22</v>
      </c>
      <c r="L4" s="23">
        <v>8.9038999999999999E-5</v>
      </c>
      <c r="M4" s="4" t="s">
        <v>82</v>
      </c>
      <c r="N4" t="s">
        <v>16</v>
      </c>
      <c r="O4" t="s">
        <v>17</v>
      </c>
      <c r="P4" s="9">
        <v>1.5E-3</v>
      </c>
      <c r="Q4" t="s">
        <v>22</v>
      </c>
      <c r="R4" s="40" t="s">
        <v>92</v>
      </c>
      <c r="S4" s="5" t="s">
        <v>18</v>
      </c>
      <c r="T4" t="s">
        <v>318</v>
      </c>
      <c r="U4"/>
      <c r="V4"/>
      <c r="W4"/>
      <c r="X4"/>
    </row>
    <row r="5" spans="1:24" s="4" customFormat="1">
      <c r="D5" s="21">
        <v>1.2754974403659557E-3</v>
      </c>
      <c r="I5" s="23"/>
      <c r="K5" s="4" t="s">
        <v>22</v>
      </c>
      <c r="L5" s="23">
        <v>7.6478199999999996E-5</v>
      </c>
      <c r="M5" s="4" t="s">
        <v>82</v>
      </c>
      <c r="N5" t="s">
        <v>16</v>
      </c>
      <c r="O5" t="s">
        <v>17</v>
      </c>
      <c r="P5" s="9">
        <v>1.2999999999999999E-3</v>
      </c>
      <c r="Q5" t="s">
        <v>22</v>
      </c>
      <c r="R5" s="40" t="s">
        <v>92</v>
      </c>
      <c r="S5" s="5" t="s">
        <v>18</v>
      </c>
      <c r="T5" t="s">
        <v>319</v>
      </c>
      <c r="U5"/>
      <c r="V5"/>
      <c r="W5"/>
      <c r="X5"/>
    </row>
    <row r="6" spans="1:24" s="4" customFormat="1">
      <c r="D6" s="21">
        <v>5.9811697456734337E-4</v>
      </c>
      <c r="I6" s="23"/>
      <c r="K6" s="4" t="s">
        <v>86</v>
      </c>
      <c r="L6" s="23">
        <v>3.5862799999999998E-5</v>
      </c>
      <c r="M6" s="4" t="s">
        <v>82</v>
      </c>
      <c r="N6" t="s">
        <v>16</v>
      </c>
      <c r="O6" t="s">
        <v>17</v>
      </c>
      <c r="P6" s="9">
        <v>5.9999999999999995E-4</v>
      </c>
      <c r="Q6" t="s">
        <v>86</v>
      </c>
      <c r="R6" s="40" t="s">
        <v>230</v>
      </c>
      <c r="S6" s="5" t="s">
        <v>18</v>
      </c>
      <c r="T6" t="s">
        <v>320</v>
      </c>
      <c r="U6"/>
      <c r="V6"/>
      <c r="W6"/>
      <c r="X6"/>
    </row>
    <row r="7" spans="1:24" s="4" customFormat="1">
      <c r="D7" s="53">
        <v>4.7731711904884714E-6</v>
      </c>
      <c r="I7" s="23"/>
      <c r="K7" s="4" t="s">
        <v>22</v>
      </c>
      <c r="L7" s="23">
        <v>2.8619699999999998E-7</v>
      </c>
      <c r="M7" s="4" t="s">
        <v>82</v>
      </c>
      <c r="N7" t="s">
        <v>16</v>
      </c>
      <c r="O7" t="s">
        <v>17</v>
      </c>
      <c r="P7" s="54">
        <v>4.7999999999999998E-6</v>
      </c>
      <c r="Q7" t="s">
        <v>22</v>
      </c>
      <c r="R7" s="40" t="s">
        <v>230</v>
      </c>
      <c r="S7" s="5" t="s">
        <v>18</v>
      </c>
      <c r="T7" s="43" t="s">
        <v>321</v>
      </c>
      <c r="U7"/>
      <c r="V7"/>
      <c r="W7"/>
      <c r="X7"/>
    </row>
    <row r="8" spans="1:24" s="4" customFormat="1">
      <c r="D8" s="21">
        <v>6.6824430022682248E-4</v>
      </c>
      <c r="I8" s="23"/>
      <c r="K8" s="4" t="s">
        <v>22</v>
      </c>
      <c r="L8" s="23">
        <v>4.0067600000000002E-5</v>
      </c>
      <c r="M8" s="4" t="s">
        <v>82</v>
      </c>
      <c r="N8" t="s">
        <v>16</v>
      </c>
      <c r="O8" t="s">
        <v>17</v>
      </c>
      <c r="P8" s="9">
        <v>6.9999999999999999E-4</v>
      </c>
      <c r="Q8" t="s">
        <v>22</v>
      </c>
      <c r="R8" s="40" t="s">
        <v>51</v>
      </c>
      <c r="S8" s="5" t="s">
        <v>18</v>
      </c>
      <c r="T8" t="s">
        <v>322</v>
      </c>
      <c r="U8"/>
      <c r="V8"/>
      <c r="W8"/>
      <c r="X8"/>
    </row>
    <row r="9" spans="1:24" s="4" customFormat="1">
      <c r="D9" s="21">
        <v>1.6677921817798481E-3</v>
      </c>
      <c r="K9" s="4" t="s">
        <v>30</v>
      </c>
      <c r="L9" s="4">
        <v>1E-4</v>
      </c>
      <c r="M9" s="4" t="s">
        <v>82</v>
      </c>
      <c r="N9" t="s">
        <v>16</v>
      </c>
      <c r="O9" t="s">
        <v>17</v>
      </c>
      <c r="P9" s="9">
        <v>1.6999999999999999E-3</v>
      </c>
      <c r="Q9" t="s">
        <v>30</v>
      </c>
      <c r="R9" s="40" t="s">
        <v>233</v>
      </c>
      <c r="S9" s="5" t="s">
        <v>18</v>
      </c>
      <c r="T9" t="s">
        <v>323</v>
      </c>
      <c r="U9"/>
      <c r="V9"/>
      <c r="W9"/>
      <c r="X9"/>
    </row>
    <row r="10" spans="1:24" s="4" customFormat="1">
      <c r="D10" s="21">
        <v>5.7277987574174392E-4</v>
      </c>
      <c r="I10" s="23"/>
      <c r="K10" s="4" t="s">
        <v>22</v>
      </c>
      <c r="L10" s="23">
        <v>3.4343600000000001E-5</v>
      </c>
      <c r="M10" s="4" t="s">
        <v>82</v>
      </c>
      <c r="N10" t="s">
        <v>16</v>
      </c>
      <c r="O10" t="s">
        <v>17</v>
      </c>
      <c r="P10" s="9">
        <v>5.9999999999999995E-4</v>
      </c>
      <c r="Q10" t="s">
        <v>22</v>
      </c>
      <c r="R10" s="40" t="s">
        <v>233</v>
      </c>
      <c r="S10" s="5" t="s">
        <v>18</v>
      </c>
      <c r="T10" t="s">
        <v>324</v>
      </c>
      <c r="U10"/>
      <c r="V10"/>
      <c r="W10"/>
      <c r="X10"/>
    </row>
    <row r="11" spans="1:24" s="4" customFormat="1">
      <c r="D11" s="21">
        <v>4.252119557056812E-4</v>
      </c>
      <c r="I11" s="23"/>
      <c r="K11" s="4" t="s">
        <v>28</v>
      </c>
      <c r="L11" s="23">
        <v>2.54955E-5</v>
      </c>
      <c r="M11" s="4" t="s">
        <v>82</v>
      </c>
      <c r="N11" t="s">
        <v>16</v>
      </c>
      <c r="O11" t="s">
        <v>17</v>
      </c>
      <c r="P11" s="9">
        <v>4.0000000000000002E-4</v>
      </c>
      <c r="Q11" t="s">
        <v>28</v>
      </c>
      <c r="R11" s="40" t="s">
        <v>243</v>
      </c>
      <c r="S11" s="5" t="s">
        <v>18</v>
      </c>
      <c r="T11" t="s">
        <v>325</v>
      </c>
      <c r="U11"/>
      <c r="V11"/>
      <c r="W11"/>
      <c r="X11"/>
    </row>
    <row r="12" spans="1:24" s="4" customFormat="1">
      <c r="D12" s="53">
        <v>1.4319513571465416E-5</v>
      </c>
      <c r="I12" s="23"/>
      <c r="K12" s="4" t="s">
        <v>22</v>
      </c>
      <c r="L12" s="23">
        <v>8.5859099999999999E-7</v>
      </c>
      <c r="M12" s="4" t="s">
        <v>82</v>
      </c>
      <c r="N12" t="s">
        <v>16</v>
      </c>
      <c r="O12" t="s">
        <v>17</v>
      </c>
      <c r="P12" s="54">
        <v>1.43E-5</v>
      </c>
      <c r="Q12" t="s">
        <v>22</v>
      </c>
      <c r="R12" s="40" t="s">
        <v>233</v>
      </c>
      <c r="S12" s="5" t="s">
        <v>18</v>
      </c>
      <c r="T12" t="s">
        <v>326</v>
      </c>
      <c r="U12"/>
      <c r="V12"/>
      <c r="W12"/>
      <c r="X12"/>
    </row>
    <row r="13" spans="1:24" s="4" customFormat="1">
      <c r="D13" s="53">
        <v>3.1821141269923147E-5</v>
      </c>
      <c r="I13" s="23"/>
      <c r="K13" s="4" t="s">
        <v>22</v>
      </c>
      <c r="L13" s="23">
        <v>1.9079800000000001E-6</v>
      </c>
      <c r="M13" s="4" t="s">
        <v>82</v>
      </c>
      <c r="N13" t="s">
        <v>16</v>
      </c>
      <c r="O13" t="s">
        <v>17</v>
      </c>
      <c r="P13" s="54">
        <v>3.18E-5</v>
      </c>
      <c r="Q13" t="s">
        <v>22</v>
      </c>
      <c r="R13" s="40" t="s">
        <v>243</v>
      </c>
      <c r="S13" s="5" t="s">
        <v>18</v>
      </c>
      <c r="T13" t="s">
        <v>327</v>
      </c>
      <c r="U13"/>
      <c r="V13"/>
      <c r="W13"/>
      <c r="X13"/>
    </row>
    <row r="14" spans="1:24" s="4" customFormat="1">
      <c r="D14" s="21">
        <v>2.2014856799493995E-2</v>
      </c>
      <c r="K14" s="4" t="s">
        <v>22</v>
      </c>
      <c r="L14" s="4">
        <v>1.32E-3</v>
      </c>
      <c r="M14" s="4" t="s">
        <v>82</v>
      </c>
      <c r="N14" t="s">
        <v>16</v>
      </c>
      <c r="O14" t="s">
        <v>17</v>
      </c>
      <c r="P14" s="9">
        <v>2.1999999999999999E-2</v>
      </c>
      <c r="Q14" t="s">
        <v>22</v>
      </c>
      <c r="R14" s="40" t="s">
        <v>244</v>
      </c>
      <c r="S14" s="5" t="s">
        <v>18</v>
      </c>
      <c r="T14" t="s">
        <v>328</v>
      </c>
      <c r="U14"/>
      <c r="V14"/>
      <c r="W14"/>
      <c r="X14"/>
    </row>
    <row r="15" spans="1:24" s="4" customFormat="1">
      <c r="D15" s="21">
        <v>1.8345713999578329E-2</v>
      </c>
      <c r="K15" s="4" t="s">
        <v>22</v>
      </c>
      <c r="L15" s="4">
        <v>1.1000000000000001E-3</v>
      </c>
      <c r="M15" s="4" t="s">
        <v>82</v>
      </c>
      <c r="N15" t="s">
        <v>16</v>
      </c>
      <c r="O15" t="s">
        <v>17</v>
      </c>
      <c r="P15" s="9">
        <v>1.83E-2</v>
      </c>
      <c r="Q15" t="s">
        <v>22</v>
      </c>
      <c r="R15" s="40" t="s">
        <v>245</v>
      </c>
      <c r="S15" s="5" t="s">
        <v>18</v>
      </c>
      <c r="T15" t="s">
        <v>329</v>
      </c>
      <c r="U15"/>
      <c r="V15"/>
      <c r="W15"/>
      <c r="X15"/>
    </row>
    <row r="16" spans="1:24" s="4" customFormat="1">
      <c r="D16" s="21">
        <v>1.5844025726908555E-2</v>
      </c>
      <c r="K16" s="4" t="s">
        <v>22</v>
      </c>
      <c r="L16" s="4">
        <v>9.5E-4</v>
      </c>
      <c r="M16" s="4" t="s">
        <v>82</v>
      </c>
      <c r="N16" t="s">
        <v>16</v>
      </c>
      <c r="O16" t="s">
        <v>17</v>
      </c>
      <c r="P16" s="9">
        <v>1.5800000000000002E-2</v>
      </c>
      <c r="Q16" t="s">
        <v>22</v>
      </c>
      <c r="R16" s="40" t="s">
        <v>246</v>
      </c>
      <c r="S16" s="5" t="s">
        <v>18</v>
      </c>
      <c r="T16" t="s">
        <v>330</v>
      </c>
      <c r="U16"/>
      <c r="V16"/>
      <c r="W16"/>
      <c r="X16"/>
    </row>
    <row r="17" spans="3:24" s="4" customFormat="1">
      <c r="D17" s="21">
        <v>1.0729607578106111E-3</v>
      </c>
      <c r="I17" s="23"/>
      <c r="K17" s="4" t="s">
        <v>35</v>
      </c>
      <c r="L17" s="23">
        <v>6.4334199999999998E-5</v>
      </c>
      <c r="M17" s="4" t="s">
        <v>82</v>
      </c>
      <c r="N17" t="s">
        <v>16</v>
      </c>
      <c r="O17" t="s">
        <v>17</v>
      </c>
      <c r="P17" s="9">
        <v>1.1000000000000001E-3</v>
      </c>
      <c r="Q17" t="s">
        <v>35</v>
      </c>
      <c r="R17" s="40" t="s">
        <v>245</v>
      </c>
      <c r="S17" s="5" t="s">
        <v>18</v>
      </c>
      <c r="T17" t="s">
        <v>331</v>
      </c>
      <c r="U17"/>
      <c r="V17"/>
      <c r="W17"/>
      <c r="X17"/>
    </row>
    <row r="18" spans="3:24" s="4" customFormat="1">
      <c r="D18" s="21">
        <v>6.3642282539846294E-5</v>
      </c>
      <c r="I18" s="23"/>
      <c r="K18" s="4" t="s">
        <v>22</v>
      </c>
      <c r="L18" s="23">
        <v>3.8159600000000001E-6</v>
      </c>
      <c r="M18" s="4" t="s">
        <v>82</v>
      </c>
      <c r="N18" t="s">
        <v>16</v>
      </c>
      <c r="O18" t="s">
        <v>17</v>
      </c>
      <c r="P18" s="9">
        <v>1E-4</v>
      </c>
      <c r="Q18" t="s">
        <v>22</v>
      </c>
      <c r="R18" s="40" t="s">
        <v>234</v>
      </c>
      <c r="S18" s="5" t="s">
        <v>18</v>
      </c>
      <c r="T18" t="s">
        <v>332</v>
      </c>
      <c r="U18"/>
      <c r="V18"/>
      <c r="W18"/>
      <c r="X18"/>
    </row>
    <row r="19" spans="3:24" s="4" customFormat="1">
      <c r="D19" s="53">
        <v>4.3217665585679382E-5</v>
      </c>
      <c r="I19" s="23"/>
      <c r="K19" s="4" t="s">
        <v>37</v>
      </c>
      <c r="L19" s="23">
        <v>2.5913099999999999E-6</v>
      </c>
      <c r="M19" s="4" t="s">
        <v>82</v>
      </c>
      <c r="N19" t="s">
        <v>16</v>
      </c>
      <c r="O19" t="s">
        <v>17</v>
      </c>
      <c r="P19" s="54">
        <v>4.32E-5</v>
      </c>
      <c r="Q19" t="s">
        <v>37</v>
      </c>
      <c r="R19" s="40" t="s">
        <v>234</v>
      </c>
      <c r="S19" s="5" t="s">
        <v>18</v>
      </c>
      <c r="T19" t="s">
        <v>333</v>
      </c>
      <c r="U19"/>
      <c r="V19"/>
      <c r="W19"/>
      <c r="X19"/>
    </row>
    <row r="20" spans="3:24" s="4" customFormat="1">
      <c r="D20" s="53">
        <v>7.1597484467717986E-6</v>
      </c>
      <c r="I20" s="23"/>
      <c r="K20" s="4" t="s">
        <v>22</v>
      </c>
      <c r="L20" s="23">
        <v>4.2929499999999998E-7</v>
      </c>
      <c r="M20" s="4" t="s">
        <v>82</v>
      </c>
      <c r="N20" t="s">
        <v>16</v>
      </c>
      <c r="O20" t="s">
        <v>17</v>
      </c>
      <c r="P20" s="54">
        <v>7.1999999999999997E-6</v>
      </c>
      <c r="Q20" t="s">
        <v>22</v>
      </c>
      <c r="R20" s="40" t="s">
        <v>234</v>
      </c>
      <c r="S20" s="5" t="s">
        <v>18</v>
      </c>
      <c r="T20" t="s">
        <v>334</v>
      </c>
      <c r="U20"/>
      <c r="V20"/>
      <c r="W20"/>
      <c r="X20"/>
    </row>
    <row r="21" spans="3:24" s="4" customFormat="1">
      <c r="D21" s="21">
        <v>1.9092718117797521E-4</v>
      </c>
      <c r="I21" s="23"/>
      <c r="K21" s="4" t="s">
        <v>22</v>
      </c>
      <c r="L21" s="23">
        <v>1.1447899999999999E-5</v>
      </c>
      <c r="M21" s="4" t="s">
        <v>82</v>
      </c>
      <c r="N21" t="s">
        <v>16</v>
      </c>
      <c r="O21" t="s">
        <v>17</v>
      </c>
      <c r="P21" s="9">
        <v>2.0000000000000001E-4</v>
      </c>
      <c r="Q21" t="s">
        <v>22</v>
      </c>
      <c r="R21" s="40" t="s">
        <v>245</v>
      </c>
      <c r="S21" s="5" t="s">
        <v>18</v>
      </c>
      <c r="T21" t="s">
        <v>335</v>
      </c>
      <c r="U21"/>
      <c r="V21"/>
      <c r="W21"/>
      <c r="X21"/>
    </row>
    <row r="22" spans="3:24" s="4" customFormat="1">
      <c r="D22" s="25">
        <v>4.6754886024016266E-7</v>
      </c>
      <c r="I22" s="23"/>
      <c r="K22" s="4" t="s">
        <v>42</v>
      </c>
      <c r="L22" s="23">
        <v>2.8034000000000001E-8</v>
      </c>
      <c r="M22" s="4" t="s">
        <v>82</v>
      </c>
      <c r="N22" t="s">
        <v>16</v>
      </c>
      <c r="O22" t="s">
        <v>17</v>
      </c>
      <c r="P22" s="54">
        <v>4.9999999999999998E-7</v>
      </c>
      <c r="Q22" t="s">
        <v>42</v>
      </c>
      <c r="R22" s="40" t="s">
        <v>237</v>
      </c>
      <c r="S22" s="5" t="s">
        <v>18</v>
      </c>
      <c r="T22" t="s">
        <v>336</v>
      </c>
      <c r="U22"/>
      <c r="V22"/>
      <c r="W22"/>
      <c r="X22"/>
    </row>
    <row r="23" spans="3:24" s="4" customFormat="1">
      <c r="D23" s="53">
        <v>0</v>
      </c>
      <c r="K23" s="4" t="s">
        <v>22</v>
      </c>
      <c r="L23" s="4">
        <v>0</v>
      </c>
      <c r="M23" s="4" t="s">
        <v>82</v>
      </c>
      <c r="N23"/>
      <c r="O23"/>
      <c r="P23" s="54"/>
      <c r="Q23"/>
      <c r="R23" s="40"/>
      <c r="S23" s="5"/>
      <c r="T23" s="58" t="s">
        <v>397</v>
      </c>
      <c r="U23"/>
      <c r="V23"/>
      <c r="W23"/>
      <c r="X23"/>
    </row>
    <row r="24" spans="3:24" s="4" customFormat="1">
      <c r="D24" s="21">
        <v>6.1557709091839658E-4</v>
      </c>
      <c r="I24" s="23"/>
      <c r="K24" s="4" t="s">
        <v>44</v>
      </c>
      <c r="L24" s="23">
        <v>3.6909699999999997E-5</v>
      </c>
      <c r="M24" s="4" t="s">
        <v>82</v>
      </c>
      <c r="N24" t="s">
        <v>16</v>
      </c>
      <c r="O24" t="s">
        <v>17</v>
      </c>
      <c r="P24" s="9">
        <v>5.9999999999999995E-4</v>
      </c>
      <c r="Q24" t="s">
        <v>44</v>
      </c>
      <c r="R24" s="40" t="s">
        <v>95</v>
      </c>
      <c r="S24" s="5" t="s">
        <v>18</v>
      </c>
      <c r="T24" t="s">
        <v>337</v>
      </c>
      <c r="U24"/>
      <c r="V24"/>
      <c r="W24"/>
      <c r="X24"/>
    </row>
    <row r="25" spans="3:24" s="3" customFormat="1">
      <c r="C25" s="27">
        <v>0.93746598537845272</v>
      </c>
      <c r="K25" s="3" t="s">
        <v>92</v>
      </c>
      <c r="L25" s="3">
        <v>5.6210000000000003E-2</v>
      </c>
      <c r="M25" s="3" t="s">
        <v>82</v>
      </c>
      <c r="N25" t="s">
        <v>16</v>
      </c>
      <c r="O25" t="s">
        <v>17</v>
      </c>
      <c r="P25" s="9">
        <v>0.9375</v>
      </c>
      <c r="Q25" t="s">
        <v>92</v>
      </c>
      <c r="R25" s="40" t="s">
        <v>96</v>
      </c>
      <c r="S25" s="5" t="s">
        <v>18</v>
      </c>
      <c r="T25" t="s">
        <v>338</v>
      </c>
      <c r="U25"/>
      <c r="V25"/>
      <c r="W25"/>
      <c r="X25"/>
    </row>
    <row r="26" spans="3:24" s="3" customFormat="1">
      <c r="C26" s="27">
        <v>6.0288852799941556E-4</v>
      </c>
      <c r="I26" s="28"/>
      <c r="K26" s="3" t="s">
        <v>230</v>
      </c>
      <c r="L26" s="28">
        <v>3.6148900000000002E-5</v>
      </c>
      <c r="M26" s="3" t="s">
        <v>82</v>
      </c>
      <c r="N26" t="s">
        <v>16</v>
      </c>
      <c r="O26" t="s">
        <v>17</v>
      </c>
      <c r="P26" s="9">
        <v>5.9999999999999995E-4</v>
      </c>
      <c r="Q26" t="s">
        <v>230</v>
      </c>
      <c r="R26" s="40" t="s">
        <v>97</v>
      </c>
      <c r="S26" s="5" t="s">
        <v>18</v>
      </c>
      <c r="T26" t="s">
        <v>339</v>
      </c>
      <c r="U26"/>
      <c r="V26"/>
      <c r="W26"/>
      <c r="X26"/>
    </row>
    <row r="27" spans="3:24" s="3" customFormat="1">
      <c r="C27" s="27">
        <v>6.6824430022682248E-4</v>
      </c>
      <c r="I27" s="28"/>
      <c r="K27" s="3" t="s">
        <v>51</v>
      </c>
      <c r="L27" s="28">
        <v>4.0067600000000002E-5</v>
      </c>
      <c r="M27" s="3" t="s">
        <v>82</v>
      </c>
      <c r="N27" t="s">
        <v>16</v>
      </c>
      <c r="O27" t="s">
        <v>17</v>
      </c>
      <c r="P27" s="9">
        <v>6.9999999999999999E-4</v>
      </c>
      <c r="Q27" t="s">
        <v>51</v>
      </c>
      <c r="R27" s="40" t="s">
        <v>98</v>
      </c>
      <c r="S27" s="5" t="s">
        <v>18</v>
      </c>
      <c r="T27" t="s">
        <v>340</v>
      </c>
      <c r="U27"/>
      <c r="V27"/>
      <c r="W27"/>
      <c r="X27"/>
    </row>
    <row r="28" spans="3:24" s="3" customFormat="1">
      <c r="C28" s="27">
        <v>4.5703343053404068E-4</v>
      </c>
      <c r="I28" s="28"/>
      <c r="K28" s="3" t="s">
        <v>243</v>
      </c>
      <c r="L28" s="28">
        <v>2.7403499999999999E-5</v>
      </c>
      <c r="M28" s="3" t="s">
        <v>82</v>
      </c>
      <c r="N28" t="s">
        <v>16</v>
      </c>
      <c r="O28" t="s">
        <v>17</v>
      </c>
      <c r="P28" s="9">
        <v>5.0000000000000001E-4</v>
      </c>
      <c r="Q28" t="s">
        <v>243</v>
      </c>
      <c r="R28" s="40" t="s">
        <v>98</v>
      </c>
      <c r="S28" s="5" t="s">
        <v>18</v>
      </c>
      <c r="T28" t="s">
        <v>341</v>
      </c>
      <c r="U28"/>
      <c r="V28"/>
      <c r="W28"/>
      <c r="X28"/>
    </row>
    <row r="29" spans="3:24" s="3" customFormat="1">
      <c r="C29" s="27">
        <v>2.334909054491787E-3</v>
      </c>
      <c r="K29" s="3" t="s">
        <v>233</v>
      </c>
      <c r="L29" s="3">
        <v>1.3999999999999999E-4</v>
      </c>
      <c r="M29" s="3" t="s">
        <v>82</v>
      </c>
      <c r="N29" t="s">
        <v>16</v>
      </c>
      <c r="O29" t="s">
        <v>17</v>
      </c>
      <c r="P29" s="9">
        <v>2.3E-3</v>
      </c>
      <c r="Q29" t="s">
        <v>233</v>
      </c>
      <c r="R29" s="40" t="s">
        <v>98</v>
      </c>
      <c r="S29" s="5" t="s">
        <v>18</v>
      </c>
      <c r="T29" t="s">
        <v>342</v>
      </c>
      <c r="U29"/>
      <c r="V29"/>
      <c r="W29"/>
      <c r="X29"/>
    </row>
    <row r="30" spans="3:24" s="3" customFormat="1">
      <c r="C30" s="27">
        <v>2.2014856799493995E-2</v>
      </c>
      <c r="K30" s="3" t="s">
        <v>244</v>
      </c>
      <c r="L30" s="3">
        <v>1.32E-3</v>
      </c>
      <c r="M30" s="3" t="s">
        <v>82</v>
      </c>
      <c r="N30" t="s">
        <v>16</v>
      </c>
      <c r="O30" t="s">
        <v>17</v>
      </c>
      <c r="P30" s="9">
        <v>2.1999999999999999E-2</v>
      </c>
      <c r="Q30" t="s">
        <v>244</v>
      </c>
      <c r="R30" s="40" t="s">
        <v>99</v>
      </c>
      <c r="S30" s="5" t="s">
        <v>18</v>
      </c>
      <c r="T30" t="s">
        <v>343</v>
      </c>
      <c r="U30"/>
      <c r="V30"/>
      <c r="W30"/>
      <c r="X30"/>
    </row>
    <row r="31" spans="3:24" s="3" customFormat="1">
      <c r="C31" s="27">
        <v>1.9513168526824224E-2</v>
      </c>
      <c r="K31" s="3" t="s">
        <v>245</v>
      </c>
      <c r="L31" s="3">
        <v>1.17E-3</v>
      </c>
      <c r="M31" s="3" t="s">
        <v>82</v>
      </c>
      <c r="N31" t="s">
        <v>16</v>
      </c>
      <c r="O31" t="s">
        <v>17</v>
      </c>
      <c r="P31" s="9">
        <v>1.95E-2</v>
      </c>
      <c r="Q31" t="s">
        <v>245</v>
      </c>
      <c r="R31" s="40" t="s">
        <v>99</v>
      </c>
      <c r="S31" s="5" t="s">
        <v>18</v>
      </c>
      <c r="T31" t="s">
        <v>344</v>
      </c>
      <c r="U31"/>
      <c r="V31"/>
      <c r="W31"/>
      <c r="X31"/>
    </row>
    <row r="32" spans="3:24" s="3" customFormat="1">
      <c r="C32" s="27">
        <v>1.5844025726908555E-2</v>
      </c>
      <c r="K32" s="3" t="s">
        <v>246</v>
      </c>
      <c r="L32" s="3">
        <v>9.5E-4</v>
      </c>
      <c r="M32" s="3" t="s">
        <v>82</v>
      </c>
      <c r="N32" t="s">
        <v>16</v>
      </c>
      <c r="O32" t="s">
        <v>17</v>
      </c>
      <c r="P32" s="9">
        <v>1.5800000000000002E-2</v>
      </c>
      <c r="Q32" t="s">
        <v>246</v>
      </c>
      <c r="R32" s="40" t="s">
        <v>99</v>
      </c>
      <c r="S32" s="5" t="s">
        <v>18</v>
      </c>
      <c r="T32" t="s">
        <v>345</v>
      </c>
      <c r="U32"/>
      <c r="V32"/>
      <c r="W32"/>
      <c r="X32"/>
    </row>
    <row r="33" spans="1:24" s="3" customFormat="1">
      <c r="C33" s="27">
        <v>1.1401961318268838E-4</v>
      </c>
      <c r="I33" s="28"/>
      <c r="K33" s="3" t="s">
        <v>234</v>
      </c>
      <c r="L33" s="28">
        <v>6.8365599999999996E-6</v>
      </c>
      <c r="M33" s="3" t="s">
        <v>82</v>
      </c>
      <c r="N33" t="s">
        <v>16</v>
      </c>
      <c r="O33" t="s">
        <v>17</v>
      </c>
      <c r="P33" s="9">
        <v>1E-4</v>
      </c>
      <c r="Q33" t="s">
        <v>234</v>
      </c>
      <c r="R33" s="40" t="s">
        <v>99</v>
      </c>
      <c r="S33" s="5" t="s">
        <v>18</v>
      </c>
      <c r="T33" t="s">
        <v>346</v>
      </c>
      <c r="U33"/>
      <c r="V33"/>
      <c r="W33"/>
      <c r="X33"/>
    </row>
    <row r="34" spans="1:24" s="3" customFormat="1">
      <c r="C34" s="55">
        <v>4.6754886024016266E-7</v>
      </c>
      <c r="I34" s="28"/>
      <c r="K34" s="3" t="s">
        <v>237</v>
      </c>
      <c r="L34" s="28">
        <v>2.8034000000000001E-8</v>
      </c>
      <c r="M34" s="3" t="s">
        <v>82</v>
      </c>
      <c r="N34" t="s">
        <v>16</v>
      </c>
      <c r="O34" t="s">
        <v>17</v>
      </c>
      <c r="P34" s="9">
        <v>4.9999999999999998E-7</v>
      </c>
      <c r="Q34" t="s">
        <v>237</v>
      </c>
      <c r="R34" s="40" t="s">
        <v>100</v>
      </c>
      <c r="S34" s="5" t="s">
        <v>18</v>
      </c>
      <c r="T34" t="s">
        <v>347</v>
      </c>
      <c r="U34"/>
      <c r="V34"/>
      <c r="W34"/>
      <c r="X34"/>
    </row>
    <row r="35" spans="1:24" s="3" customFormat="1">
      <c r="C35" s="27">
        <v>6.1557709091839658E-4</v>
      </c>
      <c r="I35" s="28"/>
      <c r="K35" s="3" t="s">
        <v>95</v>
      </c>
      <c r="L35" s="28">
        <v>3.6909699999999997E-5</v>
      </c>
      <c r="M35" s="3" t="s">
        <v>82</v>
      </c>
      <c r="N35" t="s">
        <v>16</v>
      </c>
      <c r="O35" t="s">
        <v>17</v>
      </c>
      <c r="P35" s="9">
        <v>5.9999999999999995E-4</v>
      </c>
      <c r="Q35" t="s">
        <v>95</v>
      </c>
      <c r="R35" s="40" t="s">
        <v>101</v>
      </c>
      <c r="S35" s="5" t="s">
        <v>18</v>
      </c>
      <c r="T35" t="s">
        <v>348</v>
      </c>
      <c r="U35"/>
      <c r="V35"/>
      <c r="W35"/>
      <c r="X35"/>
    </row>
    <row r="36" spans="1:24" s="3" customFormat="1">
      <c r="C36" s="27"/>
      <c r="I36" s="28"/>
      <c r="L36" s="28"/>
      <c r="N36"/>
      <c r="O36"/>
      <c r="P36" s="9"/>
      <c r="Q36"/>
      <c r="R36" s="40"/>
      <c r="S36" s="5"/>
      <c r="T36" s="58" t="s">
        <v>396</v>
      </c>
      <c r="U36"/>
      <c r="V36"/>
      <c r="W36"/>
      <c r="X36"/>
    </row>
    <row r="37" spans="1:24" s="2" customFormat="1">
      <c r="B37" s="33">
        <v>0.93746598537845272</v>
      </c>
      <c r="K37" s="2" t="s">
        <v>96</v>
      </c>
      <c r="L37" s="2">
        <v>5.6210000000000003E-2</v>
      </c>
      <c r="M37" s="2" t="s">
        <v>82</v>
      </c>
      <c r="N37" t="s">
        <v>16</v>
      </c>
      <c r="O37" t="s">
        <v>17</v>
      </c>
      <c r="P37" s="9">
        <v>0.9375</v>
      </c>
      <c r="Q37" t="s">
        <v>96</v>
      </c>
      <c r="R37" s="40" t="s">
        <v>66</v>
      </c>
      <c r="S37" s="5" t="s">
        <v>18</v>
      </c>
      <c r="T37" t="s">
        <v>349</v>
      </c>
      <c r="U37"/>
      <c r="V37"/>
      <c r="W37"/>
      <c r="X37"/>
    </row>
    <row r="38" spans="1:24" s="2" customFormat="1">
      <c r="B38" s="33">
        <v>6.0288852799941556E-4</v>
      </c>
      <c r="I38" s="34"/>
      <c r="K38" s="2" t="s">
        <v>97</v>
      </c>
      <c r="L38" s="34">
        <v>3.6148900000000002E-5</v>
      </c>
      <c r="M38" s="2" t="s">
        <v>82</v>
      </c>
      <c r="N38" t="s">
        <v>16</v>
      </c>
      <c r="O38" t="s">
        <v>17</v>
      </c>
      <c r="P38" s="9">
        <v>5.9999999999999995E-4</v>
      </c>
      <c r="Q38" t="s">
        <v>97</v>
      </c>
      <c r="R38" s="40" t="s">
        <v>68</v>
      </c>
      <c r="S38" s="5"/>
      <c r="T38" t="s">
        <v>312</v>
      </c>
      <c r="U38"/>
      <c r="V38"/>
      <c r="W38"/>
      <c r="X38"/>
    </row>
    <row r="39" spans="1:24" s="2" customFormat="1">
      <c r="B39" s="33">
        <v>3.5023635817376811E-3</v>
      </c>
      <c r="K39" s="2" t="s">
        <v>98</v>
      </c>
      <c r="L39" s="2">
        <v>2.1000000000000001E-4</v>
      </c>
      <c r="M39" s="2" t="s">
        <v>82</v>
      </c>
      <c r="N39" t="s">
        <v>16</v>
      </c>
      <c r="O39" t="s">
        <v>17</v>
      </c>
      <c r="P39" s="9">
        <v>3.5000000000000001E-3</v>
      </c>
      <c r="Q39" t="s">
        <v>98</v>
      </c>
      <c r="R39" s="40" t="s">
        <v>70</v>
      </c>
      <c r="S39" s="5"/>
      <c r="T39" t="s">
        <v>350</v>
      </c>
      <c r="U39"/>
      <c r="V39"/>
      <c r="W39"/>
      <c r="X39"/>
    </row>
    <row r="40" spans="1:24" s="2" customFormat="1">
      <c r="B40" s="33">
        <v>5.7538830271404759E-2</v>
      </c>
      <c r="K40" s="2" t="s">
        <v>99</v>
      </c>
      <c r="L40" s="2">
        <v>3.4499999999999999E-3</v>
      </c>
      <c r="M40" s="2" t="s">
        <v>82</v>
      </c>
      <c r="N40" t="s">
        <v>16</v>
      </c>
      <c r="O40" t="s">
        <v>17</v>
      </c>
      <c r="P40" s="9">
        <v>5.7500000000000002E-2</v>
      </c>
      <c r="Q40" t="s">
        <v>99</v>
      </c>
      <c r="R40" s="40" t="s">
        <v>72</v>
      </c>
      <c r="S40" s="5"/>
      <c r="T40" t="s">
        <v>351</v>
      </c>
      <c r="U40"/>
      <c r="V40"/>
      <c r="W40"/>
      <c r="X40"/>
    </row>
    <row r="41" spans="1:24" s="2" customFormat="1">
      <c r="B41" s="56">
        <v>4.6754886024016266E-7</v>
      </c>
      <c r="I41" s="34"/>
      <c r="K41" s="2" t="s">
        <v>100</v>
      </c>
      <c r="L41" s="34">
        <v>2.8034000000000001E-8</v>
      </c>
      <c r="M41" s="2" t="s">
        <v>82</v>
      </c>
      <c r="N41" t="s">
        <v>16</v>
      </c>
      <c r="O41" t="s">
        <v>17</v>
      </c>
      <c r="P41" s="57">
        <v>4.9999999999999998E-7</v>
      </c>
      <c r="Q41" t="s">
        <v>100</v>
      </c>
      <c r="R41" s="40" t="s">
        <v>74</v>
      </c>
      <c r="S41" s="5"/>
      <c r="T41" t="s">
        <v>352</v>
      </c>
      <c r="U41"/>
      <c r="V41"/>
      <c r="W41"/>
      <c r="X41"/>
    </row>
    <row r="42" spans="1:24" s="2" customFormat="1">
      <c r="B42" s="33">
        <v>6.1557709091839658E-4</v>
      </c>
      <c r="I42" s="34"/>
      <c r="K42" s="2" t="s">
        <v>101</v>
      </c>
      <c r="L42" s="34">
        <v>3.6909699999999997E-5</v>
      </c>
      <c r="M42" s="2" t="s">
        <v>82</v>
      </c>
      <c r="N42" t="s">
        <v>16</v>
      </c>
      <c r="O42" t="s">
        <v>17</v>
      </c>
      <c r="P42" s="9">
        <v>5.9999999999999995E-4</v>
      </c>
      <c r="Q42" t="s">
        <v>101</v>
      </c>
      <c r="R42" s="40" t="s">
        <v>76</v>
      </c>
      <c r="S42" s="5" t="s">
        <v>18</v>
      </c>
      <c r="T42" t="s">
        <v>353</v>
      </c>
      <c r="U42"/>
      <c r="V42"/>
      <c r="W42"/>
      <c r="X42"/>
    </row>
    <row r="43" spans="1:24">
      <c r="B43">
        <v>3.25366241159067E-4</v>
      </c>
      <c r="K43" t="s">
        <v>77</v>
      </c>
      <c r="L43">
        <v>1.9508799999999999E-5</v>
      </c>
      <c r="M43" t="s">
        <v>82</v>
      </c>
      <c r="N43" t="s">
        <v>16</v>
      </c>
      <c r="O43" t="s">
        <v>17</v>
      </c>
      <c r="P43">
        <v>2.9999999999999997E-4</v>
      </c>
      <c r="Q43" t="s">
        <v>77</v>
      </c>
      <c r="R43" s="40" t="s">
        <v>79</v>
      </c>
      <c r="S43" s="5" t="s">
        <v>18</v>
      </c>
      <c r="T43" s="58" t="s">
        <v>406</v>
      </c>
    </row>
    <row r="45" spans="1:24">
      <c r="A45">
        <v>1</v>
      </c>
      <c r="K45" t="s">
        <v>354</v>
      </c>
      <c r="L45">
        <v>5.9959508799999998E-2</v>
      </c>
      <c r="M45" t="s">
        <v>82</v>
      </c>
    </row>
    <row r="47" spans="1:24">
      <c r="A47" s="9">
        <v>1</v>
      </c>
      <c r="K47" t="s">
        <v>238</v>
      </c>
      <c r="L47">
        <v>5.994E-2</v>
      </c>
      <c r="M47" t="s">
        <v>82</v>
      </c>
      <c r="P47" s="9"/>
    </row>
    <row r="48" spans="1:24">
      <c r="E48" s="9">
        <v>0.35959999999999998</v>
      </c>
      <c r="K48" t="s">
        <v>128</v>
      </c>
      <c r="L48">
        <v>2.155E-2</v>
      </c>
      <c r="M48" t="s">
        <v>82</v>
      </c>
      <c r="P48" s="9"/>
    </row>
    <row r="49" spans="5:20">
      <c r="E49" s="9">
        <v>0.19670000000000001</v>
      </c>
      <c r="K49" t="s">
        <v>130</v>
      </c>
      <c r="L49">
        <v>1.179E-2</v>
      </c>
      <c r="M49" t="s">
        <v>82</v>
      </c>
      <c r="P49" s="9"/>
      <c r="T49" t="str">
        <f t="shared" ref="T49" si="0">Q49&amp;N49&amp;P49&amp;O49&amp;R49</f>
        <v/>
      </c>
    </row>
    <row r="50" spans="5:20">
      <c r="E50" s="9">
        <v>9.01E-2</v>
      </c>
      <c r="K50" t="s">
        <v>129</v>
      </c>
      <c r="L50">
        <v>5.4000000000000003E-3</v>
      </c>
      <c r="M50" t="s">
        <v>82</v>
      </c>
      <c r="P50" s="9"/>
      <c r="R50"/>
      <c r="S50"/>
    </row>
    <row r="51" spans="5:20">
      <c r="E51" s="9">
        <v>7.3200000000000001E-2</v>
      </c>
      <c r="K51" t="s">
        <v>131</v>
      </c>
      <c r="L51">
        <v>4.3899999999999998E-3</v>
      </c>
      <c r="M51" t="s">
        <v>82</v>
      </c>
      <c r="P51" s="9"/>
      <c r="R51"/>
      <c r="S51"/>
    </row>
    <row r="52" spans="5:20">
      <c r="E52" s="9">
        <v>7.2099999999999997E-2</v>
      </c>
      <c r="K52" t="s">
        <v>133</v>
      </c>
      <c r="L52">
        <v>4.3200000000000001E-3</v>
      </c>
      <c r="M52" t="s">
        <v>82</v>
      </c>
      <c r="P52" s="9"/>
      <c r="R52"/>
      <c r="S52"/>
    </row>
    <row r="53" spans="5:20">
      <c r="E53" s="9">
        <v>5.8599999999999999E-2</v>
      </c>
      <c r="K53" t="s">
        <v>134</v>
      </c>
      <c r="L53">
        <v>3.5100000000000001E-3</v>
      </c>
      <c r="M53" t="s">
        <v>82</v>
      </c>
      <c r="P53" s="9"/>
      <c r="R53"/>
      <c r="S53"/>
    </row>
    <row r="54" spans="5:20">
      <c r="E54" s="9">
        <v>4.5100000000000001E-2</v>
      </c>
      <c r="K54" t="s">
        <v>135</v>
      </c>
      <c r="L54">
        <v>2.7000000000000001E-3</v>
      </c>
      <c r="M54" t="s">
        <v>82</v>
      </c>
      <c r="P54" s="9"/>
      <c r="R54"/>
      <c r="S54"/>
    </row>
    <row r="55" spans="5:20">
      <c r="E55" s="9">
        <v>1.14E-2</v>
      </c>
      <c r="K55" t="s">
        <v>137</v>
      </c>
      <c r="L55">
        <v>6.8000000000000005E-4</v>
      </c>
      <c r="M55" t="s">
        <v>82</v>
      </c>
      <c r="P55" s="9"/>
      <c r="R55"/>
      <c r="S55"/>
    </row>
    <row r="56" spans="5:20">
      <c r="E56" s="9">
        <v>9.7000000000000003E-3</v>
      </c>
      <c r="K56" t="s">
        <v>132</v>
      </c>
      <c r="L56">
        <v>5.8E-4</v>
      </c>
      <c r="M56" t="s">
        <v>82</v>
      </c>
      <c r="P56" s="9"/>
      <c r="R56"/>
      <c r="S56"/>
    </row>
    <row r="57" spans="5:20">
      <c r="E57" s="9">
        <v>6.1999999999999998E-3</v>
      </c>
      <c r="K57" t="s">
        <v>136</v>
      </c>
      <c r="L57">
        <v>3.6999999999999999E-4</v>
      </c>
      <c r="M57" t="s">
        <v>82</v>
      </c>
      <c r="P57" s="9"/>
      <c r="R57"/>
      <c r="S57"/>
    </row>
    <row r="58" spans="5:20">
      <c r="E58" s="9">
        <v>6.0000000000000001E-3</v>
      </c>
      <c r="K58" t="s">
        <v>139</v>
      </c>
      <c r="L58">
        <v>3.6000000000000002E-4</v>
      </c>
      <c r="M58" t="s">
        <v>82</v>
      </c>
      <c r="P58" s="9"/>
      <c r="R58"/>
      <c r="S58"/>
    </row>
    <row r="59" spans="5:20">
      <c r="E59" s="9">
        <v>4.7999999999999996E-3</v>
      </c>
      <c r="K59" t="s">
        <v>140</v>
      </c>
      <c r="L59">
        <v>2.9E-4</v>
      </c>
      <c r="M59" t="s">
        <v>82</v>
      </c>
      <c r="P59" s="9"/>
      <c r="R59"/>
      <c r="S59"/>
    </row>
    <row r="60" spans="5:20">
      <c r="E60" s="9">
        <v>1E-3</v>
      </c>
      <c r="I60" s="35"/>
      <c r="K60" t="s">
        <v>141</v>
      </c>
      <c r="L60" s="35">
        <v>6.1171600000000002E-5</v>
      </c>
      <c r="M60" t="s">
        <v>82</v>
      </c>
      <c r="P60" s="9"/>
      <c r="R60"/>
      <c r="S60"/>
    </row>
    <row r="61" spans="5:20">
      <c r="E61" s="9">
        <v>5.0000000000000001E-4</v>
      </c>
      <c r="I61" s="35"/>
      <c r="K61" t="s">
        <v>142</v>
      </c>
      <c r="L61" s="35">
        <v>3.0045299999999998E-5</v>
      </c>
      <c r="M61" t="s">
        <v>82</v>
      </c>
      <c r="P61" s="9"/>
      <c r="R61"/>
      <c r="S61"/>
    </row>
    <row r="62" spans="5:20">
      <c r="E62" s="9">
        <v>1E-4</v>
      </c>
      <c r="I62" s="35"/>
      <c r="K62" t="s">
        <v>138</v>
      </c>
      <c r="L62" s="35">
        <v>7.2490000000000004E-6</v>
      </c>
      <c r="M62" t="s">
        <v>82</v>
      </c>
      <c r="P62" s="9"/>
      <c r="R62"/>
      <c r="S62"/>
    </row>
    <row r="63" spans="5:20">
      <c r="E63" s="9">
        <v>0</v>
      </c>
      <c r="I63" s="35"/>
      <c r="K63" t="s">
        <v>143</v>
      </c>
      <c r="L63" s="35">
        <v>5.7644100000000004E-9</v>
      </c>
      <c r="M63" t="s">
        <v>82</v>
      </c>
      <c r="P63" s="9"/>
      <c r="R63"/>
      <c r="S63"/>
    </row>
    <row r="64" spans="5:20">
      <c r="E64" s="9">
        <v>0</v>
      </c>
      <c r="I64" s="35"/>
      <c r="K64" t="s">
        <v>144</v>
      </c>
      <c r="L64" s="35">
        <v>6.8981500000000004E-11</v>
      </c>
      <c r="M64" t="s">
        <v>82</v>
      </c>
      <c r="P64" s="9"/>
      <c r="R64"/>
      <c r="S64"/>
    </row>
    <row r="65" spans="5:19">
      <c r="E65" s="9">
        <v>0</v>
      </c>
      <c r="I65" s="35"/>
      <c r="K65" t="s">
        <v>145</v>
      </c>
      <c r="L65" s="35">
        <v>6.69736E-11</v>
      </c>
      <c r="M65" t="s">
        <v>82</v>
      </c>
      <c r="P65" s="9"/>
      <c r="R65"/>
      <c r="S65"/>
    </row>
    <row r="66" spans="5:19">
      <c r="E66" s="9">
        <v>0</v>
      </c>
      <c r="I66" s="35"/>
      <c r="K66" t="s">
        <v>148</v>
      </c>
      <c r="L66" s="35">
        <v>2.2454199999999999E-11</v>
      </c>
      <c r="M66" t="s">
        <v>82</v>
      </c>
      <c r="P66" s="9"/>
      <c r="R66"/>
      <c r="S66"/>
    </row>
    <row r="67" spans="5:19">
      <c r="E67" s="9">
        <v>0</v>
      </c>
      <c r="I67" s="35"/>
      <c r="K67" t="s">
        <v>146</v>
      </c>
      <c r="L67" s="35">
        <v>1.81813E-11</v>
      </c>
      <c r="M67" t="s">
        <v>82</v>
      </c>
      <c r="P67" s="9"/>
      <c r="R67"/>
      <c r="S67"/>
    </row>
    <row r="68" spans="5:19">
      <c r="E68" s="9">
        <v>0</v>
      </c>
      <c r="I68" s="35"/>
      <c r="K68" t="s">
        <v>147</v>
      </c>
      <c r="L68" s="35">
        <v>1.51658E-11</v>
      </c>
      <c r="M68" t="s">
        <v>82</v>
      </c>
      <c r="P68" s="9"/>
      <c r="R68"/>
      <c r="S68"/>
    </row>
    <row r="69" spans="5:19">
      <c r="E69" s="9">
        <v>1.5E-3</v>
      </c>
      <c r="I69" s="35"/>
      <c r="K69" t="s">
        <v>103</v>
      </c>
      <c r="L69" s="35">
        <v>8.9038999999999999E-5</v>
      </c>
      <c r="M69" t="s">
        <v>82</v>
      </c>
      <c r="P69" s="9"/>
      <c r="R69"/>
      <c r="S69"/>
    </row>
    <row r="70" spans="5:19">
      <c r="E70" s="9">
        <v>1.2999999999999999E-3</v>
      </c>
      <c r="I70" s="35"/>
      <c r="K70" t="s">
        <v>103</v>
      </c>
      <c r="L70" s="35">
        <v>7.6478199999999996E-5</v>
      </c>
      <c r="M70" t="s">
        <v>82</v>
      </c>
      <c r="P70" s="9"/>
      <c r="R70"/>
      <c r="S70"/>
    </row>
    <row r="71" spans="5:19">
      <c r="E71" s="9">
        <v>2.1999999999999999E-2</v>
      </c>
      <c r="K71" t="s">
        <v>103</v>
      </c>
      <c r="L71">
        <v>1.32E-3</v>
      </c>
      <c r="M71" t="s">
        <v>82</v>
      </c>
      <c r="P71" s="9"/>
      <c r="R71"/>
      <c r="S71"/>
    </row>
    <row r="72" spans="5:19">
      <c r="E72" s="9">
        <v>1.83E-2</v>
      </c>
      <c r="K72" t="s">
        <v>103</v>
      </c>
      <c r="L72">
        <v>1.1000000000000001E-3</v>
      </c>
      <c r="M72" t="s">
        <v>82</v>
      </c>
      <c r="P72" s="9"/>
      <c r="R72"/>
      <c r="S72"/>
    </row>
    <row r="73" spans="5:19">
      <c r="E73" s="9">
        <v>1E-3</v>
      </c>
      <c r="I73" s="35"/>
      <c r="K73" t="s">
        <v>109</v>
      </c>
      <c r="L73" s="35">
        <v>5.8703999999999999E-5</v>
      </c>
      <c r="M73" t="s">
        <v>82</v>
      </c>
      <c r="P73" s="9"/>
      <c r="R73"/>
      <c r="S73"/>
    </row>
    <row r="74" spans="5:19">
      <c r="E74" s="9">
        <v>1E-4</v>
      </c>
      <c r="I74" s="35"/>
      <c r="K74" t="s">
        <v>110</v>
      </c>
      <c r="L74" s="35">
        <v>5.6302599999999999E-6</v>
      </c>
      <c r="M74" t="s">
        <v>82</v>
      </c>
      <c r="P74" s="9"/>
      <c r="R74"/>
      <c r="S74"/>
    </row>
    <row r="75" spans="5:19">
      <c r="F75" s="9">
        <v>1E-4</v>
      </c>
      <c r="I75" s="35"/>
      <c r="K75" t="s">
        <v>163</v>
      </c>
      <c r="L75" s="35">
        <v>5.6302599999999999E-6</v>
      </c>
      <c r="M75" t="s">
        <v>82</v>
      </c>
      <c r="P75" s="9"/>
      <c r="R75"/>
      <c r="S75"/>
    </row>
    <row r="76" spans="5:19">
      <c r="G76" s="9">
        <v>0</v>
      </c>
      <c r="I76" s="35"/>
      <c r="K76" t="s">
        <v>166</v>
      </c>
      <c r="L76" s="35">
        <v>2.0476000000000001E-6</v>
      </c>
      <c r="M76" t="s">
        <v>82</v>
      </c>
      <c r="P76" s="9"/>
      <c r="R76"/>
      <c r="S76"/>
    </row>
    <row r="77" spans="5:19">
      <c r="G77" s="9">
        <v>0</v>
      </c>
      <c r="I77" s="35"/>
      <c r="K77" t="s">
        <v>19</v>
      </c>
      <c r="L77" s="35">
        <v>1.5272899999999999E-6</v>
      </c>
      <c r="M77" t="s">
        <v>82</v>
      </c>
      <c r="P77" s="9"/>
      <c r="R77"/>
      <c r="S77"/>
    </row>
    <row r="78" spans="5:19">
      <c r="G78" s="9">
        <v>0</v>
      </c>
      <c r="I78" s="35"/>
      <c r="K78" t="s">
        <v>165</v>
      </c>
      <c r="L78" s="35">
        <v>1.36545E-6</v>
      </c>
      <c r="M78" t="s">
        <v>82</v>
      </c>
      <c r="P78" s="9"/>
      <c r="R78"/>
      <c r="S78"/>
    </row>
    <row r="79" spans="5:19">
      <c r="G79" s="9">
        <v>0</v>
      </c>
      <c r="I79" s="35"/>
      <c r="K79" t="s">
        <v>164</v>
      </c>
      <c r="L79" s="35">
        <v>6.89917E-7</v>
      </c>
      <c r="M79" t="s">
        <v>82</v>
      </c>
      <c r="P79" s="9"/>
      <c r="R79"/>
      <c r="S79"/>
    </row>
    <row r="80" spans="5:19">
      <c r="G80" s="9">
        <v>0</v>
      </c>
      <c r="I80" s="35"/>
      <c r="K80" t="s">
        <v>103</v>
      </c>
      <c r="L80" s="35">
        <v>9.6108500000000004E-13</v>
      </c>
      <c r="M80" t="s">
        <v>82</v>
      </c>
      <c r="P80" s="9"/>
      <c r="R80"/>
      <c r="S80"/>
    </row>
    <row r="81" spans="5:24">
      <c r="E81" s="9">
        <v>2.0000000000000001E-4</v>
      </c>
      <c r="I81" s="35"/>
      <c r="K81" t="s">
        <v>103</v>
      </c>
      <c r="L81" s="35">
        <v>1.1447899999999999E-5</v>
      </c>
      <c r="M81" t="s">
        <v>82</v>
      </c>
      <c r="P81" s="9"/>
      <c r="R81"/>
      <c r="S81"/>
    </row>
    <row r="82" spans="5:24">
      <c r="E82" s="9">
        <v>1.5900000000000001E-2</v>
      </c>
      <c r="K82" t="s">
        <v>103</v>
      </c>
      <c r="L82">
        <v>9.5E-4</v>
      </c>
      <c r="M82" t="s">
        <v>82</v>
      </c>
      <c r="P82" s="9"/>
    </row>
    <row r="83" spans="5:24">
      <c r="E83" s="9">
        <v>1E-4</v>
      </c>
      <c r="I83" s="35"/>
      <c r="K83" t="s">
        <v>103</v>
      </c>
      <c r="L83" s="35">
        <v>3.8159600000000001E-6</v>
      </c>
      <c r="M83" t="s">
        <v>82</v>
      </c>
      <c r="P83" s="9"/>
    </row>
    <row r="84" spans="5:24">
      <c r="E84" s="9">
        <v>0</v>
      </c>
      <c r="I84" s="35"/>
      <c r="K84" t="s">
        <v>109</v>
      </c>
      <c r="L84" s="35">
        <v>2.5412599999999999E-6</v>
      </c>
      <c r="M84" t="s">
        <v>82</v>
      </c>
      <c r="P84" s="9"/>
    </row>
    <row r="85" spans="5:24">
      <c r="E85" s="9">
        <v>0</v>
      </c>
      <c r="I85" s="35"/>
      <c r="K85" t="s">
        <v>167</v>
      </c>
      <c r="L85" s="35">
        <v>5.0041300000000001E-8</v>
      </c>
      <c r="M85" t="s">
        <v>82</v>
      </c>
      <c r="N85" s="2"/>
      <c r="O85" s="2"/>
      <c r="P85" s="9"/>
      <c r="Q85" s="2"/>
      <c r="R85" s="52"/>
      <c r="T85" s="2"/>
      <c r="U85" s="2"/>
      <c r="V85" s="2"/>
      <c r="W85" s="2"/>
      <c r="X85" s="2"/>
    </row>
    <row r="86" spans="5:24">
      <c r="F86" s="9">
        <v>0</v>
      </c>
      <c r="I86" s="35"/>
      <c r="K86" t="s">
        <v>168</v>
      </c>
      <c r="L86" s="35">
        <v>3.1424100000000003E-8</v>
      </c>
      <c r="M86" t="s">
        <v>82</v>
      </c>
      <c r="P86" s="9"/>
    </row>
    <row r="87" spans="5:24">
      <c r="F87" s="9">
        <v>0</v>
      </c>
      <c r="I87" s="35"/>
      <c r="K87" t="s">
        <v>171</v>
      </c>
      <c r="L87" s="35">
        <v>1.82914E-8</v>
      </c>
      <c r="M87" t="s">
        <v>82</v>
      </c>
      <c r="P87" s="9"/>
    </row>
    <row r="88" spans="5:24">
      <c r="F88" s="9">
        <v>0</v>
      </c>
      <c r="I88" s="35"/>
      <c r="K88" t="s">
        <v>103</v>
      </c>
      <c r="L88" s="35">
        <v>3.2578599999999999E-10</v>
      </c>
      <c r="M88" t="s">
        <v>82</v>
      </c>
      <c r="P88" s="9"/>
    </row>
    <row r="89" spans="5:24">
      <c r="F89" s="9">
        <v>0</v>
      </c>
      <c r="K89" t="s">
        <v>175</v>
      </c>
      <c r="L89">
        <v>0</v>
      </c>
      <c r="M89" t="s">
        <v>82</v>
      </c>
      <c r="P89" s="9"/>
    </row>
    <row r="90" spans="5:24">
      <c r="E90" s="9">
        <v>0</v>
      </c>
      <c r="I90" s="35"/>
      <c r="K90" t="s">
        <v>103</v>
      </c>
      <c r="L90" s="35">
        <v>4.2929499999999998E-7</v>
      </c>
      <c r="M90" t="s">
        <v>82</v>
      </c>
      <c r="P90" s="9"/>
    </row>
    <row r="91" spans="5:24">
      <c r="E91" s="9">
        <v>1.6000000000000001E-3</v>
      </c>
      <c r="I91" s="35"/>
      <c r="K91" t="s">
        <v>104</v>
      </c>
      <c r="L91" s="35">
        <v>9.6998300000000003E-5</v>
      </c>
      <c r="M91" t="s">
        <v>82</v>
      </c>
      <c r="P91" s="9"/>
    </row>
    <row r="92" spans="5:24">
      <c r="F92" s="9">
        <v>1.5E-3</v>
      </c>
      <c r="I92" s="35"/>
      <c r="K92" t="s">
        <v>160</v>
      </c>
      <c r="L92" s="35">
        <v>9.17406E-5</v>
      </c>
      <c r="M92" t="s">
        <v>82</v>
      </c>
      <c r="P92" s="9"/>
    </row>
    <row r="93" spans="5:24">
      <c r="G93" s="9">
        <v>1.5E-3</v>
      </c>
      <c r="I93" s="35"/>
      <c r="K93" t="s">
        <v>161</v>
      </c>
      <c r="L93" s="35">
        <v>9.0214899999999996E-5</v>
      </c>
      <c r="M93" t="s">
        <v>82</v>
      </c>
      <c r="P93" s="9"/>
    </row>
    <row r="94" spans="5:24">
      <c r="G94" s="9">
        <v>0</v>
      </c>
      <c r="I94" s="35"/>
      <c r="K94" t="s">
        <v>162</v>
      </c>
      <c r="L94" s="35">
        <v>1.13202E-6</v>
      </c>
      <c r="M94" t="s">
        <v>82</v>
      </c>
      <c r="P94" s="9"/>
    </row>
    <row r="95" spans="5:24">
      <c r="G95" s="9">
        <v>0</v>
      </c>
      <c r="I95" s="35"/>
      <c r="K95" t="s">
        <v>103</v>
      </c>
      <c r="L95" s="35">
        <v>3.6031900000000001E-7</v>
      </c>
      <c r="M95" t="s">
        <v>82</v>
      </c>
      <c r="P95" s="9"/>
    </row>
    <row r="96" spans="5:24">
      <c r="G96" s="9">
        <v>0</v>
      </c>
      <c r="I96" s="35"/>
      <c r="K96" t="s">
        <v>152</v>
      </c>
      <c r="L96" s="35">
        <v>3.3307000000000002E-8</v>
      </c>
      <c r="M96" t="s">
        <v>82</v>
      </c>
      <c r="P96" s="9"/>
    </row>
    <row r="97" spans="5:19">
      <c r="G97" s="9">
        <v>0</v>
      </c>
      <c r="I97" s="35"/>
      <c r="K97" t="s">
        <v>153</v>
      </c>
      <c r="L97" s="35">
        <v>3.6511000000000001E-11</v>
      </c>
      <c r="M97" t="s">
        <v>82</v>
      </c>
      <c r="P97" s="9"/>
    </row>
    <row r="98" spans="5:19">
      <c r="F98" s="9">
        <v>1E-4</v>
      </c>
      <c r="I98" s="35"/>
      <c r="K98" t="s">
        <v>158</v>
      </c>
      <c r="L98" s="35">
        <v>4.7535500000000004E-6</v>
      </c>
      <c r="M98" t="s">
        <v>82</v>
      </c>
      <c r="P98" s="9"/>
      <c r="R98"/>
      <c r="S98"/>
    </row>
    <row r="99" spans="5:19">
      <c r="G99" s="9">
        <v>0</v>
      </c>
      <c r="I99" s="35"/>
      <c r="K99" t="s">
        <v>151</v>
      </c>
      <c r="L99" s="35">
        <v>2.2746000000000002E-6</v>
      </c>
      <c r="M99" t="s">
        <v>82</v>
      </c>
      <c r="P99" s="9"/>
      <c r="R99"/>
      <c r="S99"/>
    </row>
    <row r="100" spans="5:19">
      <c r="G100" s="9">
        <v>0</v>
      </c>
      <c r="I100" s="35"/>
      <c r="K100" t="s">
        <v>159</v>
      </c>
      <c r="L100" s="35">
        <v>2.0843300000000001E-6</v>
      </c>
      <c r="M100" t="s">
        <v>82</v>
      </c>
      <c r="P100" s="9"/>
      <c r="R100"/>
      <c r="S100"/>
    </row>
    <row r="101" spans="5:19">
      <c r="G101" s="9">
        <v>0</v>
      </c>
      <c r="I101" s="35"/>
      <c r="K101" t="s">
        <v>103</v>
      </c>
      <c r="L101" s="35">
        <v>3.6119599999999997E-7</v>
      </c>
      <c r="M101" t="s">
        <v>82</v>
      </c>
      <c r="P101" s="9"/>
      <c r="R101"/>
      <c r="S101"/>
    </row>
    <row r="102" spans="5:19">
      <c r="G102" s="9">
        <v>0</v>
      </c>
      <c r="I102" s="35"/>
      <c r="K102" t="s">
        <v>152</v>
      </c>
      <c r="L102" s="35">
        <v>3.33881E-8</v>
      </c>
      <c r="M102" t="s">
        <v>82</v>
      </c>
      <c r="P102" s="9"/>
      <c r="R102"/>
      <c r="S102"/>
    </row>
    <row r="103" spans="5:19">
      <c r="G103" s="9">
        <v>0</v>
      </c>
      <c r="I103" s="35"/>
      <c r="K103" t="s">
        <v>153</v>
      </c>
      <c r="L103" s="35">
        <v>3.6599800000000002E-11</v>
      </c>
      <c r="M103" t="s">
        <v>82</v>
      </c>
      <c r="P103" s="9"/>
      <c r="R103"/>
      <c r="S103"/>
    </row>
    <row r="104" spans="5:19">
      <c r="F104" s="9">
        <v>0</v>
      </c>
      <c r="I104" s="35"/>
      <c r="K104" t="s">
        <v>103</v>
      </c>
      <c r="L104" s="35">
        <v>4.6141800000000001E-7</v>
      </c>
      <c r="M104" t="s">
        <v>82</v>
      </c>
      <c r="P104" s="9"/>
      <c r="R104"/>
      <c r="S104"/>
    </row>
    <row r="105" spans="5:19">
      <c r="F105" s="9">
        <v>0</v>
      </c>
      <c r="I105" s="35"/>
      <c r="K105" t="s">
        <v>152</v>
      </c>
      <c r="L105" s="35">
        <v>4.2652399999999999E-8</v>
      </c>
      <c r="M105" t="s">
        <v>82</v>
      </c>
      <c r="P105" s="9"/>
      <c r="R105"/>
      <c r="S105"/>
    </row>
    <row r="106" spans="5:19">
      <c r="F106" s="9">
        <v>0</v>
      </c>
      <c r="I106" s="35"/>
      <c r="K106" t="s">
        <v>153</v>
      </c>
      <c r="L106" s="35">
        <v>4.6755300000000003E-11</v>
      </c>
      <c r="M106" t="s">
        <v>82</v>
      </c>
      <c r="P106" s="9"/>
      <c r="R106"/>
      <c r="S106"/>
    </row>
    <row r="107" spans="5:19">
      <c r="E107" s="9">
        <v>1E-4</v>
      </c>
      <c r="I107" s="35"/>
      <c r="K107" t="s">
        <v>105</v>
      </c>
      <c r="L107" s="35">
        <v>7.6732800000000002E-6</v>
      </c>
      <c r="M107" t="s">
        <v>82</v>
      </c>
      <c r="P107" s="9"/>
      <c r="R107"/>
      <c r="S107"/>
    </row>
    <row r="108" spans="5:19">
      <c r="E108" s="9">
        <v>5.9999999999999995E-4</v>
      </c>
      <c r="I108" s="35"/>
      <c r="K108" t="s">
        <v>103</v>
      </c>
      <c r="L108" s="35">
        <v>3.4343600000000001E-5</v>
      </c>
      <c r="M108" t="s">
        <v>82</v>
      </c>
      <c r="P108" s="9"/>
      <c r="R108"/>
      <c r="S108"/>
    </row>
    <row r="109" spans="5:19">
      <c r="E109" s="9">
        <v>0</v>
      </c>
      <c r="I109" s="35"/>
      <c r="K109" t="s">
        <v>103</v>
      </c>
      <c r="L109" s="35">
        <v>8.5859099999999999E-7</v>
      </c>
      <c r="M109" t="s">
        <v>82</v>
      </c>
      <c r="P109" s="9"/>
      <c r="R109"/>
      <c r="S109"/>
    </row>
    <row r="110" spans="5:19">
      <c r="E110" s="9">
        <v>6.9999999999999999E-4</v>
      </c>
      <c r="I110" s="35"/>
      <c r="K110" t="s">
        <v>103</v>
      </c>
      <c r="L110" s="35">
        <v>4.0067600000000002E-5</v>
      </c>
      <c r="M110" t="s">
        <v>82</v>
      </c>
      <c r="P110" s="9"/>
      <c r="R110"/>
      <c r="S110"/>
    </row>
    <row r="111" spans="5:19">
      <c r="E111" s="9">
        <v>4.0000000000000002E-4</v>
      </c>
      <c r="I111" s="35"/>
      <c r="K111" t="s">
        <v>106</v>
      </c>
      <c r="L111" s="35">
        <v>2.3399599999999999E-5</v>
      </c>
      <c r="M111" t="s">
        <v>82</v>
      </c>
      <c r="P111" s="9"/>
      <c r="R111"/>
      <c r="S111"/>
    </row>
    <row r="112" spans="5:19">
      <c r="F112" s="9">
        <v>4.0000000000000002E-4</v>
      </c>
      <c r="I112" s="35"/>
      <c r="K112" t="s">
        <v>19</v>
      </c>
      <c r="L112" s="35">
        <v>2.3399599999999999E-5</v>
      </c>
      <c r="M112" t="s">
        <v>82</v>
      </c>
      <c r="P112" s="9"/>
      <c r="R112"/>
      <c r="S112"/>
    </row>
    <row r="113" spans="5:24">
      <c r="E113" s="9">
        <v>0</v>
      </c>
      <c r="I113" s="35"/>
      <c r="K113" t="s">
        <v>107</v>
      </c>
      <c r="L113" s="35">
        <v>1.4882199999999999E-6</v>
      </c>
      <c r="M113" t="s">
        <v>82</v>
      </c>
      <c r="P113" s="9"/>
      <c r="R113"/>
      <c r="S113"/>
    </row>
    <row r="114" spans="5:24">
      <c r="F114" s="9">
        <v>0</v>
      </c>
      <c r="I114" s="35"/>
      <c r="K114" t="s">
        <v>103</v>
      </c>
      <c r="L114" s="35">
        <v>1.4882199999999999E-6</v>
      </c>
      <c r="M114" t="s">
        <v>82</v>
      </c>
      <c r="P114" s="9"/>
    </row>
    <row r="115" spans="5:24">
      <c r="E115" s="9">
        <v>0</v>
      </c>
      <c r="I115" s="35"/>
      <c r="K115" t="s">
        <v>108</v>
      </c>
      <c r="L115" s="35">
        <v>6.07684E-7</v>
      </c>
      <c r="M115" t="s">
        <v>82</v>
      </c>
      <c r="P115" s="9"/>
    </row>
    <row r="116" spans="5:24">
      <c r="F116" s="9">
        <v>0</v>
      </c>
      <c r="I116" s="35"/>
      <c r="K116" t="s">
        <v>150</v>
      </c>
      <c r="L116" s="35">
        <v>5.0693899999999998E-7</v>
      </c>
      <c r="M116" t="s">
        <v>82</v>
      </c>
      <c r="P116" s="9"/>
    </row>
    <row r="117" spans="5:24">
      <c r="F117" s="9">
        <v>0</v>
      </c>
      <c r="I117" s="35"/>
      <c r="K117" t="s">
        <v>156</v>
      </c>
      <c r="L117" s="35">
        <v>9.8223200000000003E-8</v>
      </c>
      <c r="M117" t="s">
        <v>82</v>
      </c>
      <c r="P117" s="9"/>
    </row>
    <row r="118" spans="5:24">
      <c r="F118" s="9">
        <v>0</v>
      </c>
      <c r="I118" s="35"/>
      <c r="K118" t="s">
        <v>157</v>
      </c>
      <c r="L118" s="35">
        <v>2.5214600000000001E-9</v>
      </c>
      <c r="M118" t="s">
        <v>82</v>
      </c>
      <c r="P118" s="9"/>
    </row>
    <row r="119" spans="5:24">
      <c r="E119" s="9">
        <v>0</v>
      </c>
      <c r="I119" s="35"/>
      <c r="K119" t="s">
        <v>103</v>
      </c>
      <c r="L119" s="35">
        <v>1.9079800000000001E-6</v>
      </c>
      <c r="M119" t="s">
        <v>82</v>
      </c>
      <c r="P119" s="9"/>
    </row>
    <row r="120" spans="5:24">
      <c r="E120" s="9">
        <v>5.0000000000000001E-4</v>
      </c>
      <c r="I120" s="35"/>
      <c r="K120" t="s">
        <v>111</v>
      </c>
      <c r="L120" s="35">
        <v>2.81344E-5</v>
      </c>
      <c r="M120" t="s">
        <v>82</v>
      </c>
    </row>
    <row r="121" spans="5:24">
      <c r="F121" s="9">
        <v>2.0000000000000001E-4</v>
      </c>
      <c r="I121" s="35"/>
      <c r="K121" t="s">
        <v>194</v>
      </c>
      <c r="L121" s="35">
        <v>1.30443E-5</v>
      </c>
      <c r="M121" t="s">
        <v>82</v>
      </c>
    </row>
    <row r="122" spans="5:24">
      <c r="F122" s="9">
        <v>1E-4</v>
      </c>
      <c r="I122" s="35"/>
      <c r="K122" t="s">
        <v>195</v>
      </c>
      <c r="L122" s="35">
        <v>8.5326099999999993E-6</v>
      </c>
      <c r="M122" t="s">
        <v>82</v>
      </c>
    </row>
    <row r="123" spans="5:24">
      <c r="F123" s="9">
        <v>1E-4</v>
      </c>
      <c r="I123" s="35"/>
      <c r="K123" t="s">
        <v>176</v>
      </c>
      <c r="L123" s="35">
        <v>4.8732500000000003E-6</v>
      </c>
      <c r="M123" t="s">
        <v>82</v>
      </c>
    </row>
    <row r="124" spans="5:24">
      <c r="F124" s="9">
        <v>0</v>
      </c>
      <c r="I124" s="35"/>
      <c r="K124" t="s">
        <v>214</v>
      </c>
      <c r="L124" s="35">
        <v>5.7971999999999995E-7</v>
      </c>
      <c r="M124" t="s">
        <v>82</v>
      </c>
    </row>
    <row r="125" spans="5:24">
      <c r="F125" s="9">
        <v>0</v>
      </c>
      <c r="I125" s="35"/>
      <c r="K125" t="s">
        <v>204</v>
      </c>
      <c r="L125" s="35">
        <v>5.64728E-7</v>
      </c>
      <c r="M125" t="s">
        <v>82</v>
      </c>
    </row>
    <row r="126" spans="5:24">
      <c r="F126" s="9">
        <v>0</v>
      </c>
      <c r="I126" s="35"/>
      <c r="K126" t="s">
        <v>210</v>
      </c>
      <c r="L126" s="35">
        <v>2.5389400000000001E-7</v>
      </c>
      <c r="M126" t="s">
        <v>82</v>
      </c>
    </row>
    <row r="127" spans="5:24">
      <c r="F127" s="9">
        <v>0</v>
      </c>
      <c r="I127" s="35"/>
      <c r="K127" t="s">
        <v>103</v>
      </c>
      <c r="L127" s="35">
        <v>1.143E-7</v>
      </c>
      <c r="M127" t="s">
        <v>82</v>
      </c>
    </row>
    <row r="128" spans="5:24">
      <c r="F128" s="9">
        <v>0</v>
      </c>
      <c r="I128" s="35"/>
      <c r="K128" t="s">
        <v>213</v>
      </c>
      <c r="L128" s="35">
        <v>9.9543900000000002E-8</v>
      </c>
      <c r="M128" t="s">
        <v>82</v>
      </c>
      <c r="N128" s="2"/>
      <c r="O128" s="2"/>
      <c r="P128" s="2"/>
      <c r="Q128" s="2"/>
      <c r="R128" s="52"/>
      <c r="T128" s="2"/>
      <c r="U128" s="2"/>
      <c r="V128" s="2"/>
      <c r="W128" s="2"/>
      <c r="X128" s="2"/>
    </row>
    <row r="129" spans="5:19">
      <c r="F129" s="9">
        <v>0</v>
      </c>
      <c r="I129" s="35"/>
      <c r="K129" t="s">
        <v>216</v>
      </c>
      <c r="L129" s="35">
        <v>6.7248499999999995E-8</v>
      </c>
      <c r="M129" t="s">
        <v>82</v>
      </c>
    </row>
    <row r="130" spans="5:19">
      <c r="F130" s="9">
        <v>0</v>
      </c>
      <c r="I130" s="35"/>
      <c r="K130" t="s">
        <v>219</v>
      </c>
      <c r="L130" s="35">
        <v>2.4763100000000001E-9</v>
      </c>
      <c r="M130" t="s">
        <v>82</v>
      </c>
      <c r="R130"/>
      <c r="S130"/>
    </row>
    <row r="131" spans="5:19">
      <c r="F131" s="9">
        <v>0</v>
      </c>
      <c r="I131" s="35"/>
      <c r="K131" t="s">
        <v>215</v>
      </c>
      <c r="L131" s="35">
        <v>2.3096399999999999E-9</v>
      </c>
      <c r="M131" t="s">
        <v>82</v>
      </c>
      <c r="R131"/>
      <c r="S131"/>
    </row>
    <row r="132" spans="5:19">
      <c r="E132" s="9">
        <v>1E-4</v>
      </c>
      <c r="I132" s="35"/>
      <c r="K132" t="s">
        <v>112</v>
      </c>
      <c r="L132" s="35">
        <v>7.6236799999999998E-6</v>
      </c>
      <c r="M132" t="s">
        <v>82</v>
      </c>
      <c r="R132"/>
      <c r="S132"/>
    </row>
    <row r="133" spans="5:19">
      <c r="F133" s="9">
        <v>1E-4</v>
      </c>
      <c r="I133" s="35"/>
      <c r="K133" t="s">
        <v>220</v>
      </c>
      <c r="L133" s="35">
        <v>7.6236799999999998E-6</v>
      </c>
      <c r="M133" t="s">
        <v>82</v>
      </c>
      <c r="R133"/>
      <c r="S133"/>
    </row>
    <row r="134" spans="5:19">
      <c r="E134" s="9">
        <v>0</v>
      </c>
      <c r="I134" s="35"/>
      <c r="K134" t="s">
        <v>113</v>
      </c>
      <c r="L134" s="35">
        <v>1.04249E-7</v>
      </c>
      <c r="M134" t="s">
        <v>82</v>
      </c>
      <c r="R134"/>
      <c r="S134"/>
    </row>
    <row r="135" spans="5:19">
      <c r="F135" s="9">
        <v>0</v>
      </c>
      <c r="I135" s="35"/>
      <c r="K135" t="s">
        <v>222</v>
      </c>
      <c r="L135" s="35">
        <v>8.0994200000000001E-8</v>
      </c>
      <c r="M135" t="s">
        <v>82</v>
      </c>
      <c r="R135"/>
      <c r="S135"/>
    </row>
    <row r="136" spans="5:19">
      <c r="F136" s="9">
        <v>0</v>
      </c>
      <c r="I136" s="35"/>
      <c r="K136" t="s">
        <v>221</v>
      </c>
      <c r="L136" s="35">
        <v>7.4574799999999994E-8</v>
      </c>
      <c r="M136" t="s">
        <v>82</v>
      </c>
      <c r="R136"/>
      <c r="S136"/>
    </row>
    <row r="137" spans="5:19">
      <c r="F137" s="9">
        <v>0</v>
      </c>
      <c r="I137" s="35"/>
      <c r="K137" t="s">
        <v>223</v>
      </c>
      <c r="L137" s="35">
        <v>-5.13199E-8</v>
      </c>
      <c r="M137" t="s">
        <v>82</v>
      </c>
      <c r="R137"/>
      <c r="S137"/>
    </row>
    <row r="138" spans="5:19">
      <c r="E138" s="9">
        <v>0</v>
      </c>
      <c r="I138" s="35"/>
      <c r="K138" t="s">
        <v>114</v>
      </c>
      <c r="L138" s="35">
        <v>4.3663699999999998E-10</v>
      </c>
      <c r="M138" t="s">
        <v>82</v>
      </c>
      <c r="R138"/>
      <c r="S138"/>
    </row>
    <row r="139" spans="5:19">
      <c r="F139" s="9">
        <v>0</v>
      </c>
      <c r="I139" s="35"/>
      <c r="K139" t="s">
        <v>225</v>
      </c>
      <c r="L139" s="35">
        <v>3.0494900000000001E-10</v>
      </c>
      <c r="M139" t="s">
        <v>82</v>
      </c>
      <c r="R139"/>
      <c r="S139"/>
    </row>
    <row r="140" spans="5:19">
      <c r="F140" s="9">
        <v>0</v>
      </c>
      <c r="I140" s="35"/>
      <c r="K140" t="s">
        <v>224</v>
      </c>
      <c r="L140" s="35">
        <v>1.3168700000000001E-10</v>
      </c>
      <c r="M140" t="s">
        <v>82</v>
      </c>
      <c r="R140"/>
      <c r="S140"/>
    </row>
    <row r="141" spans="5:19">
      <c r="E141" s="9">
        <v>0</v>
      </c>
      <c r="I141" s="35"/>
      <c r="K141" t="s">
        <v>103</v>
      </c>
      <c r="L141" s="35">
        <v>2.8619699999999998E-7</v>
      </c>
      <c r="M141" t="s">
        <v>82</v>
      </c>
      <c r="R141"/>
      <c r="S141"/>
    </row>
    <row r="142" spans="5:19">
      <c r="E142" s="9">
        <v>0</v>
      </c>
      <c r="I142" s="35"/>
      <c r="K142" t="s">
        <v>115</v>
      </c>
      <c r="L142" s="35">
        <v>2.8030899999999999E-8</v>
      </c>
      <c r="M142" t="s">
        <v>82</v>
      </c>
      <c r="R142"/>
      <c r="S142"/>
    </row>
    <row r="143" spans="5:19">
      <c r="E143" s="9">
        <v>0</v>
      </c>
      <c r="I143" s="35"/>
      <c r="K143" t="s">
        <v>116</v>
      </c>
      <c r="L143" s="35">
        <v>3.02759E-12</v>
      </c>
      <c r="M143" t="s">
        <v>82</v>
      </c>
      <c r="R143"/>
      <c r="S143"/>
    </row>
    <row r="235" spans="14:24">
      <c r="N235" s="2"/>
      <c r="O235" s="2"/>
      <c r="P235" s="2"/>
      <c r="Q235" s="2"/>
      <c r="R235" s="52"/>
      <c r="T235" s="2"/>
      <c r="U235" s="2"/>
      <c r="V235" s="2"/>
      <c r="W235" s="2"/>
      <c r="X235" s="2"/>
    </row>
    <row r="238" spans="14:24">
      <c r="N238" s="2"/>
      <c r="O238" s="2"/>
      <c r="P238" s="2"/>
      <c r="Q238" s="2"/>
      <c r="R238" s="52"/>
      <c r="T238" s="2"/>
      <c r="U238" s="2"/>
      <c r="V238" s="2"/>
      <c r="W238" s="2"/>
      <c r="X238" s="2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5"/>
  <sheetViews>
    <sheetView topLeftCell="T16" zoomScale="70" zoomScaleNormal="70" workbookViewId="0">
      <selection activeCell="AJ21" sqref="AJ21"/>
    </sheetView>
  </sheetViews>
  <sheetFormatPr baseColWidth="10" defaultRowHeight="14.5"/>
  <cols>
    <col min="1" max="1" width="0" hidden="1" customWidth="1"/>
    <col min="2" max="2" width="0" style="18" hidden="1" customWidth="1"/>
    <col min="3" max="3" width="0" hidden="1" customWidth="1"/>
    <col min="4" max="4" width="0" style="18" hidden="1" customWidth="1"/>
    <col min="5" max="10" width="0" hidden="1" customWidth="1"/>
    <col min="11" max="11" width="29.54296875" hidden="1" customWidth="1"/>
    <col min="12" max="16" width="0" hidden="1" customWidth="1"/>
    <col min="17" max="17" width="41.453125" hidden="1" customWidth="1"/>
    <col min="18" max="18" width="64.6328125" hidden="1" customWidth="1"/>
    <col min="19" max="19" width="0" style="5" hidden="1" customWidth="1"/>
  </cols>
  <sheetData>
    <row r="1" spans="1:20">
      <c r="A1" t="s">
        <v>83</v>
      </c>
      <c r="N1" s="2" t="s">
        <v>2</v>
      </c>
      <c r="O1" s="3" t="s">
        <v>3</v>
      </c>
      <c r="P1" s="4" t="s">
        <v>4</v>
      </c>
    </row>
    <row r="2" spans="1:20">
      <c r="A2" t="s">
        <v>5</v>
      </c>
      <c r="K2" t="s">
        <v>84</v>
      </c>
      <c r="L2" t="s">
        <v>8</v>
      </c>
      <c r="M2" t="s">
        <v>9</v>
      </c>
      <c r="P2" t="s">
        <v>10</v>
      </c>
      <c r="Q2" t="s">
        <v>11</v>
      </c>
      <c r="R2" t="s">
        <v>12</v>
      </c>
      <c r="T2" s="18" t="s">
        <v>0</v>
      </c>
    </row>
    <row r="3" spans="1:20" s="4" customFormat="1">
      <c r="B3" s="19"/>
      <c r="D3" s="20">
        <v>0.99292272318231412</v>
      </c>
      <c r="K3" s="4" t="s">
        <v>85</v>
      </c>
      <c r="L3" s="4">
        <v>5.6050000000000003E-2</v>
      </c>
      <c r="M3" s="4" t="s">
        <v>82</v>
      </c>
      <c r="N3" s="4" t="s">
        <v>16</v>
      </c>
      <c r="O3" s="4" t="s">
        <v>17</v>
      </c>
      <c r="P3" s="21">
        <v>0.9929</v>
      </c>
      <c r="Q3" s="4" t="s">
        <v>85</v>
      </c>
      <c r="R3" s="4" t="s">
        <v>92</v>
      </c>
      <c r="S3" s="4" t="s">
        <v>18</v>
      </c>
      <c r="T3" s="4" t="s">
        <v>282</v>
      </c>
    </row>
    <row r="4" spans="1:20" s="4" customFormat="1">
      <c r="B4" s="19"/>
      <c r="D4" s="22">
        <v>4.8171898353170435E-5</v>
      </c>
      <c r="G4" s="23"/>
      <c r="K4" s="4" t="s">
        <v>22</v>
      </c>
      <c r="L4" s="23">
        <v>2.7192799999999998E-6</v>
      </c>
      <c r="M4" s="4" t="s">
        <v>82</v>
      </c>
      <c r="N4" s="4" t="s">
        <v>16</v>
      </c>
      <c r="O4" s="4" t="s">
        <v>17</v>
      </c>
      <c r="P4" s="24">
        <v>4.8199999999999999E-5</v>
      </c>
      <c r="Q4" s="4" t="s">
        <v>22</v>
      </c>
      <c r="R4" s="4" t="s">
        <v>92</v>
      </c>
      <c r="S4" s="4" t="s">
        <v>18</v>
      </c>
      <c r="T4" s="4" t="s">
        <v>283</v>
      </c>
    </row>
    <row r="5" spans="1:20" s="4" customFormat="1">
      <c r="B5" s="19"/>
      <c r="D5" s="22">
        <v>1.0514989636189714E-5</v>
      </c>
      <c r="G5" s="23"/>
      <c r="K5" s="4" t="s">
        <v>22</v>
      </c>
      <c r="L5" s="23">
        <v>5.9356600000000004E-7</v>
      </c>
      <c r="M5" s="4" t="s">
        <v>82</v>
      </c>
      <c r="N5" s="4" t="s">
        <v>16</v>
      </c>
      <c r="O5" s="4" t="s">
        <v>17</v>
      </c>
      <c r="P5" s="24">
        <v>1.0499999999999999E-5</v>
      </c>
      <c r="Q5" s="4" t="s">
        <v>22</v>
      </c>
      <c r="R5" s="4" t="s">
        <v>92</v>
      </c>
      <c r="S5" s="4" t="s">
        <v>18</v>
      </c>
      <c r="T5" s="4" t="s">
        <v>284</v>
      </c>
    </row>
    <row r="6" spans="1:20" s="4" customFormat="1">
      <c r="B6" s="19"/>
      <c r="D6" s="20">
        <v>6.353057938389005E-4</v>
      </c>
      <c r="G6" s="23"/>
      <c r="K6" s="4" t="s">
        <v>86</v>
      </c>
      <c r="L6" s="23">
        <v>3.5862699999999998E-5</v>
      </c>
      <c r="M6" s="4" t="s">
        <v>82</v>
      </c>
      <c r="N6" s="4" t="s">
        <v>16</v>
      </c>
      <c r="O6" s="4" t="s">
        <v>17</v>
      </c>
      <c r="P6" s="21">
        <v>5.9999999999999995E-4</v>
      </c>
      <c r="Q6" s="4" t="s">
        <v>86</v>
      </c>
      <c r="R6" s="4" t="s">
        <v>93</v>
      </c>
      <c r="S6" s="4" t="s">
        <v>18</v>
      </c>
      <c r="T6" s="4" t="s">
        <v>285</v>
      </c>
    </row>
    <row r="7" spans="1:20" s="4" customFormat="1">
      <c r="B7" s="19"/>
      <c r="D7" s="22">
        <v>1.5402366087550436E-6</v>
      </c>
      <c r="G7" s="23"/>
      <c r="K7" s="4" t="s">
        <v>22</v>
      </c>
      <c r="L7" s="23">
        <v>8.6945599999999995E-8</v>
      </c>
      <c r="M7" s="4" t="s">
        <v>82</v>
      </c>
      <c r="N7" s="4" t="s">
        <v>16</v>
      </c>
      <c r="O7" s="4" t="s">
        <v>17</v>
      </c>
      <c r="P7" s="24">
        <v>1.5E-6</v>
      </c>
      <c r="Q7" s="4" t="s">
        <v>22</v>
      </c>
      <c r="R7" s="4" t="s">
        <v>93</v>
      </c>
      <c r="S7" s="4" t="s">
        <v>18</v>
      </c>
      <c r="T7" s="4" t="s">
        <v>286</v>
      </c>
    </row>
    <row r="8" spans="1:20" s="4" customFormat="1">
      <c r="B8" s="19"/>
      <c r="D8" s="20">
        <v>8.3139784557345869E-4</v>
      </c>
      <c r="G8" s="23"/>
      <c r="K8" s="4" t="s">
        <v>22</v>
      </c>
      <c r="L8" s="23">
        <v>4.6931999999999997E-5</v>
      </c>
      <c r="M8" s="4" t="s">
        <v>82</v>
      </c>
      <c r="N8" s="4" t="s">
        <v>16</v>
      </c>
      <c r="O8" s="4" t="s">
        <v>17</v>
      </c>
      <c r="P8" s="21">
        <v>8.0000000000000004E-4</v>
      </c>
      <c r="Q8" s="4" t="s">
        <v>22</v>
      </c>
      <c r="R8" s="4" t="s">
        <v>59</v>
      </c>
      <c r="S8" s="4" t="s">
        <v>18</v>
      </c>
      <c r="T8" s="4" t="s">
        <v>287</v>
      </c>
    </row>
    <row r="9" spans="1:20" s="4" customFormat="1">
      <c r="B9" s="19"/>
      <c r="D9" s="20">
        <v>1.0371285994254745E-3</v>
      </c>
      <c r="G9" s="23"/>
      <c r="K9" s="4" t="s">
        <v>22</v>
      </c>
      <c r="L9" s="23">
        <v>5.8545399999999997E-5</v>
      </c>
      <c r="M9" s="4" t="s">
        <v>82</v>
      </c>
      <c r="N9" s="4" t="s">
        <v>16</v>
      </c>
      <c r="O9" s="4" t="s">
        <v>17</v>
      </c>
      <c r="P9" s="21">
        <v>1E-3</v>
      </c>
      <c r="Q9" s="4" t="s">
        <v>22</v>
      </c>
      <c r="R9" s="4" t="s">
        <v>51</v>
      </c>
      <c r="S9" s="4" t="s">
        <v>18</v>
      </c>
      <c r="T9" s="4" t="s">
        <v>288</v>
      </c>
    </row>
    <row r="10" spans="1:20" s="4" customFormat="1">
      <c r="B10" s="19"/>
      <c r="D10" s="20">
        <v>1.771494599790034E-3</v>
      </c>
      <c r="K10" s="4" t="s">
        <v>87</v>
      </c>
      <c r="L10" s="4">
        <v>1E-4</v>
      </c>
      <c r="M10" s="4" t="s">
        <v>82</v>
      </c>
      <c r="N10" s="4" t="s">
        <v>16</v>
      </c>
      <c r="O10" s="4" t="s">
        <v>17</v>
      </c>
      <c r="P10" s="21">
        <v>1.8E-3</v>
      </c>
      <c r="Q10" s="4" t="s">
        <v>87</v>
      </c>
      <c r="R10" s="4" t="s">
        <v>55</v>
      </c>
      <c r="S10" s="4" t="s">
        <v>18</v>
      </c>
      <c r="T10" s="4" t="s">
        <v>289</v>
      </c>
    </row>
    <row r="11" spans="1:20" s="4" customFormat="1">
      <c r="B11" s="19"/>
      <c r="D11" s="20">
        <v>4.5165140568946809E-4</v>
      </c>
      <c r="G11" s="23"/>
      <c r="K11" s="4" t="s">
        <v>88</v>
      </c>
      <c r="L11" s="23">
        <v>2.54955E-5</v>
      </c>
      <c r="M11" s="4" t="s">
        <v>82</v>
      </c>
      <c r="N11" s="4" t="s">
        <v>16</v>
      </c>
      <c r="O11" s="4" t="s">
        <v>17</v>
      </c>
      <c r="P11" s="21">
        <v>5.0000000000000001E-4</v>
      </c>
      <c r="Q11" s="4" t="s">
        <v>88</v>
      </c>
      <c r="R11" s="4" t="s">
        <v>53</v>
      </c>
      <c r="S11" s="4" t="s">
        <v>18</v>
      </c>
      <c r="T11" s="4" t="s">
        <v>290</v>
      </c>
    </row>
    <row r="12" spans="1:20" s="4" customFormat="1">
      <c r="B12" s="19"/>
      <c r="D12" s="22">
        <v>1.5402366087550436E-6</v>
      </c>
      <c r="G12" s="23"/>
      <c r="K12" s="4" t="s">
        <v>22</v>
      </c>
      <c r="L12" s="23">
        <v>8.6945599999999995E-8</v>
      </c>
      <c r="M12" s="4" t="s">
        <v>82</v>
      </c>
      <c r="N12" s="4" t="s">
        <v>16</v>
      </c>
      <c r="O12" s="4" t="s">
        <v>17</v>
      </c>
      <c r="P12" s="24">
        <v>1.5E-6</v>
      </c>
      <c r="Q12" s="4" t="s">
        <v>22</v>
      </c>
      <c r="R12" s="4" t="s">
        <v>55</v>
      </c>
      <c r="S12" s="4" t="s">
        <v>18</v>
      </c>
      <c r="T12" s="4" t="s">
        <v>291</v>
      </c>
    </row>
    <row r="13" spans="1:20" s="4" customFormat="1">
      <c r="B13" s="19"/>
      <c r="D13" s="22">
        <v>1.5402366087550436E-6</v>
      </c>
      <c r="G13" s="23"/>
      <c r="K13" s="4" t="s">
        <v>22</v>
      </c>
      <c r="L13" s="23">
        <v>8.6945599999999995E-8</v>
      </c>
      <c r="M13" s="4" t="s">
        <v>82</v>
      </c>
      <c r="N13" s="4" t="s">
        <v>16</v>
      </c>
      <c r="O13" s="4" t="s">
        <v>17</v>
      </c>
      <c r="P13" s="24">
        <v>1.5E-6</v>
      </c>
      <c r="Q13" s="4" t="s">
        <v>22</v>
      </c>
      <c r="R13" s="4" t="s">
        <v>53</v>
      </c>
      <c r="S13" s="4" t="s">
        <v>18</v>
      </c>
      <c r="T13" s="4" t="s">
        <v>292</v>
      </c>
    </row>
    <row r="14" spans="1:20" s="4" customFormat="1">
      <c r="B14" s="19"/>
      <c r="D14" s="20">
        <v>1.1396768788181201E-3</v>
      </c>
      <c r="G14" s="23"/>
      <c r="K14" s="4" t="s">
        <v>89</v>
      </c>
      <c r="L14" s="23">
        <v>6.4334199999999998E-5</v>
      </c>
      <c r="M14" s="4" t="s">
        <v>82</v>
      </c>
      <c r="N14" s="4" t="s">
        <v>16</v>
      </c>
      <c r="O14" s="4" t="s">
        <v>17</v>
      </c>
      <c r="P14" s="21">
        <v>1.1000000000000001E-3</v>
      </c>
      <c r="Q14" s="4" t="s">
        <v>89</v>
      </c>
      <c r="R14" s="4" t="s">
        <v>57</v>
      </c>
      <c r="S14" s="4" t="s">
        <v>18</v>
      </c>
      <c r="T14" s="4" t="s">
        <v>293</v>
      </c>
    </row>
    <row r="15" spans="1:20" s="4" customFormat="1">
      <c r="B15" s="19"/>
      <c r="D15" s="22">
        <v>1.5402366087550436E-6</v>
      </c>
      <c r="G15" s="23"/>
      <c r="K15" s="4" t="s">
        <v>22</v>
      </c>
      <c r="L15" s="23">
        <v>8.6945599999999995E-8</v>
      </c>
      <c r="M15" s="4" t="s">
        <v>82</v>
      </c>
      <c r="N15" s="4" t="s">
        <v>16</v>
      </c>
      <c r="O15" s="4" t="s">
        <v>17</v>
      </c>
      <c r="P15" s="25">
        <v>1.5E-6</v>
      </c>
      <c r="Q15" s="4" t="s">
        <v>22</v>
      </c>
      <c r="R15" s="4" t="s">
        <v>57</v>
      </c>
      <c r="S15" s="4" t="s">
        <v>18</v>
      </c>
      <c r="T15" s="4" t="s">
        <v>294</v>
      </c>
    </row>
    <row r="16" spans="1:20" s="4" customFormat="1">
      <c r="B16" s="19"/>
      <c r="D16" s="22">
        <v>4.5904916713819126E-5</v>
      </c>
      <c r="G16" s="23"/>
      <c r="K16" s="4" t="s">
        <v>90</v>
      </c>
      <c r="L16" s="23">
        <v>2.5913099999999999E-6</v>
      </c>
      <c r="M16" s="4" t="s">
        <v>82</v>
      </c>
      <c r="N16" s="4" t="s">
        <v>16</v>
      </c>
      <c r="O16" s="4" t="s">
        <v>17</v>
      </c>
      <c r="P16" s="24">
        <v>4.5899999999999998E-5</v>
      </c>
      <c r="Q16" s="4" t="s">
        <v>90</v>
      </c>
      <c r="R16" s="4" t="s">
        <v>61</v>
      </c>
      <c r="S16" s="4" t="s">
        <v>18</v>
      </c>
      <c r="T16" s="4" t="s">
        <v>295</v>
      </c>
    </row>
    <row r="17" spans="2:20" s="4" customFormat="1">
      <c r="B17" s="19"/>
      <c r="D17" s="22">
        <v>1.5402366087550436E-6</v>
      </c>
      <c r="G17" s="23"/>
      <c r="K17" s="4" t="s">
        <v>22</v>
      </c>
      <c r="L17" s="23">
        <v>8.6945599999999995E-8</v>
      </c>
      <c r="M17" s="4" t="s">
        <v>82</v>
      </c>
      <c r="N17" s="4" t="s">
        <v>16</v>
      </c>
      <c r="O17" s="4" t="s">
        <v>17</v>
      </c>
      <c r="P17" s="24">
        <v>1.5E-6</v>
      </c>
      <c r="Q17" s="4" t="s">
        <v>22</v>
      </c>
      <c r="R17" s="4" t="s">
        <v>61</v>
      </c>
      <c r="S17" s="4" t="s">
        <v>18</v>
      </c>
      <c r="T17" s="4" t="s">
        <v>296</v>
      </c>
    </row>
    <row r="18" spans="2:20" s="4" customFormat="1">
      <c r="B18" s="19"/>
      <c r="D18" s="22">
        <v>4.8171898353170435E-5</v>
      </c>
      <c r="G18" s="23"/>
      <c r="K18" s="4" t="s">
        <v>22</v>
      </c>
      <c r="L18" s="23">
        <v>2.7192799999999998E-6</v>
      </c>
      <c r="M18" s="4" t="s">
        <v>82</v>
      </c>
      <c r="N18" s="4" t="s">
        <v>16</v>
      </c>
      <c r="O18" s="4" t="s">
        <v>17</v>
      </c>
      <c r="P18" s="24">
        <v>4.8199999999999999E-5</v>
      </c>
      <c r="Q18" s="4" t="s">
        <v>22</v>
      </c>
      <c r="R18" s="4" t="s">
        <v>94</v>
      </c>
      <c r="S18" s="4" t="s">
        <v>18</v>
      </c>
      <c r="T18" s="4" t="s">
        <v>297</v>
      </c>
    </row>
    <row r="19" spans="2:20" s="4" customFormat="1">
      <c r="B19" s="19"/>
      <c r="D19" s="22">
        <v>1.0514989636189714E-5</v>
      </c>
      <c r="G19" s="23"/>
      <c r="K19" s="4" t="s">
        <v>22</v>
      </c>
      <c r="L19" s="23">
        <v>5.9356600000000004E-7</v>
      </c>
      <c r="M19" s="4" t="s">
        <v>82</v>
      </c>
      <c r="N19" s="4" t="s">
        <v>16</v>
      </c>
      <c r="O19" s="4" t="s">
        <v>17</v>
      </c>
      <c r="P19" s="24">
        <v>1.0499999999999999E-5</v>
      </c>
      <c r="Q19" s="4" t="s">
        <v>22</v>
      </c>
      <c r="R19" s="4" t="s">
        <v>94</v>
      </c>
      <c r="S19" s="4" t="s">
        <v>18</v>
      </c>
      <c r="T19" s="4" t="s">
        <v>298</v>
      </c>
    </row>
    <row r="20" spans="2:20" s="4" customFormat="1">
      <c r="B20" s="19"/>
      <c r="D20" s="22">
        <v>4.9662079610513816E-7</v>
      </c>
      <c r="G20" s="23"/>
      <c r="K20" s="4" t="s">
        <v>43</v>
      </c>
      <c r="L20" s="23">
        <v>2.8034000000000001E-8</v>
      </c>
      <c r="M20" s="4" t="s">
        <v>82</v>
      </c>
      <c r="N20" s="4" t="s">
        <v>16</v>
      </c>
      <c r="O20" s="4" t="s">
        <v>17</v>
      </c>
      <c r="P20" s="24">
        <v>4.9999999999999998E-7</v>
      </c>
      <c r="Q20" s="4" t="s">
        <v>43</v>
      </c>
      <c r="R20" s="4" t="s">
        <v>94</v>
      </c>
      <c r="S20" s="4" t="s">
        <v>18</v>
      </c>
      <c r="T20" s="4" t="s">
        <v>299</v>
      </c>
    </row>
    <row r="21" spans="2:20" s="4" customFormat="1">
      <c r="B21" s="19"/>
      <c r="D21" s="20">
        <v>6.5385511379330188E-4</v>
      </c>
      <c r="G21" s="23"/>
      <c r="K21" s="4" t="s">
        <v>91</v>
      </c>
      <c r="L21" s="23">
        <v>3.6909799999999997E-5</v>
      </c>
      <c r="M21" s="4" t="s">
        <v>82</v>
      </c>
      <c r="N21" s="4" t="s">
        <v>16</v>
      </c>
      <c r="O21" s="4" t="s">
        <v>17</v>
      </c>
      <c r="P21" s="21">
        <v>6.9999999999999999E-4</v>
      </c>
      <c r="Q21" s="4" t="s">
        <v>91</v>
      </c>
      <c r="R21" s="4" t="s">
        <v>95</v>
      </c>
      <c r="S21" s="4" t="s">
        <v>18</v>
      </c>
      <c r="T21" s="4" t="s">
        <v>300</v>
      </c>
    </row>
    <row r="22" spans="2:20" s="4" customFormat="1">
      <c r="B22" s="19"/>
      <c r="D22" s="20"/>
      <c r="G22" s="23"/>
      <c r="L22" s="23"/>
      <c r="P22" s="21"/>
      <c r="T22" s="58" t="s">
        <v>397</v>
      </c>
    </row>
    <row r="23" spans="2:20" s="3" customFormat="1">
      <c r="B23" s="26"/>
      <c r="C23" s="27">
        <v>0.99292272318231412</v>
      </c>
      <c r="D23" s="26"/>
      <c r="K23" s="3" t="s">
        <v>92</v>
      </c>
      <c r="L23" s="3">
        <v>5.6050000000000003E-2</v>
      </c>
      <c r="M23" s="3" t="s">
        <v>82</v>
      </c>
      <c r="N23" s="3" t="s">
        <v>16</v>
      </c>
      <c r="O23" s="3" t="s">
        <v>17</v>
      </c>
      <c r="P23" s="27">
        <v>0.9929</v>
      </c>
      <c r="Q23" s="3" t="s">
        <v>92</v>
      </c>
      <c r="R23" s="3" t="s">
        <v>96</v>
      </c>
      <c r="S23" s="3" t="s">
        <v>18</v>
      </c>
      <c r="T23" s="3" t="s">
        <v>301</v>
      </c>
    </row>
    <row r="24" spans="2:20" s="3" customFormat="1">
      <c r="B24" s="26"/>
      <c r="C24" s="27">
        <v>6.3684699414071782E-4</v>
      </c>
      <c r="D24" s="26"/>
      <c r="G24" s="28"/>
      <c r="K24" s="3" t="s">
        <v>93</v>
      </c>
      <c r="L24" s="28">
        <v>3.5949699999999999E-5</v>
      </c>
      <c r="M24" s="3" t="s">
        <v>82</v>
      </c>
      <c r="N24" s="3" t="s">
        <v>16</v>
      </c>
      <c r="O24" s="3" t="s">
        <v>17</v>
      </c>
      <c r="P24" s="27">
        <v>5.9999999999999995E-4</v>
      </c>
      <c r="Q24" s="3" t="s">
        <v>93</v>
      </c>
      <c r="R24" s="3" t="s">
        <v>97</v>
      </c>
      <c r="S24" s="3" t="s">
        <v>18</v>
      </c>
      <c r="T24" s="3" t="s">
        <v>302</v>
      </c>
    </row>
    <row r="25" spans="2:20" s="3" customFormat="1">
      <c r="B25" s="26"/>
      <c r="C25" s="27">
        <v>1.0371285994254745E-3</v>
      </c>
      <c r="D25" s="26"/>
      <c r="G25" s="28"/>
      <c r="K25" s="3" t="s">
        <v>51</v>
      </c>
      <c r="L25" s="28">
        <v>5.8545399999999997E-5</v>
      </c>
      <c r="M25" s="3" t="s">
        <v>82</v>
      </c>
      <c r="N25" s="3" t="s">
        <v>16</v>
      </c>
      <c r="O25" s="3" t="s">
        <v>17</v>
      </c>
      <c r="P25" s="27">
        <v>1E-3</v>
      </c>
      <c r="Q25" s="3" t="s">
        <v>51</v>
      </c>
      <c r="R25" s="3" t="s">
        <v>98</v>
      </c>
      <c r="S25" s="3" t="s">
        <v>18</v>
      </c>
      <c r="T25" s="3" t="s">
        <v>303</v>
      </c>
    </row>
    <row r="26" spans="2:20" s="3" customFormat="1">
      <c r="B26" s="26"/>
      <c r="C26" s="27">
        <v>4.5319260599128547E-4</v>
      </c>
      <c r="D26" s="26"/>
      <c r="G26" s="28"/>
      <c r="K26" s="3" t="s">
        <v>53</v>
      </c>
      <c r="L26" s="28">
        <v>2.5582500000000001E-5</v>
      </c>
      <c r="M26" s="3" t="s">
        <v>82</v>
      </c>
      <c r="N26" s="3" t="s">
        <v>16</v>
      </c>
      <c r="O26" s="3" t="s">
        <v>17</v>
      </c>
      <c r="P26" s="27">
        <v>5.0000000000000001E-4</v>
      </c>
      <c r="Q26" s="3" t="s">
        <v>53</v>
      </c>
      <c r="R26" s="3" t="s">
        <v>98</v>
      </c>
      <c r="S26" s="3" t="s">
        <v>18</v>
      </c>
      <c r="T26" s="3" t="s">
        <v>304</v>
      </c>
    </row>
    <row r="27" spans="2:20" s="3" customFormat="1">
      <c r="B27" s="26"/>
      <c r="C27" s="27">
        <v>1.771494599790034E-3</v>
      </c>
      <c r="D27" s="26"/>
      <c r="K27" s="3" t="s">
        <v>55</v>
      </c>
      <c r="L27" s="3">
        <v>1E-4</v>
      </c>
      <c r="M27" s="3" t="s">
        <v>82</v>
      </c>
      <c r="N27" s="3" t="s">
        <v>16</v>
      </c>
      <c r="O27" s="3" t="s">
        <v>17</v>
      </c>
      <c r="P27" s="27">
        <v>1.8E-3</v>
      </c>
      <c r="Q27" s="3" t="s">
        <v>55</v>
      </c>
      <c r="R27" s="3" t="s">
        <v>98</v>
      </c>
      <c r="S27" s="3" t="s">
        <v>18</v>
      </c>
      <c r="T27" s="3" t="s">
        <v>305</v>
      </c>
    </row>
    <row r="28" spans="2:20" s="3" customFormat="1">
      <c r="B28" s="26"/>
      <c r="C28" s="27">
        <v>8.3139784557345869E-4</v>
      </c>
      <c r="D28" s="26"/>
      <c r="G28" s="28"/>
      <c r="K28" s="3" t="s">
        <v>59</v>
      </c>
      <c r="L28" s="28">
        <v>4.6931999999999997E-5</v>
      </c>
      <c r="M28" s="3" t="s">
        <v>82</v>
      </c>
      <c r="N28" s="3" t="s">
        <v>16</v>
      </c>
      <c r="O28" s="3" t="s">
        <v>17</v>
      </c>
      <c r="P28" s="27">
        <v>8.0000000000000004E-4</v>
      </c>
      <c r="Q28" s="3" t="s">
        <v>59</v>
      </c>
      <c r="R28" s="3" t="s">
        <v>99</v>
      </c>
      <c r="S28" s="3" t="s">
        <v>18</v>
      </c>
      <c r="T28" s="3" t="s">
        <v>306</v>
      </c>
    </row>
    <row r="29" spans="2:20" s="3" customFormat="1">
      <c r="B29" s="26"/>
      <c r="C29" s="27">
        <v>1.1412180791199374E-3</v>
      </c>
      <c r="D29" s="26"/>
      <c r="G29" s="28"/>
      <c r="K29" s="3" t="s">
        <v>57</v>
      </c>
      <c r="L29" s="28">
        <v>6.4421199999999999E-5</v>
      </c>
      <c r="M29" s="3" t="s">
        <v>82</v>
      </c>
      <c r="N29" s="3" t="s">
        <v>16</v>
      </c>
      <c r="O29" s="3" t="s">
        <v>17</v>
      </c>
      <c r="P29" s="27">
        <v>1.1000000000000001E-3</v>
      </c>
      <c r="Q29" s="3" t="s">
        <v>57</v>
      </c>
      <c r="R29" s="3" t="s">
        <v>99</v>
      </c>
      <c r="S29" s="3" t="s">
        <v>18</v>
      </c>
      <c r="T29" s="3" t="s">
        <v>307</v>
      </c>
    </row>
    <row r="30" spans="2:20" s="3" customFormat="1">
      <c r="B30" s="26"/>
      <c r="C30" s="29">
        <v>4.7445054118876587E-5</v>
      </c>
      <c r="D30" s="26"/>
      <c r="G30" s="28"/>
      <c r="K30" s="3" t="s">
        <v>61</v>
      </c>
      <c r="L30" s="28">
        <v>2.6782500000000001E-6</v>
      </c>
      <c r="M30" s="3" t="s">
        <v>82</v>
      </c>
      <c r="N30" s="3" t="s">
        <v>16</v>
      </c>
      <c r="O30" s="3" t="s">
        <v>17</v>
      </c>
      <c r="P30" s="30">
        <v>4.74E-5</v>
      </c>
      <c r="Q30" s="3" t="s">
        <v>61</v>
      </c>
      <c r="R30" s="3" t="s">
        <v>99</v>
      </c>
      <c r="S30" s="3" t="s">
        <v>18</v>
      </c>
      <c r="T30" s="3" t="s">
        <v>308</v>
      </c>
    </row>
    <row r="31" spans="2:20" s="3" customFormat="1">
      <c r="B31" s="26"/>
      <c r="C31" s="27">
        <v>5.9183508785465289E-5</v>
      </c>
      <c r="D31" s="26"/>
      <c r="G31" s="28"/>
      <c r="K31" s="3" t="s">
        <v>94</v>
      </c>
      <c r="L31" s="28">
        <v>3.3408799999999999E-6</v>
      </c>
      <c r="M31" s="3" t="s">
        <v>82</v>
      </c>
      <c r="N31" s="3" t="s">
        <v>16</v>
      </c>
      <c r="O31" s="3" t="s">
        <v>17</v>
      </c>
      <c r="P31" s="27">
        <v>1E-4</v>
      </c>
      <c r="Q31" s="3" t="s">
        <v>94</v>
      </c>
      <c r="R31" s="3" t="s">
        <v>100</v>
      </c>
      <c r="S31" s="3" t="s">
        <v>18</v>
      </c>
      <c r="T31" s="3" t="s">
        <v>309</v>
      </c>
    </row>
    <row r="32" spans="2:20" s="3" customFormat="1">
      <c r="B32" s="26"/>
      <c r="C32" s="27">
        <v>6.5385511379330188E-4</v>
      </c>
      <c r="D32" s="26"/>
      <c r="G32" s="28"/>
      <c r="K32" s="3" t="s">
        <v>95</v>
      </c>
      <c r="L32" s="28">
        <v>3.6909799999999997E-5</v>
      </c>
      <c r="M32" s="3" t="s">
        <v>82</v>
      </c>
      <c r="N32" s="3" t="s">
        <v>16</v>
      </c>
      <c r="O32" s="3" t="s">
        <v>17</v>
      </c>
      <c r="P32" s="27">
        <v>6.9999999999999999E-4</v>
      </c>
      <c r="Q32" s="3" t="s">
        <v>95</v>
      </c>
      <c r="R32" s="3" t="s">
        <v>101</v>
      </c>
      <c r="S32" s="3" t="s">
        <v>18</v>
      </c>
      <c r="T32" s="3" t="s">
        <v>310</v>
      </c>
    </row>
    <row r="33" spans="1:20" s="3" customFormat="1">
      <c r="B33" s="26"/>
      <c r="C33" s="27"/>
      <c r="D33" s="26"/>
      <c r="G33" s="28"/>
      <c r="L33" s="28"/>
      <c r="P33" s="27"/>
      <c r="T33" s="58" t="s">
        <v>396</v>
      </c>
    </row>
    <row r="34" spans="1:20" s="2" customFormat="1">
      <c r="B34" s="31">
        <v>0.99292272318231412</v>
      </c>
      <c r="D34" s="32"/>
      <c r="K34" s="2" t="s">
        <v>96</v>
      </c>
      <c r="L34" s="2">
        <v>5.6050000000000003E-2</v>
      </c>
      <c r="M34" s="2" t="s">
        <v>82</v>
      </c>
      <c r="N34" s="2" t="s">
        <v>16</v>
      </c>
      <c r="O34" s="2" t="s">
        <v>17</v>
      </c>
      <c r="P34" s="33">
        <v>0.9929</v>
      </c>
      <c r="Q34" s="2" t="s">
        <v>96</v>
      </c>
      <c r="R34" s="2" t="s">
        <v>66</v>
      </c>
      <c r="S34" s="2" t="s">
        <v>18</v>
      </c>
      <c r="T34" s="2" t="s">
        <v>311</v>
      </c>
    </row>
    <row r="35" spans="1:20" s="2" customFormat="1">
      <c r="B35" s="31">
        <v>6.3684699414071782E-4</v>
      </c>
      <c r="D35" s="32"/>
      <c r="G35" s="34"/>
      <c r="K35" s="2" t="s">
        <v>97</v>
      </c>
      <c r="L35" s="34">
        <v>3.5949699999999999E-5</v>
      </c>
      <c r="M35" s="2" t="s">
        <v>82</v>
      </c>
      <c r="N35" s="2" t="s">
        <v>16</v>
      </c>
      <c r="O35" s="2" t="s">
        <v>17</v>
      </c>
      <c r="P35" s="33">
        <v>5.9999999999999995E-4</v>
      </c>
      <c r="Q35" s="2" t="s">
        <v>97</v>
      </c>
      <c r="R35" s="2" t="s">
        <v>68</v>
      </c>
      <c r="S35" s="2" t="s">
        <v>18</v>
      </c>
      <c r="T35" s="2" t="s">
        <v>312</v>
      </c>
    </row>
    <row r="36" spans="1:20" s="2" customFormat="1">
      <c r="B36" s="31">
        <v>3.3658397396010647E-3</v>
      </c>
      <c r="D36" s="32"/>
      <c r="K36" s="2" t="s">
        <v>98</v>
      </c>
      <c r="L36" s="2">
        <v>1.9000000000000001E-4</v>
      </c>
      <c r="M36" s="2" t="s">
        <v>82</v>
      </c>
      <c r="N36" s="2" t="s">
        <v>16</v>
      </c>
      <c r="O36" s="2" t="s">
        <v>17</v>
      </c>
      <c r="P36" s="33">
        <v>3.3999999999999998E-3</v>
      </c>
      <c r="Q36" s="2" t="s">
        <v>98</v>
      </c>
      <c r="R36" s="2" t="s">
        <v>70</v>
      </c>
      <c r="S36" s="2" t="s">
        <v>18</v>
      </c>
      <c r="T36" s="2" t="s">
        <v>313</v>
      </c>
    </row>
    <row r="37" spans="1:20" s="2" customFormat="1">
      <c r="B37" s="31">
        <v>1.9486440597690374E-3</v>
      </c>
      <c r="D37" s="32"/>
      <c r="K37" s="2" t="s">
        <v>99</v>
      </c>
      <c r="L37" s="2">
        <v>1.1E-4</v>
      </c>
      <c r="M37" s="2" t="s">
        <v>82</v>
      </c>
      <c r="N37" s="2" t="s">
        <v>16</v>
      </c>
      <c r="O37" s="2" t="s">
        <v>17</v>
      </c>
      <c r="P37" s="33">
        <v>1.9E-3</v>
      </c>
      <c r="Q37" s="2" t="s">
        <v>99</v>
      </c>
      <c r="R37" s="2" t="s">
        <v>72</v>
      </c>
      <c r="S37" s="2" t="s">
        <v>18</v>
      </c>
      <c r="T37" s="2" t="s">
        <v>314</v>
      </c>
    </row>
    <row r="38" spans="1:20" s="2" customFormat="1">
      <c r="B38" s="31">
        <v>5.9183508785465289E-5</v>
      </c>
      <c r="D38" s="32"/>
      <c r="G38" s="34"/>
      <c r="K38" s="2" t="s">
        <v>100</v>
      </c>
      <c r="L38" s="34">
        <v>3.3408799999999999E-6</v>
      </c>
      <c r="M38" s="2" t="s">
        <v>82</v>
      </c>
      <c r="N38" s="2" t="s">
        <v>16</v>
      </c>
      <c r="O38" s="2" t="s">
        <v>17</v>
      </c>
      <c r="P38" s="33">
        <v>1E-4</v>
      </c>
      <c r="Q38" s="2" t="s">
        <v>100</v>
      </c>
      <c r="R38" s="2" t="s">
        <v>74</v>
      </c>
      <c r="S38" s="2" t="s">
        <v>18</v>
      </c>
      <c r="T38" s="2" t="s">
        <v>315</v>
      </c>
    </row>
    <row r="39" spans="1:20" s="2" customFormat="1">
      <c r="B39" s="31">
        <v>6.5385511379330188E-4</v>
      </c>
      <c r="D39" s="32"/>
      <c r="G39" s="34"/>
      <c r="K39" s="2" t="s">
        <v>101</v>
      </c>
      <c r="L39" s="34">
        <v>3.6909799999999997E-5</v>
      </c>
      <c r="M39" s="2" t="s">
        <v>82</v>
      </c>
      <c r="N39" s="2" t="s">
        <v>16</v>
      </c>
      <c r="O39" s="2" t="s">
        <v>17</v>
      </c>
      <c r="P39" s="33">
        <v>6.9999999999999999E-4</v>
      </c>
      <c r="Q39" s="2" t="s">
        <v>101</v>
      </c>
      <c r="R39" s="2" t="s">
        <v>76</v>
      </c>
      <c r="S39" s="2" t="s">
        <v>18</v>
      </c>
      <c r="T39" s="2" t="s">
        <v>316</v>
      </c>
    </row>
    <row r="40" spans="1:20">
      <c r="B40" s="18">
        <v>3.4559733848383813E-4</v>
      </c>
      <c r="K40" t="s">
        <v>77</v>
      </c>
      <c r="L40">
        <v>1.9508799999999999E-5</v>
      </c>
      <c r="M40" t="s">
        <v>82</v>
      </c>
      <c r="N40" t="s">
        <v>16</v>
      </c>
      <c r="O40" t="s">
        <v>17</v>
      </c>
      <c r="P40">
        <v>2.9999999999999997E-4</v>
      </c>
      <c r="Q40" t="s">
        <v>77</v>
      </c>
      <c r="R40" t="s">
        <v>79</v>
      </c>
      <c r="S40" s="5" t="s">
        <v>18</v>
      </c>
      <c r="T40" s="58" t="s">
        <v>406</v>
      </c>
    </row>
    <row r="41" spans="1:20">
      <c r="A41">
        <v>1</v>
      </c>
      <c r="K41" t="s">
        <v>281</v>
      </c>
      <c r="L41">
        <v>5.6449508799999999E-2</v>
      </c>
      <c r="M41" t="s">
        <v>82</v>
      </c>
      <c r="T41" s="58"/>
    </row>
    <row r="42" spans="1:20">
      <c r="A42" s="9">
        <v>1</v>
      </c>
      <c r="K42" t="s">
        <v>102</v>
      </c>
      <c r="L42">
        <v>5.6430000000000001E-2</v>
      </c>
      <c r="M42" t="s">
        <v>82</v>
      </c>
    </row>
    <row r="43" spans="1:20">
      <c r="E43" s="9">
        <v>0</v>
      </c>
      <c r="G43" s="35"/>
      <c r="K43" t="s">
        <v>103</v>
      </c>
      <c r="L43" s="35">
        <v>2.7192799999999998E-6</v>
      </c>
      <c r="M43" t="s">
        <v>82</v>
      </c>
    </row>
    <row r="44" spans="1:20">
      <c r="E44" s="9">
        <v>0</v>
      </c>
      <c r="G44" s="35"/>
      <c r="K44" t="s">
        <v>103</v>
      </c>
      <c r="L44" s="35">
        <v>5.9356600000000004E-7</v>
      </c>
      <c r="M44" t="s">
        <v>82</v>
      </c>
    </row>
    <row r="45" spans="1:20">
      <c r="E45" s="9">
        <v>1.6999999999999999E-3</v>
      </c>
      <c r="G45" s="35"/>
      <c r="K45" t="s">
        <v>104</v>
      </c>
      <c r="L45" s="35">
        <v>9.6998300000000003E-5</v>
      </c>
      <c r="M45" t="s">
        <v>82</v>
      </c>
    </row>
    <row r="46" spans="1:20">
      <c r="E46" s="9">
        <v>1E-4</v>
      </c>
      <c r="G46" s="35"/>
      <c r="K46" t="s">
        <v>105</v>
      </c>
      <c r="L46" s="35">
        <v>7.6732800000000002E-6</v>
      </c>
      <c r="M46" t="s">
        <v>82</v>
      </c>
    </row>
    <row r="47" spans="1:20">
      <c r="E47" s="9">
        <v>0</v>
      </c>
      <c r="G47" s="35"/>
      <c r="K47" t="s">
        <v>103</v>
      </c>
      <c r="L47" s="35">
        <v>8.6945599999999995E-8</v>
      </c>
      <c r="M47" t="s">
        <v>82</v>
      </c>
    </row>
    <row r="48" spans="1:20">
      <c r="E48" s="9">
        <v>1E-3</v>
      </c>
      <c r="G48" s="35"/>
      <c r="K48" t="s">
        <v>103</v>
      </c>
      <c r="L48" s="35">
        <v>5.8545399999999997E-5</v>
      </c>
      <c r="M48" t="s">
        <v>82</v>
      </c>
    </row>
    <row r="49" spans="1:21">
      <c r="E49" s="9">
        <v>4.0000000000000002E-4</v>
      </c>
      <c r="G49" s="35"/>
      <c r="K49" t="s">
        <v>106</v>
      </c>
      <c r="L49" s="35">
        <v>2.3399599999999999E-5</v>
      </c>
      <c r="M49" t="s">
        <v>82</v>
      </c>
    </row>
    <row r="50" spans="1:21">
      <c r="E50" s="9">
        <v>0</v>
      </c>
      <c r="G50" s="35"/>
      <c r="K50" t="s">
        <v>107</v>
      </c>
      <c r="L50" s="35">
        <v>1.4882199999999999E-6</v>
      </c>
      <c r="M50" t="s">
        <v>82</v>
      </c>
    </row>
    <row r="51" spans="1:21">
      <c r="E51" s="9">
        <v>0</v>
      </c>
      <c r="G51" s="35"/>
      <c r="K51" t="s">
        <v>108</v>
      </c>
      <c r="L51" s="35">
        <v>6.07684E-7</v>
      </c>
      <c r="M51" t="s">
        <v>82</v>
      </c>
    </row>
    <row r="52" spans="1:21">
      <c r="E52" s="9">
        <v>0</v>
      </c>
      <c r="G52" s="35"/>
      <c r="K52" t="s">
        <v>103</v>
      </c>
      <c r="L52" s="35">
        <v>8.6945599999999995E-8</v>
      </c>
      <c r="M52" t="s">
        <v>82</v>
      </c>
    </row>
    <row r="53" spans="1:21">
      <c r="E53" s="9">
        <v>1E-3</v>
      </c>
      <c r="G53" s="35"/>
      <c r="K53" t="s">
        <v>109</v>
      </c>
      <c r="L53" s="35">
        <v>5.8703999999999999E-5</v>
      </c>
      <c r="M53" t="s">
        <v>82</v>
      </c>
    </row>
    <row r="54" spans="1:21">
      <c r="E54" s="9">
        <v>1E-4</v>
      </c>
      <c r="G54" s="35"/>
      <c r="K54" t="s">
        <v>110</v>
      </c>
      <c r="L54" s="35">
        <v>5.6302599999999999E-6</v>
      </c>
      <c r="M54" t="s">
        <v>82</v>
      </c>
    </row>
    <row r="55" spans="1:21">
      <c r="E55" s="9">
        <v>0</v>
      </c>
      <c r="G55" s="35"/>
      <c r="K55" t="s">
        <v>103</v>
      </c>
      <c r="L55" s="35">
        <v>8.6945599999999995E-8</v>
      </c>
      <c r="M55" t="s">
        <v>82</v>
      </c>
    </row>
    <row r="56" spans="1:21">
      <c r="E56" s="9">
        <v>8.0000000000000004E-4</v>
      </c>
      <c r="G56" s="35"/>
      <c r="K56" t="s">
        <v>103</v>
      </c>
      <c r="L56" s="35">
        <v>4.6931999999999997E-5</v>
      </c>
      <c r="M56" t="s">
        <v>82</v>
      </c>
    </row>
    <row r="57" spans="1:21">
      <c r="E57" s="9">
        <v>0</v>
      </c>
      <c r="G57" s="35"/>
      <c r="K57" t="s">
        <v>103</v>
      </c>
      <c r="L57" s="35">
        <v>8.6945599999999995E-8</v>
      </c>
      <c r="M57" t="s">
        <v>82</v>
      </c>
    </row>
    <row r="58" spans="1:21">
      <c r="E58" s="9">
        <v>5.0000000000000001E-4</v>
      </c>
      <c r="G58" s="35"/>
      <c r="K58" t="s">
        <v>111</v>
      </c>
      <c r="L58" s="35">
        <v>2.81344E-5</v>
      </c>
      <c r="M58" t="s">
        <v>82</v>
      </c>
    </row>
    <row r="59" spans="1:21" s="36" customFormat="1">
      <c r="A59"/>
      <c r="B59" s="18"/>
      <c r="C59"/>
      <c r="D59" s="18"/>
      <c r="E59" s="9">
        <v>1E-4</v>
      </c>
      <c r="F59"/>
      <c r="G59" s="35"/>
      <c r="H59"/>
      <c r="I59"/>
      <c r="J59"/>
      <c r="K59" t="s">
        <v>112</v>
      </c>
      <c r="L59" s="35">
        <v>7.6236799999999998E-6</v>
      </c>
      <c r="M59" t="s">
        <v>82</v>
      </c>
      <c r="N59"/>
      <c r="O59"/>
      <c r="P59"/>
      <c r="Q59"/>
      <c r="R59"/>
      <c r="S59" s="5"/>
      <c r="T59"/>
      <c r="U59"/>
    </row>
    <row r="60" spans="1:21">
      <c r="E60" s="9">
        <v>0</v>
      </c>
      <c r="G60" s="35"/>
      <c r="K60" t="s">
        <v>113</v>
      </c>
      <c r="L60" s="35">
        <v>1.04249E-7</v>
      </c>
      <c r="M60" t="s">
        <v>82</v>
      </c>
    </row>
    <row r="61" spans="1:21">
      <c r="E61" s="9">
        <v>0</v>
      </c>
      <c r="G61" s="35"/>
      <c r="K61" t="s">
        <v>114</v>
      </c>
      <c r="L61" s="35">
        <v>4.3663699999999998E-10</v>
      </c>
      <c r="M61" t="s">
        <v>82</v>
      </c>
    </row>
    <row r="62" spans="1:21">
      <c r="E62" s="9">
        <v>0</v>
      </c>
      <c r="G62" s="35"/>
      <c r="K62" t="s">
        <v>103</v>
      </c>
      <c r="L62" s="35">
        <v>8.6945599999999995E-8</v>
      </c>
      <c r="M62" t="s">
        <v>82</v>
      </c>
    </row>
    <row r="63" spans="1:21">
      <c r="E63" s="9">
        <v>0</v>
      </c>
      <c r="G63" s="35"/>
      <c r="K63" t="s">
        <v>103</v>
      </c>
      <c r="L63" s="35">
        <v>2.7192799999999998E-6</v>
      </c>
      <c r="M63" t="s">
        <v>82</v>
      </c>
    </row>
    <row r="64" spans="1:21">
      <c r="E64" s="9">
        <v>0</v>
      </c>
      <c r="G64" s="35"/>
      <c r="K64" t="s">
        <v>103</v>
      </c>
      <c r="L64" s="35">
        <v>5.9356600000000004E-7</v>
      </c>
      <c r="M64" t="s">
        <v>82</v>
      </c>
    </row>
    <row r="65" spans="5:13">
      <c r="E65" s="9">
        <v>0</v>
      </c>
      <c r="G65" s="35"/>
      <c r="K65" t="s">
        <v>115</v>
      </c>
      <c r="L65" s="35">
        <v>2.8030899999999999E-8</v>
      </c>
      <c r="M65" t="s">
        <v>82</v>
      </c>
    </row>
    <row r="66" spans="5:13">
      <c r="E66" s="9">
        <v>0</v>
      </c>
      <c r="G66" s="35"/>
      <c r="K66" t="s">
        <v>116</v>
      </c>
      <c r="L66" s="35">
        <v>3.02759E-12</v>
      </c>
      <c r="M66" t="s">
        <v>82</v>
      </c>
    </row>
    <row r="82" spans="2:21">
      <c r="B82"/>
      <c r="D82"/>
      <c r="R82" s="2"/>
      <c r="T82" s="2"/>
      <c r="U82" s="2"/>
    </row>
    <row r="125" spans="2:21">
      <c r="B125"/>
      <c r="D125"/>
      <c r="R125" s="2"/>
      <c r="T125" s="2"/>
      <c r="U125" s="2"/>
    </row>
    <row r="232" spans="2:21">
      <c r="B232"/>
      <c r="D232"/>
      <c r="R232" s="2"/>
      <c r="T232" s="2"/>
      <c r="U232" s="2"/>
    </row>
    <row r="235" spans="2:21">
      <c r="B235"/>
      <c r="D235"/>
      <c r="R235" s="2"/>
      <c r="T235" s="2"/>
      <c r="U235" s="2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33"/>
  <sheetViews>
    <sheetView topLeftCell="U1" zoomScale="85" zoomScaleNormal="85" workbookViewId="0">
      <selection activeCell="AJ21" sqref="AJ21"/>
    </sheetView>
  </sheetViews>
  <sheetFormatPr baseColWidth="10" defaultColWidth="10.90625" defaultRowHeight="14.5"/>
  <cols>
    <col min="1" max="3" width="10.90625" style="6" customWidth="1"/>
    <col min="4" max="4" width="12.81640625" style="6" customWidth="1"/>
    <col min="5" max="8" width="10.90625" style="6" customWidth="1"/>
    <col min="9" max="9" width="68.36328125" style="6" customWidth="1"/>
    <col min="10" max="10" width="10.90625" style="6" customWidth="1"/>
    <col min="11" max="11" width="43.453125" style="6" customWidth="1"/>
    <col min="12" max="13" width="10.90625" style="6" customWidth="1"/>
    <col min="14" max="16" width="10.90625" customWidth="1"/>
    <col min="17" max="17" width="40.54296875" customWidth="1"/>
    <col min="18" max="18" width="64.6328125" customWidth="1"/>
    <col min="19" max="19" width="10.90625" style="5" customWidth="1"/>
    <col min="20" max="23" width="11.54296875" customWidth="1"/>
    <col min="24" max="16384" width="10.90625" style="6"/>
  </cols>
  <sheetData>
    <row r="1" spans="1:52" s="2" customFormat="1" ht="15.5">
      <c r="A1" s="1" t="s">
        <v>81</v>
      </c>
      <c r="B1" s="1"/>
      <c r="C1" s="1"/>
      <c r="D1" s="1"/>
      <c r="E1" s="1"/>
      <c r="F1" s="1"/>
      <c r="G1" s="1"/>
      <c r="H1" s="1"/>
      <c r="N1" s="2" t="s">
        <v>2</v>
      </c>
      <c r="O1" s="3" t="s">
        <v>3</v>
      </c>
      <c r="P1" s="4" t="s">
        <v>4</v>
      </c>
      <c r="Q1"/>
      <c r="R1"/>
      <c r="S1" s="5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>
      <c r="A2" s="6" t="s">
        <v>5</v>
      </c>
      <c r="I2" s="6" t="s">
        <v>6</v>
      </c>
      <c r="K2" s="6" t="s">
        <v>7</v>
      </c>
      <c r="L2" s="6" t="s">
        <v>8</v>
      </c>
      <c r="M2" s="6" t="s">
        <v>9</v>
      </c>
      <c r="P2" t="s">
        <v>10</v>
      </c>
      <c r="Q2" t="s">
        <v>11</v>
      </c>
      <c r="R2" t="s">
        <v>12</v>
      </c>
      <c r="T2" s="18" t="s">
        <v>0</v>
      </c>
    </row>
    <row r="3" spans="1:52" s="7" customFormat="1">
      <c r="D3" s="8">
        <v>6.7999999999999996E-3</v>
      </c>
      <c r="I3" s="7" t="s">
        <v>21</v>
      </c>
      <c r="K3" s="4" t="s">
        <v>22</v>
      </c>
      <c r="L3" s="7">
        <v>2.7192799999999998E-6</v>
      </c>
      <c r="M3" s="7" t="s">
        <v>82</v>
      </c>
      <c r="N3" t="s">
        <v>16</v>
      </c>
      <c r="O3" t="s">
        <v>17</v>
      </c>
      <c r="P3" s="9">
        <f t="shared" ref="P3:P18" si="0">ROUND(D3,4)</f>
        <v>6.7999999999999996E-3</v>
      </c>
      <c r="Q3" t="str">
        <f t="shared" ref="Q3:Q38" si="1">K3</f>
        <v>market for electricity, low voltage - DE</v>
      </c>
      <c r="R3" t="str">
        <f>K24</f>
        <v>carbon black sputtering, back electrode production</v>
      </c>
      <c r="S3" s="5" t="s">
        <v>18</v>
      </c>
      <c r="T3" t="str">
        <f t="shared" ref="T3:T18" si="2">Q3&amp;N3&amp;P3&amp;O3&amp;R3</f>
        <v>market for electricity, low voltage - DE [0,0068] carbon black sputtering, back electrode production</v>
      </c>
      <c r="U3"/>
      <c r="V3"/>
      <c r="W3"/>
      <c r="AK3" s="7" t="s">
        <v>445</v>
      </c>
    </row>
    <row r="4" spans="1:52" s="7" customFormat="1">
      <c r="D4" s="8">
        <v>1.5E-3</v>
      </c>
      <c r="I4" s="7" t="s">
        <v>23</v>
      </c>
      <c r="K4" s="4" t="s">
        <v>22</v>
      </c>
      <c r="L4" s="7">
        <v>5.9356600000000004E-7</v>
      </c>
      <c r="M4" s="7" t="s">
        <v>82</v>
      </c>
      <c r="N4" t="s">
        <v>16</v>
      </c>
      <c r="O4" t="s">
        <v>17</v>
      </c>
      <c r="P4" s="9">
        <f t="shared" si="0"/>
        <v>1.5E-3</v>
      </c>
      <c r="Q4" t="str">
        <f t="shared" si="1"/>
        <v>market for electricity, low voltage - DE</v>
      </c>
      <c r="R4" t="str">
        <f>R3</f>
        <v>carbon black sputtering, back electrode production</v>
      </c>
      <c r="S4" s="5" t="s">
        <v>18</v>
      </c>
      <c r="T4" t="str">
        <f t="shared" si="2"/>
        <v>market for electricity, low voltage - DE [0,0015] carbon black sputtering, back electrode production</v>
      </c>
      <c r="U4"/>
      <c r="V4"/>
      <c r="W4"/>
      <c r="AK4" s="7" t="s">
        <v>446</v>
      </c>
    </row>
    <row r="5" spans="1:52" s="7" customFormat="1">
      <c r="D5" s="8">
        <v>6.9999999999999999E-4</v>
      </c>
      <c r="I5" s="7" t="s">
        <v>13</v>
      </c>
      <c r="K5" s="7" t="s">
        <v>14</v>
      </c>
      <c r="L5" s="7">
        <v>2.7607400000000001E-7</v>
      </c>
      <c r="M5" s="7" t="s">
        <v>82</v>
      </c>
      <c r="N5" t="s">
        <v>16</v>
      </c>
      <c r="O5" t="s">
        <v>17</v>
      </c>
      <c r="P5" s="9">
        <f t="shared" si="0"/>
        <v>6.9999999999999999E-4</v>
      </c>
      <c r="Q5" t="str">
        <f t="shared" si="1"/>
        <v>market for carbon black - GLO</v>
      </c>
      <c r="R5" t="str">
        <f>R3</f>
        <v>carbon black sputtering, back electrode production</v>
      </c>
      <c r="S5" s="5" t="s">
        <v>18</v>
      </c>
      <c r="T5" t="str">
        <f t="shared" si="2"/>
        <v>market for carbon black - GLO [0,0007] carbon black sputtering, back electrode production</v>
      </c>
      <c r="U5"/>
      <c r="V5"/>
      <c r="W5"/>
      <c r="AK5" s="7" t="s">
        <v>447</v>
      </c>
    </row>
    <row r="6" spans="1:52" s="7" customFormat="1" ht="12.5" customHeight="1">
      <c r="D6" s="8">
        <v>1E-4</v>
      </c>
      <c r="I6" s="7" t="s">
        <v>19</v>
      </c>
      <c r="K6" s="7" t="s">
        <v>20</v>
      </c>
      <c r="L6" s="7">
        <v>2.9770499999999998E-8</v>
      </c>
      <c r="M6" s="7" t="s">
        <v>82</v>
      </c>
      <c r="N6" t="s">
        <v>16</v>
      </c>
      <c r="O6" t="s">
        <v>17</v>
      </c>
      <c r="P6" s="9">
        <f t="shared" si="0"/>
        <v>1E-4</v>
      </c>
      <c r="Q6" t="str">
        <f t="shared" si="1"/>
        <v>market for isopropanol - RER</v>
      </c>
      <c r="R6" t="str">
        <f>R3</f>
        <v>carbon black sputtering, back electrode production</v>
      </c>
      <c r="S6" s="5" t="s">
        <v>18</v>
      </c>
      <c r="T6" t="str">
        <f t="shared" si="2"/>
        <v>market for isopropanol - RER [0,0001] carbon black sputtering, back electrode production</v>
      </c>
      <c r="U6"/>
      <c r="V6"/>
      <c r="W6"/>
      <c r="AK6" s="7" t="s">
        <v>410</v>
      </c>
    </row>
    <row r="7" spans="1:52" s="7" customFormat="1">
      <c r="D7" s="8">
        <v>8.9200000000000002E-2</v>
      </c>
      <c r="I7" s="7" t="s">
        <v>25</v>
      </c>
      <c r="K7" s="7" t="s">
        <v>26</v>
      </c>
      <c r="L7" s="7">
        <v>3.5862699999999998E-5</v>
      </c>
      <c r="M7" s="7" t="s">
        <v>82</v>
      </c>
      <c r="N7" t="s">
        <v>16</v>
      </c>
      <c r="O7" t="s">
        <v>17</v>
      </c>
      <c r="P7" s="9">
        <f t="shared" si="0"/>
        <v>8.9200000000000002E-2</v>
      </c>
      <c r="Q7" t="str">
        <f t="shared" si="1"/>
        <v>spiroMeOTAD mixture production - DE</v>
      </c>
      <c r="R7" t="str">
        <f>R8</f>
        <v xml:space="preserve">slot die coating, spiroMEOTAD mixture, hole transport layer production </v>
      </c>
      <c r="S7" s="5" t="s">
        <v>18</v>
      </c>
      <c r="T7" t="str">
        <f t="shared" si="2"/>
        <v xml:space="preserve">spiroMeOTAD mixture production - DE [0,0892] slot die coating, spiroMEOTAD mixture, hole transport layer production </v>
      </c>
      <c r="U7"/>
      <c r="V7"/>
      <c r="W7"/>
      <c r="AK7" s="7" t="s">
        <v>448</v>
      </c>
    </row>
    <row r="8" spans="1:52" s="7" customFormat="1">
      <c r="D8" s="8">
        <v>2.0000000000000001E-4</v>
      </c>
      <c r="I8" s="7" t="s">
        <v>24</v>
      </c>
      <c r="K8" s="4" t="s">
        <v>22</v>
      </c>
      <c r="L8" s="7">
        <v>8.6945599999999995E-8</v>
      </c>
      <c r="M8" s="7" t="s">
        <v>82</v>
      </c>
      <c r="N8" t="s">
        <v>16</v>
      </c>
      <c r="O8" t="s">
        <v>17</v>
      </c>
      <c r="P8" s="9">
        <f t="shared" si="0"/>
        <v>2.0000000000000001E-4</v>
      </c>
      <c r="Q8" t="str">
        <f t="shared" si="1"/>
        <v>market for electricity, low voltage - DE</v>
      </c>
      <c r="R8" t="str">
        <f>K25</f>
        <v xml:space="preserve">slot die coating, spiroMEOTAD mixture, hole transport layer production </v>
      </c>
      <c r="S8" s="5" t="s">
        <v>18</v>
      </c>
      <c r="T8" t="str">
        <f t="shared" si="2"/>
        <v xml:space="preserve">market for electricity, low voltage - DE [0,0002] slot die coating, spiroMEOTAD mixture, hole transport layer production </v>
      </c>
      <c r="U8"/>
      <c r="V8"/>
      <c r="W8"/>
      <c r="AK8" s="7" t="s">
        <v>449</v>
      </c>
    </row>
    <row r="9" spans="1:52" s="7" customFormat="1">
      <c r="D9" s="8">
        <v>0.14549999999999999</v>
      </c>
      <c r="I9" s="7" t="s">
        <v>27</v>
      </c>
      <c r="K9" s="4" t="s">
        <v>22</v>
      </c>
      <c r="L9" s="7">
        <v>5.8545399999999997E-5</v>
      </c>
      <c r="M9" s="7" t="s">
        <v>82</v>
      </c>
      <c r="N9" t="s">
        <v>16</v>
      </c>
      <c r="O9" t="s">
        <v>17</v>
      </c>
      <c r="P9" s="9">
        <f t="shared" si="0"/>
        <v>0.14549999999999999</v>
      </c>
      <c r="Q9" t="str">
        <f t="shared" si="1"/>
        <v>market for electricity, low voltage - DE</v>
      </c>
      <c r="R9" t="str">
        <f>K26</f>
        <v>annealing, active layer production</v>
      </c>
      <c r="S9" s="5" t="s">
        <v>18</v>
      </c>
      <c r="T9" t="str">
        <f t="shared" si="2"/>
        <v>market for electricity, low voltage - DE [0,1455] annealing, active layer production</v>
      </c>
      <c r="U9"/>
      <c r="V9"/>
      <c r="W9"/>
      <c r="AK9" s="7" t="s">
        <v>450</v>
      </c>
    </row>
    <row r="10" spans="1:52" s="7" customFormat="1">
      <c r="D10" s="8">
        <v>6.3399999999999998E-2</v>
      </c>
      <c r="I10" s="7" t="s">
        <v>28</v>
      </c>
      <c r="K10" s="7" t="s">
        <v>29</v>
      </c>
      <c r="L10" s="7">
        <v>2.54955E-5</v>
      </c>
      <c r="M10" s="7" t="s">
        <v>82</v>
      </c>
      <c r="N10" t="s">
        <v>16</v>
      </c>
      <c r="O10" t="s">
        <v>17</v>
      </c>
      <c r="P10" s="9">
        <f t="shared" si="0"/>
        <v>6.3399999999999998E-2</v>
      </c>
      <c r="Q10" t="str">
        <f t="shared" si="1"/>
        <v>methylammonium iodide (MAI) mixture production - DE</v>
      </c>
      <c r="R10" t="str">
        <f>K27</f>
        <v>slot die coating, methylammonium iodide mixture</v>
      </c>
      <c r="S10" s="5" t="s">
        <v>18</v>
      </c>
      <c r="T10" t="str">
        <f t="shared" si="2"/>
        <v>methylammonium iodide (MAI) mixture production - DE [0,0634] slot die coating, methylammonium iodide mixture</v>
      </c>
      <c r="U10"/>
      <c r="V10"/>
      <c r="W10"/>
      <c r="AK10" s="7" t="s">
        <v>451</v>
      </c>
    </row>
    <row r="11" spans="1:52" s="7" customFormat="1">
      <c r="D11" s="8">
        <v>0.26019999999999999</v>
      </c>
      <c r="I11" s="7" t="s">
        <v>30</v>
      </c>
      <c r="K11" s="7" t="s">
        <v>31</v>
      </c>
      <c r="L11" s="7">
        <v>1E-4</v>
      </c>
      <c r="M11" s="7" t="s">
        <v>82</v>
      </c>
      <c r="N11" t="s">
        <v>16</v>
      </c>
      <c r="O11" t="s">
        <v>17</v>
      </c>
      <c r="P11" s="9">
        <f t="shared" si="0"/>
        <v>0.26019999999999999</v>
      </c>
      <c r="Q11" t="str">
        <f t="shared" si="1"/>
        <v>lead(II) iodide mixture production - DE</v>
      </c>
      <c r="R11" t="str">
        <f>K28</f>
        <v>slot die coating, lead (II) iodide mixture</v>
      </c>
      <c r="S11" s="5" t="s">
        <v>18</v>
      </c>
      <c r="T11" t="str">
        <f t="shared" si="2"/>
        <v>lead(II) iodide mixture production - DE [0,2602] slot die coating, lead (II) iodide mixture</v>
      </c>
      <c r="U11"/>
      <c r="V11"/>
      <c r="W11"/>
      <c r="AK11" s="7" t="s">
        <v>452</v>
      </c>
    </row>
    <row r="12" spans="1:52" s="7" customFormat="1">
      <c r="D12" s="8">
        <v>2.0000000000000001E-4</v>
      </c>
      <c r="I12" s="7" t="s">
        <v>32</v>
      </c>
      <c r="K12" s="4" t="s">
        <v>22</v>
      </c>
      <c r="L12" s="7">
        <v>8.6945599999999995E-8</v>
      </c>
      <c r="M12" s="7" t="s">
        <v>82</v>
      </c>
      <c r="N12" t="s">
        <v>16</v>
      </c>
      <c r="O12" t="s">
        <v>17</v>
      </c>
      <c r="P12" s="9">
        <f>ROUND(D12,4)</f>
        <v>2.0000000000000001E-4</v>
      </c>
      <c r="Q12" t="str">
        <f t="shared" si="1"/>
        <v>market for electricity, low voltage - DE</v>
      </c>
      <c r="R12" t="str">
        <f>R10</f>
        <v>slot die coating, methylammonium iodide mixture</v>
      </c>
      <c r="S12" s="5" t="s">
        <v>18</v>
      </c>
      <c r="T12" t="str">
        <f t="shared" si="2"/>
        <v>market for electricity, low voltage - DE [0,0002] slot die coating, methylammonium iodide mixture</v>
      </c>
      <c r="U12"/>
      <c r="V12"/>
      <c r="W12"/>
      <c r="AK12" s="7" t="s">
        <v>453</v>
      </c>
    </row>
    <row r="13" spans="1:52" s="7" customFormat="1">
      <c r="D13" s="8">
        <v>2.0000000000000001E-4</v>
      </c>
      <c r="I13" s="7" t="s">
        <v>33</v>
      </c>
      <c r="K13" s="4" t="s">
        <v>22</v>
      </c>
      <c r="L13" s="7">
        <v>8.6945599999999995E-8</v>
      </c>
      <c r="M13" s="7" t="s">
        <v>82</v>
      </c>
      <c r="N13" t="s">
        <v>16</v>
      </c>
      <c r="O13" t="s">
        <v>17</v>
      </c>
      <c r="P13" s="9">
        <f t="shared" si="0"/>
        <v>2.0000000000000001E-4</v>
      </c>
      <c r="Q13" t="str">
        <f t="shared" si="1"/>
        <v>market for electricity, low voltage - DE</v>
      </c>
      <c r="R13" t="str">
        <f>R11</f>
        <v>slot die coating, lead (II) iodide mixture</v>
      </c>
      <c r="S13" s="5" t="s">
        <v>18</v>
      </c>
      <c r="T13" t="str">
        <f t="shared" si="2"/>
        <v>market for electricity, low voltage - DE [0,0002] slot die coating, lead (II) iodide mixture</v>
      </c>
      <c r="U13"/>
      <c r="V13"/>
      <c r="W13"/>
      <c r="AK13" s="7" t="s">
        <v>454</v>
      </c>
    </row>
    <row r="14" spans="1:52" s="7" customFormat="1">
      <c r="D14" s="8">
        <v>0.1167</v>
      </c>
      <c r="I14" s="7" t="s">
        <v>34</v>
      </c>
      <c r="K14" s="4" t="s">
        <v>22</v>
      </c>
      <c r="L14" s="7">
        <v>4.6931999999999997E-5</v>
      </c>
      <c r="M14" s="7" t="s">
        <v>82</v>
      </c>
      <c r="N14" t="s">
        <v>16</v>
      </c>
      <c r="O14" t="s">
        <v>17</v>
      </c>
      <c r="P14" s="9">
        <f t="shared" si="0"/>
        <v>0.1167</v>
      </c>
      <c r="Q14" t="str">
        <f t="shared" si="1"/>
        <v>market for electricity, low voltage - DE</v>
      </c>
      <c r="R14" t="str">
        <f>K30</f>
        <v>sintering, electron transport layer</v>
      </c>
      <c r="S14" s="5" t="s">
        <v>18</v>
      </c>
      <c r="T14" t="str">
        <f t="shared" si="2"/>
        <v>market for electricity, low voltage - DE [0,1167] sintering, electron transport layer</v>
      </c>
      <c r="U14"/>
      <c r="V14"/>
      <c r="W14"/>
      <c r="AK14" s="7" t="s">
        <v>455</v>
      </c>
    </row>
    <row r="15" spans="1:52" s="7" customFormat="1">
      <c r="D15" s="8">
        <v>0.15989999999999999</v>
      </c>
      <c r="I15" s="7" t="s">
        <v>35</v>
      </c>
      <c r="K15" s="7" t="s">
        <v>36</v>
      </c>
      <c r="L15" s="7">
        <v>6.4334199999999998E-5</v>
      </c>
      <c r="M15" s="7" t="s">
        <v>82</v>
      </c>
      <c r="N15" t="s">
        <v>16</v>
      </c>
      <c r="O15" t="s">
        <v>17</v>
      </c>
      <c r="P15" s="9">
        <f t="shared" si="0"/>
        <v>0.15989999999999999</v>
      </c>
      <c r="Q15" t="str">
        <f t="shared" si="1"/>
        <v>titanium dioxide (TiO2) mixture production - DE</v>
      </c>
      <c r="R15" t="str">
        <f>K29</f>
        <v>slot die coating, titanium dioxide compact mixture</v>
      </c>
      <c r="S15" s="5" t="s">
        <v>18</v>
      </c>
      <c r="T15" t="str">
        <f t="shared" si="2"/>
        <v>titanium dioxide (TiO2) mixture production - DE [0,1599] slot die coating, titanium dioxide compact mixture</v>
      </c>
      <c r="U15"/>
      <c r="V15"/>
      <c r="W15"/>
      <c r="AK15" s="7" t="s">
        <v>456</v>
      </c>
    </row>
    <row r="16" spans="1:52" s="7" customFormat="1">
      <c r="D16" s="8">
        <v>6.4000000000000003E-3</v>
      </c>
      <c r="I16" s="7" t="s">
        <v>37</v>
      </c>
      <c r="K16" s="7" t="s">
        <v>36</v>
      </c>
      <c r="L16" s="7">
        <v>2.5913099999999999E-6</v>
      </c>
      <c r="M16" s="7" t="s">
        <v>82</v>
      </c>
      <c r="N16" t="s">
        <v>16</v>
      </c>
      <c r="O16" t="s">
        <v>17</v>
      </c>
      <c r="P16" s="9">
        <f t="shared" si="0"/>
        <v>6.4000000000000003E-3</v>
      </c>
      <c r="Q16" t="str">
        <f t="shared" si="1"/>
        <v>titanium dioxide (TiO2) mixture production - DE</v>
      </c>
      <c r="R16" t="str">
        <f>K31</f>
        <v>slot die coating, titanium dioxide mesoporous mixture</v>
      </c>
      <c r="S16" s="5" t="s">
        <v>18</v>
      </c>
      <c r="T16" t="str">
        <f t="shared" si="2"/>
        <v>titanium dioxide (TiO2) mixture production - DE [0,0064] slot die coating, titanium dioxide mesoporous mixture</v>
      </c>
      <c r="U16"/>
      <c r="V16"/>
      <c r="W16"/>
      <c r="AK16" s="7" t="s">
        <v>457</v>
      </c>
    </row>
    <row r="17" spans="3:37" s="7" customFormat="1">
      <c r="D17" s="8">
        <v>2.0000000000000001E-4</v>
      </c>
      <c r="I17" s="7" t="s">
        <v>38</v>
      </c>
      <c r="K17" s="4" t="s">
        <v>22</v>
      </c>
      <c r="L17" s="7">
        <v>8.6945599999999995E-8</v>
      </c>
      <c r="M17" s="7" t="s">
        <v>82</v>
      </c>
      <c r="N17" t="s">
        <v>16</v>
      </c>
      <c r="O17" t="s">
        <v>17</v>
      </c>
      <c r="P17" s="9">
        <f t="shared" si="0"/>
        <v>2.0000000000000001E-4</v>
      </c>
      <c r="Q17" t="str">
        <f t="shared" si="1"/>
        <v>market for electricity, low voltage - DE</v>
      </c>
      <c r="R17" t="str">
        <f>R15</f>
        <v>slot die coating, titanium dioxide compact mixture</v>
      </c>
      <c r="S17" s="5" t="s">
        <v>18</v>
      </c>
      <c r="T17" t="str">
        <f t="shared" si="2"/>
        <v>market for electricity, low voltage - DE [0,0002] slot die coating, titanium dioxide compact mixture</v>
      </c>
      <c r="U17"/>
      <c r="V17"/>
      <c r="W17"/>
      <c r="AK17" s="7" t="s">
        <v>458</v>
      </c>
    </row>
    <row r="18" spans="3:37" s="7" customFormat="1">
      <c r="D18" s="8">
        <v>2.0000000000000001E-4</v>
      </c>
      <c r="I18" s="7" t="s">
        <v>39</v>
      </c>
      <c r="K18" s="4" t="s">
        <v>22</v>
      </c>
      <c r="L18" s="7">
        <v>8.6945599999999995E-8</v>
      </c>
      <c r="M18" s="7" t="s">
        <v>82</v>
      </c>
      <c r="N18" t="s">
        <v>16</v>
      </c>
      <c r="O18" t="s">
        <v>17</v>
      </c>
      <c r="P18" s="9">
        <f t="shared" si="0"/>
        <v>2.0000000000000001E-4</v>
      </c>
      <c r="Q18" t="str">
        <f t="shared" si="1"/>
        <v>market for electricity, low voltage - DE</v>
      </c>
      <c r="R18" t="str">
        <f>R16</f>
        <v>slot die coating, titanium dioxide mesoporous mixture</v>
      </c>
      <c r="S18" s="5" t="s">
        <v>18</v>
      </c>
      <c r="T18" t="str">
        <f t="shared" si="2"/>
        <v>market for electricity, low voltage - DE [0,0002] slot die coating, titanium dioxide mesoporous mixture</v>
      </c>
      <c r="U18"/>
      <c r="V18"/>
      <c r="W18"/>
      <c r="AK18" s="7" t="s">
        <v>459</v>
      </c>
    </row>
    <row r="19" spans="3:37" s="7" customFormat="1">
      <c r="D19" s="8">
        <v>6.7999999999999996E-3</v>
      </c>
      <c r="I19" s="7" t="s">
        <v>40</v>
      </c>
      <c r="K19" s="4" t="s">
        <v>22</v>
      </c>
      <c r="L19" s="7">
        <v>2.7192799999999998E-6</v>
      </c>
      <c r="M19" s="7" t="s">
        <v>82</v>
      </c>
      <c r="N19" t="s">
        <v>16</v>
      </c>
      <c r="O19" t="s">
        <v>17</v>
      </c>
      <c r="P19" s="9">
        <f>ROUND(D19,4)</f>
        <v>6.7999999999999996E-3</v>
      </c>
      <c r="Q19" t="str">
        <f>K19</f>
        <v>market for electricity, low voltage - DE</v>
      </c>
      <c r="R19" t="str">
        <f>K32</f>
        <v>FTO sputtering, fluorine-doped tin oxide</v>
      </c>
      <c r="S19" s="5" t="s">
        <v>18</v>
      </c>
      <c r="T19" t="str">
        <f>Q19&amp;N19&amp;P19&amp;O19&amp;R19</f>
        <v>market for electricity, low voltage - DE [0,0068] FTO sputtering, fluorine-doped tin oxide</v>
      </c>
      <c r="U19"/>
      <c r="V19"/>
      <c r="W19"/>
      <c r="AK19" s="7" t="s">
        <v>460</v>
      </c>
    </row>
    <row r="20" spans="3:37" s="7" customFormat="1">
      <c r="D20" s="8">
        <v>1.5E-3</v>
      </c>
      <c r="I20" s="7" t="s">
        <v>41</v>
      </c>
      <c r="K20" s="4" t="s">
        <v>22</v>
      </c>
      <c r="L20" s="7">
        <v>5.9356600000000004E-7</v>
      </c>
      <c r="M20" s="7" t="s">
        <v>82</v>
      </c>
      <c r="N20" t="s">
        <v>16</v>
      </c>
      <c r="O20" t="s">
        <v>17</v>
      </c>
      <c r="P20" s="9">
        <f>ROUND(D20,4)</f>
        <v>1.5E-3</v>
      </c>
      <c r="Q20" t="str">
        <f>K20</f>
        <v>market for electricity, low voltage - DE</v>
      </c>
      <c r="R20" t="str">
        <f>R19</f>
        <v>FTO sputtering, fluorine-doped tin oxide</v>
      </c>
      <c r="S20" s="5" t="s">
        <v>18</v>
      </c>
      <c r="T20" t="str">
        <f>Q20&amp;N20&amp;P20&amp;O20&amp;R20</f>
        <v>market for electricity, low voltage - DE [0,0015] FTO sputtering, fluorine-doped tin oxide</v>
      </c>
      <c r="U20"/>
      <c r="V20"/>
      <c r="W20"/>
      <c r="AK20" s="7" t="s">
        <v>461</v>
      </c>
    </row>
    <row r="21" spans="3:37" s="7" customFormat="1">
      <c r="D21" s="10">
        <v>1E-4</v>
      </c>
      <c r="I21" s="7" t="s">
        <v>42</v>
      </c>
      <c r="K21" s="7" t="s">
        <v>43</v>
      </c>
      <c r="L21" s="11">
        <v>2.8034000000000001E-8</v>
      </c>
      <c r="M21" s="7" t="s">
        <v>82</v>
      </c>
      <c r="N21" t="s">
        <v>16</v>
      </c>
      <c r="O21" t="s">
        <v>17</v>
      </c>
      <c r="P21" s="12">
        <f>ROUND(D21,4)</f>
        <v>1E-4</v>
      </c>
      <c r="Q21" t="str">
        <f t="shared" si="1"/>
        <v>fluorine doped tin oxide (FTO) production</v>
      </c>
      <c r="R21" t="str">
        <f>R19</f>
        <v>FTO sputtering, fluorine-doped tin oxide</v>
      </c>
      <c r="S21" s="5" t="s">
        <v>18</v>
      </c>
      <c r="T21" t="str">
        <f>Q21&amp;N21&amp;P21&amp;O21&amp;R21</f>
        <v>fluorine doped tin oxide (FTO) production [0,0001] FTO sputtering, fluorine-doped tin oxide</v>
      </c>
      <c r="U21"/>
      <c r="V21"/>
      <c r="W21"/>
      <c r="AK21" s="7" t="s">
        <v>462</v>
      </c>
    </row>
    <row r="22" spans="3:37" s="7" customFormat="1">
      <c r="D22" s="8">
        <v>9.1800000000000007E-2</v>
      </c>
      <c r="I22" s="7" t="s">
        <v>44</v>
      </c>
      <c r="K22" s="7" t="s">
        <v>45</v>
      </c>
      <c r="L22" s="7">
        <v>3.6909799999999997E-5</v>
      </c>
      <c r="M22" s="7" t="s">
        <v>82</v>
      </c>
      <c r="N22" t="s">
        <v>16</v>
      </c>
      <c r="O22" t="s">
        <v>17</v>
      </c>
      <c r="P22" s="9">
        <f>ROUND(D22,4)</f>
        <v>9.1800000000000007E-2</v>
      </c>
      <c r="Q22" t="str">
        <f t="shared" si="1"/>
        <v>market for solar glass, low-iron - GLO</v>
      </c>
      <c r="R22" t="str">
        <f>K33</f>
        <v>solar glass production, ecoinvent version 3.7.1 cutoff</v>
      </c>
      <c r="S22" s="5" t="s">
        <v>18</v>
      </c>
      <c r="T22" t="str">
        <f t="shared" ref="T22:T40" si="3">Q22&amp;N22&amp;P22&amp;O22&amp;R22</f>
        <v>market for solar glass, low-iron - GLO [0,0918] solar glass production, ecoinvent version 3.7.1 cutoff</v>
      </c>
      <c r="U22"/>
      <c r="V22"/>
      <c r="W22"/>
      <c r="AK22" s="7" t="s">
        <v>463</v>
      </c>
    </row>
    <row r="23" spans="3:37" s="7" customFormat="1">
      <c r="D23" s="8"/>
      <c r="N23"/>
      <c r="O23"/>
      <c r="P23" s="9"/>
      <c r="Q23"/>
      <c r="R23"/>
      <c r="S23" s="5"/>
      <c r="T23" s="58" t="s">
        <v>408</v>
      </c>
      <c r="U23"/>
      <c r="V23"/>
      <c r="W23"/>
      <c r="AK23" s="7" t="s">
        <v>408</v>
      </c>
    </row>
    <row r="24" spans="3:37" s="14" customFormat="1">
      <c r="C24" s="13">
        <v>8.9999999999999993E-3</v>
      </c>
      <c r="I24" s="14" t="s">
        <v>46</v>
      </c>
      <c r="K24" s="14" t="s">
        <v>47</v>
      </c>
      <c r="L24" s="14">
        <v>3.6186899999999999E-6</v>
      </c>
      <c r="M24" s="14" t="s">
        <v>82</v>
      </c>
      <c r="N24" t="s">
        <v>16</v>
      </c>
      <c r="O24" t="s">
        <v>17</v>
      </c>
      <c r="P24" s="9">
        <f>ROUND(C24,4)</f>
        <v>8.9999999999999993E-3</v>
      </c>
      <c r="Q24" t="str">
        <f>K24</f>
        <v>carbon black sputtering, back electrode production</v>
      </c>
      <c r="R24" t="str">
        <f>K35</f>
        <v>back electrode production, carbon black, sputtering, wet chemical deposition, perovskite solar cell per target scale</v>
      </c>
      <c r="S24" s="5" t="s">
        <v>18</v>
      </c>
      <c r="T24" t="str">
        <f t="shared" si="3"/>
        <v>carbon black sputtering, back electrode production [0,009] back electrode production, carbon black, sputtering, wet chemical deposition, perovskite solar cell per target scale</v>
      </c>
      <c r="U24"/>
      <c r="V24"/>
      <c r="W24"/>
      <c r="AK24" s="14" t="s">
        <v>464</v>
      </c>
    </row>
    <row r="25" spans="3:37" s="14" customFormat="1">
      <c r="C25" s="13">
        <v>8.9399999999999993E-2</v>
      </c>
      <c r="I25" s="14" t="s">
        <v>48</v>
      </c>
      <c r="K25" s="14" t="s">
        <v>49</v>
      </c>
      <c r="L25" s="14">
        <v>3.5949699999999999E-5</v>
      </c>
      <c r="M25" s="14" t="s">
        <v>82</v>
      </c>
      <c r="N25" t="s">
        <v>16</v>
      </c>
      <c r="O25" t="s">
        <v>17</v>
      </c>
      <c r="P25" s="9">
        <f t="shared" ref="P25:P31" si="4">ROUND(C25,4)</f>
        <v>8.9399999999999993E-2</v>
      </c>
      <c r="Q25" t="str">
        <f t="shared" si="1"/>
        <v xml:space="preserve">slot die coating, spiroMEOTAD mixture, hole transport layer production </v>
      </c>
      <c r="R25" t="str">
        <f>K36</f>
        <v>hole transport layer production, spiroMeOTAD, slot die coating, perovskite solar cell per target scale</v>
      </c>
      <c r="S25" s="5" t="s">
        <v>18</v>
      </c>
      <c r="T25" t="str">
        <f t="shared" si="3"/>
        <v>slot die coating, spiroMEOTAD mixture, hole transport layer production  [0,0894] hole transport layer production, spiroMeOTAD, slot die coating, perovskite solar cell per target scale</v>
      </c>
      <c r="U25"/>
      <c r="V25"/>
      <c r="W25"/>
      <c r="AK25" s="14" t="s">
        <v>465</v>
      </c>
    </row>
    <row r="26" spans="3:37" s="14" customFormat="1">
      <c r="C26" s="13">
        <v>0.14549999999999999</v>
      </c>
      <c r="I26" s="14" t="s">
        <v>50</v>
      </c>
      <c r="K26" s="14" t="s">
        <v>51</v>
      </c>
      <c r="L26" s="14">
        <v>5.8545399999999997E-5</v>
      </c>
      <c r="M26" s="14" t="s">
        <v>82</v>
      </c>
      <c r="N26" t="s">
        <v>16</v>
      </c>
      <c r="O26" t="s">
        <v>17</v>
      </c>
      <c r="P26" s="9">
        <f>ROUND(C26,4)</f>
        <v>0.14549999999999999</v>
      </c>
      <c r="Q26" t="str">
        <f>K26</f>
        <v>annealing, active layer production</v>
      </c>
      <c r="R26" t="str">
        <f>K37</f>
        <v>active layer production, CH3NH3PbI3, slot die coating, perovskite solar cell per target scale</v>
      </c>
      <c r="S26" s="5" t="s">
        <v>18</v>
      </c>
      <c r="T26" t="str">
        <f t="shared" si="3"/>
        <v>annealing, active layer production [0,1455] active layer production, CH3NH3PbI3, slot die coating, perovskite solar cell per target scale</v>
      </c>
      <c r="U26"/>
      <c r="V26"/>
      <c r="W26"/>
      <c r="AK26" s="14" t="s">
        <v>466</v>
      </c>
    </row>
    <row r="27" spans="3:37" s="14" customFormat="1">
      <c r="C27" s="13">
        <v>6.3600000000000004E-2</v>
      </c>
      <c r="I27" s="14" t="s">
        <v>52</v>
      </c>
      <c r="K27" s="14" t="s">
        <v>53</v>
      </c>
      <c r="L27" s="14">
        <v>2.5582500000000001E-5</v>
      </c>
      <c r="M27" s="14" t="s">
        <v>82</v>
      </c>
      <c r="N27" t="s">
        <v>16</v>
      </c>
      <c r="O27" t="s">
        <v>17</v>
      </c>
      <c r="P27" s="9">
        <f>ROUND(C27,4)</f>
        <v>6.3600000000000004E-2</v>
      </c>
      <c r="Q27" t="str">
        <f>K27</f>
        <v>slot die coating, methylammonium iodide mixture</v>
      </c>
      <c r="R27" t="str">
        <f>K37</f>
        <v>active layer production, CH3NH3PbI3, slot die coating, perovskite solar cell per target scale</v>
      </c>
      <c r="S27" s="5" t="s">
        <v>18</v>
      </c>
      <c r="T27" t="str">
        <f t="shared" si="3"/>
        <v>slot die coating, methylammonium iodide mixture [0,0636] active layer production, CH3NH3PbI3, slot die coating, perovskite solar cell per target scale</v>
      </c>
      <c r="U27"/>
      <c r="V27"/>
      <c r="W27"/>
      <c r="AK27" s="14" t="s">
        <v>467</v>
      </c>
    </row>
    <row r="28" spans="3:37" s="14" customFormat="1">
      <c r="C28" s="13">
        <v>0.26040000000000002</v>
      </c>
      <c r="I28" s="14" t="s">
        <v>54</v>
      </c>
      <c r="K28" s="14" t="s">
        <v>55</v>
      </c>
      <c r="L28" s="14">
        <v>1E-4</v>
      </c>
      <c r="M28" s="14" t="s">
        <v>82</v>
      </c>
      <c r="N28" t="s">
        <v>16</v>
      </c>
      <c r="O28" t="s">
        <v>17</v>
      </c>
      <c r="P28" s="9">
        <f>ROUND(C28,4)</f>
        <v>0.26040000000000002</v>
      </c>
      <c r="Q28" t="str">
        <f>K28</f>
        <v>slot die coating, lead (II) iodide mixture</v>
      </c>
      <c r="R28" t="str">
        <f>K37</f>
        <v>active layer production, CH3NH3PbI3, slot die coating, perovskite solar cell per target scale</v>
      </c>
      <c r="S28" s="5" t="s">
        <v>18</v>
      </c>
      <c r="T28" t="str">
        <f t="shared" si="3"/>
        <v>slot die coating, lead (II) iodide mixture [0,2604] active layer production, CH3NH3PbI3, slot die coating, perovskite solar cell per target scale</v>
      </c>
      <c r="U28"/>
      <c r="V28"/>
      <c r="W28"/>
      <c r="AK28" s="14" t="s">
        <v>468</v>
      </c>
    </row>
    <row r="29" spans="3:37" s="14" customFormat="1">
      <c r="C29" s="13">
        <v>0.16020000000000001</v>
      </c>
      <c r="I29" s="14" t="s">
        <v>56</v>
      </c>
      <c r="K29" s="14" t="s">
        <v>57</v>
      </c>
      <c r="L29" s="14">
        <v>6.4421199999999999E-5</v>
      </c>
      <c r="M29" s="14" t="s">
        <v>82</v>
      </c>
      <c r="N29" t="s">
        <v>16</v>
      </c>
      <c r="O29" t="s">
        <v>17</v>
      </c>
      <c r="P29" s="9">
        <f>ROUND(C29,4)</f>
        <v>0.16020000000000001</v>
      </c>
      <c r="Q29" t="str">
        <f>K29</f>
        <v>slot die coating, titanium dioxide compact mixture</v>
      </c>
      <c r="R29" t="str">
        <f>K38</f>
        <v>electron transport layer production, titanium dioxide compact mesoporous, slot die coating, perovskite solar cell per target scale</v>
      </c>
      <c r="S29" s="5" t="s">
        <v>18</v>
      </c>
      <c r="T29" t="str">
        <f t="shared" si="3"/>
        <v>slot die coating, titanium dioxide compact mixture [0,1602] electron transport layer production, titanium dioxide compact mesoporous, slot die coating, perovskite solar cell per target scale</v>
      </c>
      <c r="U29"/>
      <c r="V29"/>
      <c r="W29"/>
      <c r="AK29" s="14" t="s">
        <v>469</v>
      </c>
    </row>
    <row r="30" spans="3:37" s="14" customFormat="1">
      <c r="C30" s="13">
        <v>0.1167</v>
      </c>
      <c r="I30" s="14" t="s">
        <v>58</v>
      </c>
      <c r="K30" s="14" t="s">
        <v>59</v>
      </c>
      <c r="L30" s="14">
        <v>4.6931999999999997E-5</v>
      </c>
      <c r="M30" s="14" t="s">
        <v>82</v>
      </c>
      <c r="N30" t="s">
        <v>16</v>
      </c>
      <c r="O30" t="s">
        <v>17</v>
      </c>
      <c r="P30" s="9">
        <f>ROUND(C30,4)</f>
        <v>0.1167</v>
      </c>
      <c r="Q30" t="str">
        <f>K30</f>
        <v>sintering, electron transport layer</v>
      </c>
      <c r="R30" t="str">
        <f>K38</f>
        <v>electron transport layer production, titanium dioxide compact mesoporous, slot die coating, perovskite solar cell per target scale</v>
      </c>
      <c r="S30" s="5" t="s">
        <v>18</v>
      </c>
      <c r="T30" t="str">
        <f t="shared" si="3"/>
        <v>sintering, electron transport layer [0,1167] electron transport layer production, titanium dioxide compact mesoporous, slot die coating, perovskite solar cell per target scale</v>
      </c>
      <c r="U30"/>
      <c r="V30"/>
      <c r="W30"/>
      <c r="AK30" s="14" t="s">
        <v>470</v>
      </c>
    </row>
    <row r="31" spans="3:37" s="14" customFormat="1">
      <c r="C31" s="13">
        <v>6.7000000000000002E-3</v>
      </c>
      <c r="I31" s="14" t="s">
        <v>60</v>
      </c>
      <c r="K31" s="14" t="s">
        <v>61</v>
      </c>
      <c r="L31" s="14">
        <v>2.6782500000000001E-6</v>
      </c>
      <c r="M31" s="14" t="s">
        <v>82</v>
      </c>
      <c r="N31" t="s">
        <v>16</v>
      </c>
      <c r="O31" t="s">
        <v>17</v>
      </c>
      <c r="P31" s="9">
        <f t="shared" si="4"/>
        <v>6.7000000000000002E-3</v>
      </c>
      <c r="Q31" t="str">
        <f t="shared" si="1"/>
        <v>slot die coating, titanium dioxide mesoporous mixture</v>
      </c>
      <c r="R31" t="str">
        <f>K38</f>
        <v>electron transport layer production, titanium dioxide compact mesoporous, slot die coating, perovskite solar cell per target scale</v>
      </c>
      <c r="S31" s="5" t="s">
        <v>18</v>
      </c>
      <c r="T31" t="str">
        <f t="shared" si="3"/>
        <v>slot die coating, titanium dioxide mesoporous mixture [0,0067] electron transport layer production, titanium dioxide compact mesoporous, slot die coating, perovskite solar cell per target scale</v>
      </c>
      <c r="U31"/>
      <c r="V31"/>
      <c r="W31"/>
      <c r="AK31" s="14" t="s">
        <v>471</v>
      </c>
    </row>
    <row r="32" spans="3:37" s="14" customFormat="1">
      <c r="C32" s="13">
        <v>8.3000000000000001E-3</v>
      </c>
      <c r="I32" s="14" t="s">
        <v>62</v>
      </c>
      <c r="K32" s="14" t="s">
        <v>63</v>
      </c>
      <c r="L32" s="14">
        <v>3.3408799999999999E-6</v>
      </c>
      <c r="M32" s="14" t="s">
        <v>82</v>
      </c>
      <c r="N32" t="s">
        <v>16</v>
      </c>
      <c r="O32" t="s">
        <v>17</v>
      </c>
      <c r="P32" s="9">
        <f>ROUND(C32,4)</f>
        <v>8.3000000000000001E-3</v>
      </c>
      <c r="Q32" t="str">
        <f>K32</f>
        <v>FTO sputtering, fluorine-doped tin oxide</v>
      </c>
      <c r="R32" t="str">
        <f>K39</f>
        <v>front electrode production, fluorine-doped tin oxide, sputtering, perovskite solar cell per target scale - DE</v>
      </c>
      <c r="S32" s="5" t="s">
        <v>18</v>
      </c>
      <c r="T32" t="str">
        <f t="shared" si="3"/>
        <v>FTO sputtering, fluorine-doped tin oxide [0,0083] front electrode production, fluorine-doped tin oxide, sputtering, perovskite solar cell per target scale - DE</v>
      </c>
      <c r="U32"/>
      <c r="V32"/>
      <c r="W32"/>
      <c r="AK32" s="14" t="s">
        <v>472</v>
      </c>
    </row>
    <row r="33" spans="1:37" s="14" customFormat="1">
      <c r="C33" s="13">
        <v>9.1800000000000007E-2</v>
      </c>
      <c r="I33" s="14" t="s">
        <v>64</v>
      </c>
      <c r="K33" s="14" t="s">
        <v>64</v>
      </c>
      <c r="L33" s="14">
        <v>3.6909799999999997E-5</v>
      </c>
      <c r="M33" s="14" t="s">
        <v>82</v>
      </c>
      <c r="N33" t="s">
        <v>16</v>
      </c>
      <c r="O33" t="s">
        <v>17</v>
      </c>
      <c r="P33" s="9">
        <f>ROUND(C33,4)</f>
        <v>9.1800000000000007E-2</v>
      </c>
      <c r="Q33" t="str">
        <f t="shared" si="1"/>
        <v>solar glass production, ecoinvent version 3.7.1 cutoff</v>
      </c>
      <c r="R33" t="str">
        <f>K40</f>
        <v>substrate production, glass, perovskite solar cell per target scale - DE</v>
      </c>
      <c r="S33" s="5" t="s">
        <v>18</v>
      </c>
      <c r="T33" t="str">
        <f t="shared" si="3"/>
        <v>solar glass production, ecoinvent version 3.7.1 cutoff [0,0918] substrate production, glass, perovskite solar cell per target scale - DE</v>
      </c>
      <c r="U33"/>
      <c r="V33"/>
      <c r="W33"/>
      <c r="AK33" s="14" t="s">
        <v>473</v>
      </c>
    </row>
    <row r="34" spans="1:37" s="14" customFormat="1">
      <c r="C34" s="13"/>
      <c r="N34"/>
      <c r="O34"/>
      <c r="P34" s="9"/>
      <c r="Q34"/>
      <c r="R34"/>
      <c r="S34" s="5"/>
      <c r="T34" s="58" t="s">
        <v>407</v>
      </c>
      <c r="U34"/>
      <c r="V34"/>
      <c r="W34"/>
      <c r="AK34" s="14" t="s">
        <v>407</v>
      </c>
    </row>
    <row r="35" spans="1:37" s="15" customFormat="1">
      <c r="B35" s="16">
        <v>8.9999999999999993E-3</v>
      </c>
      <c r="I35" s="15" t="s">
        <v>65</v>
      </c>
      <c r="K35" s="15" t="s">
        <v>65</v>
      </c>
      <c r="L35" s="15">
        <v>3.6186899999999999E-6</v>
      </c>
      <c r="M35" s="15" t="s">
        <v>82</v>
      </c>
      <c r="N35" t="s">
        <v>16</v>
      </c>
      <c r="O35" t="s">
        <v>17</v>
      </c>
      <c r="P35" s="9">
        <f t="shared" ref="P35:P38" si="5">ROUND(B35,4)</f>
        <v>8.9999999999999993E-3</v>
      </c>
      <c r="Q35" t="str">
        <f t="shared" si="1"/>
        <v>back electrode production, carbon black, sputtering, wet chemical deposition, perovskite solar cell per target scale</v>
      </c>
      <c r="R35" t="s">
        <v>66</v>
      </c>
      <c r="S35" s="5" t="s">
        <v>18</v>
      </c>
      <c r="T35" t="str">
        <f t="shared" si="3"/>
        <v>back electrode production, carbon black, sputtering, wet chemical deposition, perovskite solar cell per target scale [0,009] BE</v>
      </c>
      <c r="U35"/>
      <c r="V35"/>
      <c r="W35"/>
      <c r="AK35" s="15" t="s">
        <v>474</v>
      </c>
    </row>
    <row r="36" spans="1:37" s="15" customFormat="1">
      <c r="B36" s="16">
        <v>8.9399999999999993E-2</v>
      </c>
      <c r="I36" s="15" t="s">
        <v>67</v>
      </c>
      <c r="K36" s="15" t="s">
        <v>67</v>
      </c>
      <c r="L36" s="15">
        <v>3.5949699999999999E-5</v>
      </c>
      <c r="M36" s="15" t="s">
        <v>82</v>
      </c>
      <c r="N36" t="s">
        <v>16</v>
      </c>
      <c r="O36" t="s">
        <v>17</v>
      </c>
      <c r="P36" s="9">
        <f t="shared" si="5"/>
        <v>8.9399999999999993E-2</v>
      </c>
      <c r="Q36" t="str">
        <f t="shared" si="1"/>
        <v>hole transport layer production, spiroMeOTAD, slot die coating, perovskite solar cell per target scale</v>
      </c>
      <c r="R36" t="s">
        <v>68</v>
      </c>
      <c r="S36" s="5" t="s">
        <v>18</v>
      </c>
      <c r="T36" t="str">
        <f t="shared" si="3"/>
        <v>hole transport layer production, spiroMeOTAD, slot die coating, perovskite solar cell per target scale [0,0894] HTL</v>
      </c>
      <c r="U36"/>
      <c r="V36"/>
      <c r="W36"/>
      <c r="AK36" s="15" t="s">
        <v>475</v>
      </c>
    </row>
    <row r="37" spans="1:37" s="15" customFormat="1">
      <c r="B37" s="16">
        <v>0.46960000000000002</v>
      </c>
      <c r="I37" s="15" t="s">
        <v>69</v>
      </c>
      <c r="K37" s="15" t="s">
        <v>69</v>
      </c>
      <c r="L37" s="15">
        <v>1.9000000000000001E-4</v>
      </c>
      <c r="M37" s="15" t="s">
        <v>82</v>
      </c>
      <c r="N37" t="s">
        <v>16</v>
      </c>
      <c r="O37" t="s">
        <v>17</v>
      </c>
      <c r="P37" s="9">
        <f t="shared" si="5"/>
        <v>0.46960000000000002</v>
      </c>
      <c r="Q37" t="str">
        <f t="shared" si="1"/>
        <v>active layer production, CH3NH3PbI3, slot die coating, perovskite solar cell per target scale</v>
      </c>
      <c r="R37" t="s">
        <v>70</v>
      </c>
      <c r="S37" s="5" t="s">
        <v>18</v>
      </c>
      <c r="T37" t="str">
        <f t="shared" si="3"/>
        <v>active layer production, CH3NH3PbI3, slot die coating, perovskite solar cell per target scale [0,4696] ACT</v>
      </c>
      <c r="U37"/>
      <c r="V37"/>
      <c r="W37"/>
      <c r="AK37" s="15" t="s">
        <v>476</v>
      </c>
    </row>
    <row r="38" spans="1:37" s="15" customFormat="1">
      <c r="B38" s="16">
        <v>0.28349999999999997</v>
      </c>
      <c r="I38" s="15" t="s">
        <v>71</v>
      </c>
      <c r="K38" s="15" t="s">
        <v>71</v>
      </c>
      <c r="L38" s="15">
        <v>1.1E-4</v>
      </c>
      <c r="M38" s="15" t="s">
        <v>82</v>
      </c>
      <c r="N38" t="s">
        <v>16</v>
      </c>
      <c r="O38" t="s">
        <v>17</v>
      </c>
      <c r="P38" s="9">
        <f t="shared" si="5"/>
        <v>0.28349999999999997</v>
      </c>
      <c r="Q38" t="str">
        <f t="shared" si="1"/>
        <v>electron transport layer production, titanium dioxide compact mesoporous, slot die coating, perovskite solar cell per target scale</v>
      </c>
      <c r="R38" t="s">
        <v>72</v>
      </c>
      <c r="S38" s="5" t="s">
        <v>18</v>
      </c>
      <c r="T38" t="str">
        <f t="shared" si="3"/>
        <v>electron transport layer production, titanium dioxide compact mesoporous, slot die coating, perovskite solar cell per target scale [0,2835] ETL</v>
      </c>
      <c r="U38"/>
      <c r="V38"/>
      <c r="W38"/>
      <c r="AK38" s="15" t="s">
        <v>477</v>
      </c>
    </row>
    <row r="39" spans="1:37" s="15" customFormat="1">
      <c r="B39" s="16">
        <v>8.3000000000000001E-3</v>
      </c>
      <c r="I39" s="15" t="s">
        <v>73</v>
      </c>
      <c r="K39" s="15" t="s">
        <v>73</v>
      </c>
      <c r="L39" s="15">
        <v>3.3408799999999999E-6</v>
      </c>
      <c r="M39" s="15" t="s">
        <v>82</v>
      </c>
      <c r="N39" t="s">
        <v>16</v>
      </c>
      <c r="O39" t="s">
        <v>17</v>
      </c>
      <c r="P39" s="9">
        <f>ROUND(B39,4)</f>
        <v>8.3000000000000001E-3</v>
      </c>
      <c r="Q39" t="str">
        <f>K39</f>
        <v>front electrode production, fluorine-doped tin oxide, sputtering, perovskite solar cell per target scale - DE</v>
      </c>
      <c r="R39" t="s">
        <v>74</v>
      </c>
      <c r="S39" s="5" t="s">
        <v>18</v>
      </c>
      <c r="T39" t="str">
        <f t="shared" si="3"/>
        <v>front electrode production, fluorine-doped tin oxide, sputtering, perovskite solar cell per target scale - DE [0,0083] FE</v>
      </c>
      <c r="U39"/>
      <c r="V39"/>
      <c r="W39"/>
      <c r="AK39" s="15" t="s">
        <v>478</v>
      </c>
    </row>
    <row r="40" spans="1:37" s="15" customFormat="1">
      <c r="B40" s="16">
        <v>9.1800000000000007E-2</v>
      </c>
      <c r="I40" s="15" t="s">
        <v>75</v>
      </c>
      <c r="K40" s="15" t="s">
        <v>75</v>
      </c>
      <c r="L40" s="15">
        <v>3.6909799999999997E-5</v>
      </c>
      <c r="M40" s="15" t="s">
        <v>82</v>
      </c>
      <c r="N40" t="s">
        <v>16</v>
      </c>
      <c r="O40" t="s">
        <v>17</v>
      </c>
      <c r="P40" s="9">
        <f>ROUND(B40,4)</f>
        <v>9.1800000000000007E-2</v>
      </c>
      <c r="Q40" t="str">
        <f>K40</f>
        <v>substrate production, glass, perovskite solar cell per target scale - DE</v>
      </c>
      <c r="R40" t="s">
        <v>76</v>
      </c>
      <c r="S40" s="5"/>
      <c r="T40" t="str">
        <f t="shared" si="3"/>
        <v>substrate production, glass, perovskite solar cell per target scale - DE [0,0918] S</v>
      </c>
      <c r="U40"/>
      <c r="V40"/>
      <c r="W40"/>
      <c r="AK40" s="15" t="s">
        <v>479</v>
      </c>
    </row>
    <row r="41" spans="1:37" s="15" customFormat="1">
      <c r="B41" s="16">
        <v>4.8500000000000001E-2</v>
      </c>
      <c r="I41" s="15" t="s">
        <v>77</v>
      </c>
      <c r="K41" s="15" t="s">
        <v>78</v>
      </c>
      <c r="L41" s="15">
        <v>1.9508799999999999E-5</v>
      </c>
      <c r="M41" s="15" t="s">
        <v>82</v>
      </c>
      <c r="N41" t="s">
        <v>16</v>
      </c>
      <c r="O41" t="s">
        <v>17</v>
      </c>
      <c r="P41" s="9">
        <f>ROUND(B41,4)</f>
        <v>4.8500000000000001E-2</v>
      </c>
      <c r="Q41" t="str">
        <f>K41</f>
        <v>market for ethylvinylacetate, foil - GLO</v>
      </c>
      <c r="R41" t="s">
        <v>79</v>
      </c>
      <c r="S41" s="5"/>
      <c r="T41" s="58" t="s">
        <v>405</v>
      </c>
      <c r="U41"/>
      <c r="V41"/>
      <c r="W41"/>
      <c r="AK41" s="15" t="s">
        <v>405</v>
      </c>
    </row>
    <row r="42" spans="1:37">
      <c r="A42" s="17"/>
      <c r="T42" s="58"/>
    </row>
    <row r="51" s="6" customFormat="1" ht="14"/>
    <row r="52" s="6" customFormat="1" ht="14"/>
    <row r="53" s="6" customFormat="1" ht="14"/>
    <row r="54" s="6" customFormat="1" ht="14"/>
    <row r="55" s="6" customFormat="1" ht="14"/>
    <row r="56" s="6" customFormat="1" ht="14"/>
    <row r="57" s="6" customFormat="1" ht="14"/>
    <row r="58" s="6" customFormat="1" ht="14"/>
    <row r="59" s="6" customFormat="1" ht="14"/>
    <row r="60" s="6" customFormat="1" ht="14"/>
    <row r="61" s="6" customFormat="1" ht="14"/>
    <row r="62" s="6" customFormat="1" ht="14"/>
    <row r="63" s="6" customFormat="1" ht="14"/>
    <row r="64" s="6" customFormat="1" ht="14"/>
    <row r="65" spans="1:23" ht="14"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4"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>
      <c r="A67" s="6">
        <v>1</v>
      </c>
      <c r="K67" s="6" t="s">
        <v>80</v>
      </c>
      <c r="L67" s="6">
        <v>4.0000000000000002E-4</v>
      </c>
      <c r="M67" s="6" t="s">
        <v>82</v>
      </c>
    </row>
    <row r="80" spans="1:23">
      <c r="N80" s="2"/>
      <c r="O80" s="2"/>
      <c r="P80" s="2"/>
      <c r="Q80" s="2"/>
      <c r="T80" s="2"/>
      <c r="U80" s="2"/>
      <c r="V80" s="2"/>
      <c r="W80" s="2"/>
    </row>
    <row r="83" s="6" customFormat="1" ht="14"/>
    <row r="84" s="6" customFormat="1" ht="14"/>
    <row r="85" s="6" customFormat="1" ht="14"/>
    <row r="86" s="6" customFormat="1" ht="14"/>
    <row r="87" s="6" customFormat="1" ht="14"/>
    <row r="88" s="6" customFormat="1" ht="14"/>
    <row r="89" s="6" customFormat="1" ht="14"/>
    <row r="90" s="6" customFormat="1" ht="14"/>
    <row r="91" s="6" customFormat="1" ht="14"/>
    <row r="92" s="6" customFormat="1" ht="14"/>
    <row r="93" s="6" customFormat="1" ht="14"/>
    <row r="94" s="6" customFormat="1" ht="14"/>
    <row r="95" s="6" customFormat="1" ht="14"/>
    <row r="96" s="6" customFormat="1" ht="14"/>
    <row r="97" s="6" customFormat="1" ht="14"/>
    <row r="98" s="6" customFormat="1" ht="14"/>
    <row r="99" s="6" customFormat="1" ht="14"/>
    <row r="100" s="6" customFormat="1" ht="14"/>
    <row r="101" s="6" customFormat="1" ht="14"/>
    <row r="102" s="6" customFormat="1" ht="14"/>
    <row r="103" s="6" customFormat="1" ht="14"/>
    <row r="104" s="6" customFormat="1" ht="14"/>
    <row r="105" s="6" customFormat="1" ht="14"/>
    <row r="106" s="6" customFormat="1" ht="14"/>
    <row r="107" s="6" customFormat="1" ht="14"/>
    <row r="108" s="6" customFormat="1" ht="14"/>
    <row r="109" s="6" customFormat="1" ht="14"/>
    <row r="110" s="6" customFormat="1" ht="14"/>
    <row r="111" s="6" customFormat="1" ht="14"/>
    <row r="112" s="6" customFormat="1" ht="14"/>
    <row r="113" spans="14:23" ht="14"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4:23" ht="14"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23" spans="14:23">
      <c r="N123" s="2"/>
      <c r="O123" s="2"/>
      <c r="P123" s="2"/>
      <c r="Q123" s="2"/>
      <c r="T123" s="2"/>
      <c r="U123" s="2"/>
      <c r="V123" s="2"/>
      <c r="W123" s="2"/>
    </row>
    <row r="131" s="6" customFormat="1" ht="14"/>
    <row r="132" s="6" customFormat="1" ht="14"/>
    <row r="133" s="6" customFormat="1" ht="14"/>
    <row r="134" s="6" customFormat="1" ht="14"/>
    <row r="135" s="6" customFormat="1" ht="14"/>
    <row r="136" s="6" customFormat="1" ht="14"/>
    <row r="137" s="6" customFormat="1" ht="14"/>
    <row r="138" s="6" customFormat="1" ht="14"/>
    <row r="139" s="6" customFormat="1" ht="14"/>
    <row r="140" s="6" customFormat="1" ht="14"/>
    <row r="141" s="6" customFormat="1" ht="14"/>
    <row r="142" s="6" customFormat="1" ht="14"/>
    <row r="143" s="6" customFormat="1" ht="14"/>
    <row r="144" s="6" customFormat="1" ht="14"/>
    <row r="145" s="6" customFormat="1" ht="14"/>
    <row r="146" s="6" customFormat="1" ht="14"/>
    <row r="147" s="6" customFormat="1" ht="14"/>
    <row r="148" s="6" customFormat="1" ht="14"/>
    <row r="149" s="6" customFormat="1" ht="14"/>
    <row r="150" s="6" customFormat="1" ht="14"/>
    <row r="151" s="6" customFormat="1" ht="14"/>
    <row r="152" s="6" customFormat="1" ht="14"/>
    <row r="153" s="6" customFormat="1" ht="14"/>
    <row r="154" s="6" customFormat="1" ht="14"/>
    <row r="155" s="6" customFormat="1" ht="14"/>
    <row r="156" s="6" customFormat="1" ht="14"/>
    <row r="157" s="6" customFormat="1" ht="14"/>
    <row r="158" s="6" customFormat="1" ht="14"/>
    <row r="159" s="6" customFormat="1" ht="14"/>
    <row r="160" s="6" customFormat="1" ht="14"/>
    <row r="161" s="6" customFormat="1" ht="14"/>
    <row r="162" s="6" customFormat="1" ht="14"/>
    <row r="163" s="6" customFormat="1" ht="14"/>
    <row r="164" s="6" customFormat="1" ht="14"/>
    <row r="165" s="6" customFormat="1" ht="14"/>
    <row r="166" s="6" customFormat="1" ht="14"/>
    <row r="167" s="6" customFormat="1" ht="14"/>
    <row r="168" s="6" customFormat="1" ht="14"/>
    <row r="169" s="6" customFormat="1" ht="14"/>
    <row r="170" s="6" customFormat="1" ht="14"/>
    <row r="171" s="6" customFormat="1" ht="14"/>
    <row r="172" s="6" customFormat="1" ht="14"/>
    <row r="173" s="6" customFormat="1" ht="14"/>
    <row r="174" s="6" customFormat="1" ht="14"/>
    <row r="175" s="6" customFormat="1" ht="14"/>
    <row r="176" s="6" customFormat="1" ht="14"/>
    <row r="177" s="6" customFormat="1" ht="14"/>
    <row r="178" s="6" customFormat="1" ht="14"/>
    <row r="179" s="6" customFormat="1" ht="14"/>
    <row r="180" s="6" customFormat="1" ht="14"/>
    <row r="181" s="6" customFormat="1" ht="14"/>
    <row r="182" s="6" customFormat="1" ht="14"/>
    <row r="183" s="6" customFormat="1" ht="14"/>
    <row r="184" s="6" customFormat="1" ht="14"/>
    <row r="185" s="6" customFormat="1" ht="14"/>
    <row r="186" s="6" customFormat="1" ht="14"/>
    <row r="187" s="6" customFormat="1" ht="14"/>
    <row r="188" s="6" customFormat="1" ht="14"/>
    <row r="189" s="6" customFormat="1" ht="14"/>
    <row r="190" s="6" customFormat="1" ht="14"/>
    <row r="191" s="6" customFormat="1" ht="14"/>
    <row r="192" s="6" customFormat="1" ht="14"/>
    <row r="193" s="6" customFormat="1" ht="14"/>
    <row r="194" s="6" customFormat="1" ht="14"/>
    <row r="195" s="6" customFormat="1" ht="14"/>
    <row r="196" s="6" customFormat="1" ht="14"/>
    <row r="197" s="6" customFormat="1" ht="14"/>
    <row r="198" s="6" customFormat="1" ht="14"/>
    <row r="199" s="6" customFormat="1" ht="14"/>
    <row r="200" s="6" customFormat="1" ht="14"/>
    <row r="201" s="6" customFormat="1" ht="14"/>
    <row r="202" s="6" customFormat="1" ht="14"/>
    <row r="203" s="6" customFormat="1" ht="14"/>
    <row r="204" s="6" customFormat="1" ht="14"/>
    <row r="205" s="6" customFormat="1" ht="14"/>
    <row r="206" s="6" customFormat="1" ht="14"/>
    <row r="207" s="6" customFormat="1" ht="14"/>
    <row r="208" s="6" customFormat="1" ht="14"/>
    <row r="209" s="6" customFormat="1" ht="14"/>
    <row r="210" s="6" customFormat="1" ht="14"/>
    <row r="211" s="6" customFormat="1" ht="14"/>
    <row r="212" s="6" customFormat="1" ht="14"/>
    <row r="213" s="6" customFormat="1" ht="14"/>
    <row r="214" s="6" customFormat="1" ht="14"/>
    <row r="215" s="6" customFormat="1" ht="14"/>
    <row r="216" s="6" customFormat="1" ht="14"/>
    <row r="217" s="6" customFormat="1" ht="14"/>
    <row r="218" s="6" customFormat="1" ht="14"/>
    <row r="219" s="6" customFormat="1" ht="14"/>
    <row r="220" s="6" customFormat="1" ht="14"/>
    <row r="221" s="6" customFormat="1" ht="14"/>
    <row r="222" s="6" customFormat="1" ht="14"/>
    <row r="223" s="6" customFormat="1" ht="14"/>
    <row r="224" s="6" customFormat="1" ht="14"/>
    <row r="225" spans="14:23" ht="14"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4:23" ht="14"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30" spans="14:23">
      <c r="N230" s="2"/>
      <c r="O230" s="2"/>
      <c r="P230" s="2"/>
      <c r="Q230" s="2"/>
      <c r="T230" s="2"/>
      <c r="U230" s="2"/>
      <c r="V230" s="2"/>
      <c r="W230" s="2"/>
    </row>
    <row r="233" spans="14:23">
      <c r="N233" s="2"/>
      <c r="O233" s="2"/>
      <c r="P233" s="2"/>
      <c r="Q233" s="2"/>
      <c r="T233" s="2"/>
      <c r="U233" s="2"/>
      <c r="V233" s="2"/>
      <c r="W233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Content</vt:lpstr>
      <vt:lpstr>Figure 3</vt:lpstr>
      <vt:lpstr>GLab_GWP</vt:lpstr>
      <vt:lpstr>GFabM_GWP</vt:lpstr>
      <vt:lpstr>GFabM+ML_GWP</vt:lpstr>
      <vt:lpstr>Figure 4</vt:lpstr>
      <vt:lpstr>GLab_ADP</vt:lpstr>
      <vt:lpstr>GFabM_ADP</vt:lpstr>
      <vt:lpstr>GFabM+ML_ADP</vt:lpstr>
    </vt:vector>
  </TitlesOfParts>
  <Company>TU Darmstadt Institut WAR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Steffi Weyand</dc:creator>
  <cp:lastModifiedBy>Steffi Weyand</cp:lastModifiedBy>
  <dcterms:created xsi:type="dcterms:W3CDTF">2023-03-07T08:28:39Z</dcterms:created>
  <dcterms:modified xsi:type="dcterms:W3CDTF">2023-08-09T11:24:07Z</dcterms:modified>
</cp:coreProperties>
</file>