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KristianBaer\Veroeffentlichungen\2020_Frey_Tectonophysics_Joint_Inversion\TUDatalib\"/>
    </mc:Choice>
  </mc:AlternateContent>
  <bookViews>
    <workbookView xWindow="0" yWindow="0" windowWidth="28800" windowHeight="11325"/>
  </bookViews>
  <sheets>
    <sheet name="Data" sheetId="3" r:id="rId1"/>
    <sheet name="Petrography" sheetId="7" r:id="rId2"/>
    <sheet name="Stratigraphy" sheetId="10" r:id="rId3"/>
  </sheets>
  <definedNames>
    <definedName name="__Anonymous_Sheet_DB__1">#REF!</definedName>
    <definedName name="__Anonymous_Sheet_DB__2">#REF!</definedName>
    <definedName name="__Anonymous_Sheet_DB__3">#REF!</definedName>
    <definedName name="__Anonymous_Sheet_DB__4">#REF!</definedName>
    <definedName name="__Anonymous_Sheet_DB__5">#REF!</definedName>
    <definedName name="__Anonymous_Sheet_DB__6">#REF!</definedName>
    <definedName name="__Anonymous_Sheet_DB__7">#REF!</definedName>
    <definedName name="__Anonymous_Sheet_DB__8">#REF!</definedName>
    <definedName name="__Anonymous_Sheet_DB__9">#REF!</definedName>
    <definedName name="_xlnm._FilterDatabase" localSheetId="0" hidden="1">Data!$A$4:$BE$4</definedName>
    <definedName name="_xlnm._FilterDatabase" localSheetId="1" hidden="1">Petrography!$A$2:$AC$1497</definedName>
    <definedName name="Excel_BuiltIn__FilterDatabase">#REF!</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76" i="10" l="1"/>
  <c r="R176" i="10"/>
  <c r="S175" i="10"/>
  <c r="R175" i="10"/>
  <c r="S174" i="10"/>
  <c r="R174" i="10"/>
  <c r="S173" i="10"/>
  <c r="R173" i="10"/>
  <c r="S172" i="10"/>
  <c r="R172" i="10"/>
  <c r="S171" i="10"/>
  <c r="R171" i="10"/>
  <c r="S170" i="10"/>
  <c r="R170" i="10"/>
  <c r="S169" i="10"/>
  <c r="R169" i="10"/>
  <c r="S168" i="10"/>
  <c r="R168" i="10"/>
  <c r="S167" i="10"/>
  <c r="R167" i="10"/>
  <c r="S166" i="10"/>
  <c r="R166" i="10"/>
  <c r="S165" i="10"/>
  <c r="R165" i="10"/>
  <c r="S164" i="10"/>
  <c r="R164" i="10"/>
  <c r="S163" i="10"/>
  <c r="R163" i="10"/>
  <c r="S162" i="10"/>
  <c r="R162" i="10"/>
  <c r="S161" i="10"/>
  <c r="R161" i="10"/>
  <c r="S160" i="10"/>
  <c r="R160" i="10"/>
  <c r="S159" i="10"/>
  <c r="R159" i="10"/>
  <c r="S158" i="10"/>
  <c r="R158" i="10"/>
  <c r="S157" i="10"/>
  <c r="R157" i="10"/>
  <c r="S156" i="10"/>
  <c r="R156" i="10"/>
  <c r="S155" i="10"/>
  <c r="R155" i="10"/>
  <c r="S154" i="10"/>
  <c r="R154" i="10"/>
  <c r="S153" i="10"/>
  <c r="R153" i="10"/>
  <c r="S152" i="10"/>
  <c r="R152" i="10"/>
  <c r="S151" i="10"/>
  <c r="R151" i="10"/>
  <c r="S150" i="10"/>
  <c r="R150" i="10"/>
  <c r="S149" i="10"/>
  <c r="R149" i="10"/>
  <c r="S148" i="10"/>
  <c r="R148" i="10"/>
  <c r="S147" i="10"/>
  <c r="R147" i="10"/>
  <c r="S146" i="10"/>
  <c r="R146" i="10"/>
  <c r="S145" i="10"/>
  <c r="R145" i="10"/>
  <c r="S144" i="10"/>
  <c r="R144" i="10"/>
  <c r="S143" i="10"/>
  <c r="R143" i="10"/>
  <c r="S142" i="10"/>
  <c r="R142" i="10"/>
  <c r="S141" i="10"/>
  <c r="R141" i="10"/>
  <c r="S140" i="10"/>
  <c r="R140" i="10"/>
  <c r="S139" i="10"/>
  <c r="R139" i="10"/>
  <c r="S138" i="10"/>
  <c r="R138" i="10"/>
  <c r="S137" i="10"/>
  <c r="R137" i="10"/>
  <c r="S136" i="10"/>
  <c r="R136" i="10"/>
  <c r="S135" i="10"/>
  <c r="R135" i="10"/>
  <c r="S134" i="10"/>
  <c r="R134" i="10"/>
  <c r="S133" i="10"/>
  <c r="R133" i="10"/>
  <c r="S132" i="10"/>
  <c r="R132" i="10"/>
  <c r="S131" i="10"/>
  <c r="R131" i="10"/>
  <c r="S130" i="10"/>
  <c r="R130" i="10"/>
  <c r="S129" i="10"/>
  <c r="R129" i="10"/>
  <c r="S128" i="10"/>
  <c r="R128" i="10"/>
  <c r="S127" i="10"/>
  <c r="R127" i="10"/>
  <c r="S126" i="10"/>
  <c r="R126" i="10"/>
  <c r="S125" i="10"/>
  <c r="R125" i="10"/>
  <c r="S124" i="10"/>
  <c r="R124" i="10"/>
  <c r="S123" i="10"/>
  <c r="R123" i="10"/>
  <c r="S122" i="10"/>
  <c r="R122" i="10"/>
  <c r="S121" i="10"/>
  <c r="R121" i="10"/>
  <c r="S120" i="10"/>
  <c r="R120" i="10"/>
  <c r="S119" i="10"/>
  <c r="R119" i="10"/>
  <c r="S118" i="10"/>
  <c r="R118" i="10"/>
  <c r="S117" i="10"/>
  <c r="R117" i="10"/>
  <c r="S116" i="10"/>
  <c r="R116" i="10"/>
  <c r="S115" i="10"/>
  <c r="R115" i="10"/>
  <c r="S114" i="10"/>
  <c r="R114" i="10"/>
  <c r="S113" i="10"/>
  <c r="R113" i="10"/>
  <c r="S112" i="10"/>
  <c r="R112" i="10"/>
  <c r="S111" i="10"/>
  <c r="R111" i="10"/>
  <c r="S110" i="10"/>
  <c r="R110" i="10"/>
  <c r="S109" i="10"/>
  <c r="R109" i="10"/>
  <c r="S108" i="10"/>
  <c r="R108" i="10"/>
  <c r="S107" i="10"/>
  <c r="R107" i="10"/>
  <c r="S106" i="10"/>
  <c r="R106" i="10"/>
  <c r="S105" i="10"/>
  <c r="R105" i="10"/>
  <c r="S104" i="10"/>
  <c r="R104" i="10"/>
  <c r="S103" i="10"/>
  <c r="R103" i="10"/>
  <c r="S102" i="10"/>
  <c r="R102" i="10"/>
  <c r="S101" i="10"/>
  <c r="R101" i="10"/>
  <c r="S100" i="10"/>
  <c r="R100" i="10"/>
  <c r="S99" i="10"/>
  <c r="R99" i="10"/>
  <c r="S98" i="10"/>
  <c r="R98" i="10"/>
  <c r="S97" i="10"/>
  <c r="R97" i="10"/>
  <c r="S96" i="10"/>
  <c r="R96" i="10"/>
  <c r="S95" i="10"/>
  <c r="R95" i="10"/>
  <c r="S94" i="10"/>
  <c r="R94" i="10"/>
  <c r="S93" i="10"/>
  <c r="R93" i="10"/>
  <c r="S92" i="10"/>
  <c r="R92" i="10"/>
  <c r="S91" i="10"/>
  <c r="R91" i="10"/>
  <c r="S90" i="10"/>
  <c r="R90" i="10"/>
  <c r="S89" i="10"/>
  <c r="R89" i="10"/>
  <c r="S88" i="10"/>
  <c r="R88" i="10"/>
  <c r="S87" i="10"/>
  <c r="R87" i="10"/>
  <c r="S86" i="10"/>
  <c r="R86" i="10"/>
  <c r="S85" i="10"/>
  <c r="R85" i="10"/>
  <c r="S84" i="10"/>
  <c r="R84" i="10"/>
  <c r="S83" i="10"/>
  <c r="R83" i="10"/>
  <c r="S82" i="10"/>
  <c r="R82" i="10"/>
  <c r="S81" i="10"/>
  <c r="R81" i="10"/>
  <c r="S80" i="10"/>
  <c r="R80" i="10"/>
  <c r="S79" i="10"/>
  <c r="R79" i="10"/>
  <c r="S78" i="10"/>
  <c r="R78" i="10"/>
  <c r="S77" i="10"/>
  <c r="R77" i="10"/>
  <c r="S76" i="10"/>
  <c r="R76" i="10"/>
  <c r="S75" i="10"/>
  <c r="R75" i="10"/>
  <c r="S74" i="10"/>
  <c r="R74" i="10"/>
  <c r="S73" i="10"/>
  <c r="R73" i="10"/>
  <c r="S72" i="10"/>
  <c r="R72" i="10"/>
  <c r="S71" i="10"/>
  <c r="R71" i="10"/>
  <c r="S70" i="10"/>
  <c r="R70" i="10"/>
  <c r="S69" i="10"/>
  <c r="R69" i="10"/>
  <c r="S68" i="10"/>
  <c r="R68" i="10"/>
  <c r="S67" i="10"/>
  <c r="R67" i="10"/>
  <c r="S66" i="10"/>
  <c r="R66" i="10"/>
  <c r="S65" i="10"/>
  <c r="R65" i="10"/>
  <c r="S64" i="10"/>
  <c r="R64" i="10"/>
  <c r="S63" i="10"/>
  <c r="R63" i="10"/>
  <c r="S62" i="10"/>
  <c r="R62" i="10"/>
  <c r="S61" i="10"/>
  <c r="R61" i="10"/>
  <c r="S60" i="10"/>
  <c r="R60" i="10"/>
  <c r="S59" i="10"/>
  <c r="R59" i="10"/>
  <c r="S58" i="10"/>
  <c r="R58" i="10"/>
  <c r="S57" i="10"/>
  <c r="R57" i="10"/>
  <c r="S56" i="10"/>
  <c r="R56" i="10"/>
  <c r="S55" i="10"/>
  <c r="R55" i="10"/>
  <c r="S54" i="10"/>
  <c r="R54" i="10"/>
  <c r="S53" i="10"/>
  <c r="R53" i="10"/>
  <c r="S52" i="10"/>
  <c r="R52" i="10"/>
  <c r="S51" i="10"/>
  <c r="R51" i="10"/>
  <c r="S50" i="10"/>
  <c r="R50" i="10"/>
  <c r="S49" i="10"/>
  <c r="R49" i="10"/>
  <c r="S48" i="10"/>
  <c r="R48" i="10"/>
  <c r="S47" i="10"/>
  <c r="R47" i="10"/>
  <c r="S46" i="10"/>
  <c r="R46" i="10"/>
  <c r="S45" i="10"/>
  <c r="R45" i="10"/>
  <c r="S44" i="10"/>
  <c r="R44" i="10"/>
  <c r="S43" i="10"/>
  <c r="R43" i="10"/>
  <c r="S42" i="10"/>
  <c r="R42" i="10"/>
  <c r="S41" i="10"/>
  <c r="R41" i="10"/>
  <c r="S40" i="10"/>
  <c r="R40" i="10"/>
  <c r="S39" i="10"/>
  <c r="R39" i="10"/>
  <c r="S38" i="10"/>
  <c r="R38" i="10"/>
  <c r="S37" i="10"/>
  <c r="R37" i="10"/>
  <c r="S36" i="10"/>
  <c r="R36" i="10"/>
  <c r="S35" i="10"/>
  <c r="R35" i="10"/>
  <c r="S34" i="10"/>
  <c r="R34" i="10"/>
  <c r="S33" i="10"/>
  <c r="R33" i="10"/>
  <c r="S32" i="10"/>
  <c r="R32" i="10"/>
  <c r="S31" i="10"/>
  <c r="R31" i="10"/>
  <c r="S30" i="10"/>
  <c r="R30" i="10"/>
  <c r="S29" i="10"/>
  <c r="R29" i="10"/>
  <c r="S28" i="10"/>
  <c r="R28" i="10"/>
  <c r="S27" i="10"/>
  <c r="R27" i="10"/>
  <c r="S26" i="10"/>
  <c r="R26" i="10"/>
  <c r="S25" i="10"/>
  <c r="R25" i="10"/>
  <c r="S24" i="10"/>
  <c r="R24" i="10"/>
  <c r="S23" i="10"/>
  <c r="R23" i="10"/>
  <c r="S22" i="10"/>
  <c r="R22" i="10"/>
  <c r="S21" i="10"/>
  <c r="R21" i="10"/>
  <c r="S20" i="10"/>
  <c r="R20" i="10"/>
  <c r="S19" i="10"/>
  <c r="R19" i="10"/>
  <c r="S18" i="10"/>
  <c r="R18" i="10"/>
  <c r="S17" i="10"/>
  <c r="R17" i="10"/>
  <c r="S16" i="10"/>
  <c r="R16" i="10"/>
  <c r="S15" i="10"/>
  <c r="R15" i="10"/>
  <c r="S14" i="10"/>
  <c r="R14" i="10"/>
  <c r="S13" i="10"/>
  <c r="R13" i="10"/>
  <c r="S12" i="10"/>
  <c r="R12" i="10"/>
  <c r="S11" i="10"/>
  <c r="R11" i="10"/>
  <c r="S10" i="10"/>
  <c r="R10" i="10"/>
  <c r="S9" i="10"/>
  <c r="R9" i="10"/>
  <c r="S8" i="10"/>
  <c r="R8" i="10"/>
  <c r="S7" i="10"/>
  <c r="R7" i="10"/>
  <c r="S6" i="10"/>
  <c r="R6" i="10"/>
  <c r="S5" i="10"/>
  <c r="R5" i="10"/>
  <c r="S4" i="10"/>
  <c r="R4" i="10"/>
  <c r="S3" i="10"/>
  <c r="R3" i="10"/>
  <c r="S2" i="10"/>
  <c r="R2" i="10"/>
  <c r="AD1497" i="7"/>
  <c r="D1497" i="7"/>
  <c r="C1497" i="7" s="1"/>
  <c r="AD1496" i="7"/>
  <c r="F1496" i="7"/>
  <c r="E1496" i="7" s="1"/>
  <c r="D1496" i="7" s="1"/>
  <c r="C1496" i="7" s="1"/>
  <c r="AD1495" i="7"/>
  <c r="F1495" i="7"/>
  <c r="E1495" i="7" s="1"/>
  <c r="D1495" i="7" s="1"/>
  <c r="C1495" i="7" s="1"/>
  <c r="AD1494" i="7"/>
  <c r="G1494" i="7"/>
  <c r="F1494" i="7" s="1"/>
  <c r="E1494" i="7" s="1"/>
  <c r="D1494" i="7" s="1"/>
  <c r="C1494" i="7" s="1"/>
  <c r="AD1493" i="7"/>
  <c r="F1493" i="7"/>
  <c r="E1493" i="7"/>
  <c r="D1493" i="7" s="1"/>
  <c r="C1493" i="7" s="1"/>
  <c r="AD1492" i="7"/>
  <c r="G1492" i="7"/>
  <c r="F1492" i="7" s="1"/>
  <c r="E1492" i="7" s="1"/>
  <c r="D1492" i="7" s="1"/>
  <c r="C1492" i="7" s="1"/>
  <c r="AD1491" i="7"/>
  <c r="F1491" i="7"/>
  <c r="E1491" i="7" s="1"/>
  <c r="D1491" i="7" s="1"/>
  <c r="C1491" i="7" s="1"/>
  <c r="AD1490" i="7"/>
  <c r="F1490" i="7"/>
  <c r="E1490" i="7" s="1"/>
  <c r="D1490" i="7" s="1"/>
  <c r="C1490" i="7" s="1"/>
  <c r="AD1489" i="7"/>
  <c r="F1489" i="7"/>
  <c r="E1489" i="7" s="1"/>
  <c r="D1489" i="7" s="1"/>
  <c r="C1489" i="7" s="1"/>
  <c r="AD1488" i="7"/>
  <c r="E1488" i="7"/>
  <c r="D1488" i="7"/>
  <c r="C1488" i="7" s="1"/>
  <c r="AD1487" i="7"/>
  <c r="G1487" i="7"/>
  <c r="F1487" i="7"/>
  <c r="E1487" i="7" s="1"/>
  <c r="D1487" i="7" s="1"/>
  <c r="C1487" i="7" s="1"/>
  <c r="AD1486" i="7"/>
  <c r="F1486" i="7"/>
  <c r="E1486" i="7" s="1"/>
  <c r="D1486" i="7" s="1"/>
  <c r="C1486" i="7" s="1"/>
  <c r="AD1485" i="7"/>
  <c r="H1485" i="7"/>
  <c r="G1485" i="7" s="1"/>
  <c r="F1485" i="7" s="1"/>
  <c r="E1485" i="7" s="1"/>
  <c r="D1485" i="7" s="1"/>
  <c r="C1485" i="7" s="1"/>
  <c r="AD1484" i="7"/>
  <c r="H1484" i="7"/>
  <c r="G1484" i="7" s="1"/>
  <c r="F1484" i="7" s="1"/>
  <c r="E1484" i="7" s="1"/>
  <c r="D1484" i="7" s="1"/>
  <c r="C1484" i="7" s="1"/>
  <c r="AD1483" i="7"/>
  <c r="G1483" i="7"/>
  <c r="F1483" i="7" s="1"/>
  <c r="E1483" i="7" s="1"/>
  <c r="D1483" i="7" s="1"/>
  <c r="C1483" i="7" s="1"/>
  <c r="AD1482" i="7"/>
  <c r="G1482" i="7"/>
  <c r="F1482" i="7" s="1"/>
  <c r="E1482" i="7" s="1"/>
  <c r="D1482" i="7" s="1"/>
  <c r="C1482" i="7" s="1"/>
  <c r="AD1481" i="7"/>
  <c r="F1481" i="7"/>
  <c r="E1481" i="7" s="1"/>
  <c r="D1481" i="7"/>
  <c r="C1481" i="7" s="1"/>
  <c r="AD1480" i="7"/>
  <c r="F1480" i="7"/>
  <c r="E1480" i="7" s="1"/>
  <c r="D1480" i="7" s="1"/>
  <c r="C1480" i="7" s="1"/>
  <c r="AD1479" i="7"/>
  <c r="G1479" i="7"/>
  <c r="F1479" i="7" s="1"/>
  <c r="E1479" i="7" s="1"/>
  <c r="D1479" i="7"/>
  <c r="C1479" i="7" s="1"/>
  <c r="AD1478" i="7"/>
  <c r="G1478" i="7"/>
  <c r="F1478" i="7" s="1"/>
  <c r="E1478" i="7" s="1"/>
  <c r="D1478" i="7" s="1"/>
  <c r="C1478" i="7" s="1"/>
  <c r="AD1477" i="7"/>
  <c r="G1477" i="7"/>
  <c r="F1477" i="7" s="1"/>
  <c r="E1477" i="7" s="1"/>
  <c r="D1477" i="7" s="1"/>
  <c r="C1477" i="7" s="1"/>
  <c r="AD1476" i="7"/>
  <c r="F1476" i="7"/>
  <c r="E1476" i="7"/>
  <c r="D1476" i="7" s="1"/>
  <c r="C1476" i="7" s="1"/>
  <c r="AD1475" i="7"/>
  <c r="F1475" i="7"/>
  <c r="E1475" i="7" s="1"/>
  <c r="D1475" i="7" s="1"/>
  <c r="C1475" i="7" s="1"/>
  <c r="AD1474" i="7"/>
  <c r="F1474" i="7"/>
  <c r="E1474" i="7" s="1"/>
  <c r="D1474" i="7" s="1"/>
  <c r="C1474" i="7" s="1"/>
  <c r="AD1473" i="7"/>
  <c r="F1473" i="7"/>
  <c r="E1473" i="7"/>
  <c r="D1473" i="7" s="1"/>
  <c r="C1473" i="7" s="1"/>
  <c r="AD1472" i="7"/>
  <c r="F1472" i="7"/>
  <c r="E1472" i="7" s="1"/>
  <c r="D1472" i="7" s="1"/>
  <c r="C1472" i="7" s="1"/>
  <c r="AD1471" i="7"/>
  <c r="E1471" i="7"/>
  <c r="D1471" i="7" s="1"/>
  <c r="C1471" i="7" s="1"/>
  <c r="AD1470" i="7"/>
  <c r="D1470" i="7"/>
  <c r="C1470" i="7" s="1"/>
  <c r="AD1469" i="7"/>
  <c r="G1469" i="7"/>
  <c r="F1469" i="7" s="1"/>
  <c r="E1469" i="7" s="1"/>
  <c r="D1469" i="7" s="1"/>
  <c r="C1469" i="7" s="1"/>
  <c r="AD1468" i="7"/>
  <c r="G1468" i="7"/>
  <c r="F1468" i="7" s="1"/>
  <c r="E1468" i="7" s="1"/>
  <c r="D1468" i="7" s="1"/>
  <c r="C1468" i="7" s="1"/>
  <c r="AD1467" i="7"/>
  <c r="F1467" i="7"/>
  <c r="E1467" i="7" s="1"/>
  <c r="D1467" i="7" s="1"/>
  <c r="C1467" i="7" s="1"/>
  <c r="AD1466" i="7"/>
  <c r="H1466" i="7"/>
  <c r="G1466" i="7" s="1"/>
  <c r="F1466" i="7" s="1"/>
  <c r="E1466" i="7"/>
  <c r="D1466" i="7" s="1"/>
  <c r="C1466" i="7" s="1"/>
  <c r="AD1465" i="7"/>
  <c r="H1465" i="7"/>
  <c r="G1465" i="7" s="1"/>
  <c r="F1465" i="7" s="1"/>
  <c r="E1465" i="7" s="1"/>
  <c r="D1465" i="7" s="1"/>
  <c r="C1465" i="7" s="1"/>
  <c r="AD1464" i="7"/>
  <c r="H1464" i="7"/>
  <c r="G1464" i="7" s="1"/>
  <c r="F1464" i="7" s="1"/>
  <c r="E1464" i="7" s="1"/>
  <c r="D1464" i="7" s="1"/>
  <c r="C1464" i="7" s="1"/>
  <c r="AD1463" i="7"/>
  <c r="H1463" i="7"/>
  <c r="G1463" i="7" s="1"/>
  <c r="F1463" i="7" s="1"/>
  <c r="E1463" i="7" s="1"/>
  <c r="D1463" i="7" s="1"/>
  <c r="C1463" i="7" s="1"/>
  <c r="AD1462" i="7"/>
  <c r="G1462" i="7"/>
  <c r="F1462" i="7"/>
  <c r="E1462" i="7" s="1"/>
  <c r="D1462" i="7" s="1"/>
  <c r="C1462" i="7" s="1"/>
  <c r="AD1461" i="7"/>
  <c r="H1461" i="7"/>
  <c r="G1461" i="7" s="1"/>
  <c r="F1461" i="7" s="1"/>
  <c r="E1461" i="7" s="1"/>
  <c r="D1461" i="7" s="1"/>
  <c r="C1461" i="7" s="1"/>
  <c r="AD1460" i="7"/>
  <c r="H1460" i="7"/>
  <c r="G1460" i="7" s="1"/>
  <c r="F1460" i="7" s="1"/>
  <c r="E1460" i="7" s="1"/>
  <c r="D1460" i="7" s="1"/>
  <c r="C1460" i="7" s="1"/>
  <c r="AD1459" i="7"/>
  <c r="H1459" i="7"/>
  <c r="G1459" i="7" s="1"/>
  <c r="F1459" i="7" s="1"/>
  <c r="E1459" i="7" s="1"/>
  <c r="D1459" i="7" s="1"/>
  <c r="C1459" i="7" s="1"/>
  <c r="AD1458" i="7"/>
  <c r="H1458" i="7"/>
  <c r="G1458" i="7" s="1"/>
  <c r="F1458" i="7" s="1"/>
  <c r="E1458" i="7" s="1"/>
  <c r="D1458" i="7" s="1"/>
  <c r="C1458" i="7" s="1"/>
  <c r="AD1457" i="7"/>
  <c r="H1457" i="7"/>
  <c r="G1457" i="7" s="1"/>
  <c r="F1457" i="7" s="1"/>
  <c r="E1457" i="7" s="1"/>
  <c r="D1457" i="7" s="1"/>
  <c r="C1457" i="7" s="1"/>
  <c r="AD1456" i="7"/>
  <c r="H1456" i="7"/>
  <c r="G1456" i="7" s="1"/>
  <c r="F1456" i="7"/>
  <c r="E1456" i="7" s="1"/>
  <c r="D1456" i="7" s="1"/>
  <c r="C1456" i="7" s="1"/>
  <c r="AD1455" i="7"/>
  <c r="H1455" i="7"/>
  <c r="G1455" i="7" s="1"/>
  <c r="F1455" i="7" s="1"/>
  <c r="E1455" i="7" s="1"/>
  <c r="D1455" i="7" s="1"/>
  <c r="C1455" i="7" s="1"/>
  <c r="AD1454" i="7"/>
  <c r="H1454" i="7"/>
  <c r="G1454" i="7" s="1"/>
  <c r="F1454" i="7" s="1"/>
  <c r="E1454" i="7" s="1"/>
  <c r="D1454" i="7" s="1"/>
  <c r="C1454" i="7" s="1"/>
  <c r="AD1453" i="7"/>
  <c r="G1453" i="7"/>
  <c r="F1453" i="7" s="1"/>
  <c r="E1453" i="7" s="1"/>
  <c r="D1453" i="7" s="1"/>
  <c r="C1453" i="7" s="1"/>
  <c r="AD1452" i="7"/>
  <c r="H1452" i="7"/>
  <c r="G1452" i="7"/>
  <c r="F1452" i="7" s="1"/>
  <c r="E1452" i="7" s="1"/>
  <c r="D1452" i="7" s="1"/>
  <c r="C1452" i="7" s="1"/>
  <c r="AD1451" i="7"/>
  <c r="H1451" i="7"/>
  <c r="G1451" i="7" s="1"/>
  <c r="F1451" i="7" s="1"/>
  <c r="E1451" i="7" s="1"/>
  <c r="D1451" i="7" s="1"/>
  <c r="C1451" i="7" s="1"/>
  <c r="AD1450" i="7"/>
  <c r="H1450" i="7"/>
  <c r="G1450" i="7"/>
  <c r="F1450" i="7" s="1"/>
  <c r="E1450" i="7" s="1"/>
  <c r="D1450" i="7" s="1"/>
  <c r="C1450" i="7" s="1"/>
  <c r="AD1449" i="7"/>
  <c r="H1449" i="7"/>
  <c r="G1449" i="7" s="1"/>
  <c r="F1449" i="7"/>
  <c r="E1449" i="7" s="1"/>
  <c r="D1449" i="7" s="1"/>
  <c r="C1449" i="7" s="1"/>
  <c r="AD1448" i="7"/>
  <c r="H1448" i="7"/>
  <c r="G1448" i="7"/>
  <c r="F1448" i="7" s="1"/>
  <c r="E1448" i="7" s="1"/>
  <c r="D1448" i="7" s="1"/>
  <c r="C1448" i="7" s="1"/>
  <c r="AD1447" i="7"/>
  <c r="H1447" i="7"/>
  <c r="G1447" i="7" s="1"/>
  <c r="F1447" i="7" s="1"/>
  <c r="E1447" i="7" s="1"/>
  <c r="D1447" i="7" s="1"/>
  <c r="C1447" i="7" s="1"/>
  <c r="AD1446" i="7"/>
  <c r="H1446" i="7"/>
  <c r="G1446" i="7"/>
  <c r="F1446" i="7" s="1"/>
  <c r="E1446" i="7" s="1"/>
  <c r="D1446" i="7" s="1"/>
  <c r="C1446" i="7" s="1"/>
  <c r="AD1445" i="7"/>
  <c r="H1445" i="7"/>
  <c r="G1445" i="7" s="1"/>
  <c r="F1445" i="7" s="1"/>
  <c r="E1445" i="7" s="1"/>
  <c r="D1445" i="7" s="1"/>
  <c r="C1445" i="7" s="1"/>
  <c r="AD1444" i="7"/>
  <c r="G1444" i="7"/>
  <c r="F1444" i="7"/>
  <c r="E1444" i="7" s="1"/>
  <c r="D1444" i="7" s="1"/>
  <c r="C1444" i="7" s="1"/>
  <c r="AD1443" i="7"/>
  <c r="H1443" i="7"/>
  <c r="G1443" i="7"/>
  <c r="F1443" i="7" s="1"/>
  <c r="E1443" i="7" s="1"/>
  <c r="D1443" i="7" s="1"/>
  <c r="C1443" i="7" s="1"/>
  <c r="AD1442" i="7"/>
  <c r="H1442" i="7"/>
  <c r="G1442" i="7" s="1"/>
  <c r="F1442" i="7" s="1"/>
  <c r="E1442" i="7" s="1"/>
  <c r="D1442" i="7" s="1"/>
  <c r="C1442" i="7" s="1"/>
  <c r="AD1441" i="7"/>
  <c r="H1441" i="7"/>
  <c r="G1441" i="7"/>
  <c r="F1441" i="7" s="1"/>
  <c r="E1441" i="7" s="1"/>
  <c r="D1441" i="7" s="1"/>
  <c r="C1441" i="7" s="1"/>
  <c r="AD1440" i="7"/>
  <c r="H1440" i="7"/>
  <c r="G1440" i="7"/>
  <c r="F1440" i="7" s="1"/>
  <c r="E1440" i="7" s="1"/>
  <c r="D1440" i="7" s="1"/>
  <c r="C1440" i="7" s="1"/>
  <c r="AD1439" i="7"/>
  <c r="H1439" i="7"/>
  <c r="G1439" i="7" s="1"/>
  <c r="F1439" i="7" s="1"/>
  <c r="E1439" i="7" s="1"/>
  <c r="D1439" i="7" s="1"/>
  <c r="C1439" i="7" s="1"/>
  <c r="AD1438" i="7"/>
  <c r="H1438" i="7"/>
  <c r="G1438" i="7" s="1"/>
  <c r="F1438" i="7" s="1"/>
  <c r="E1438" i="7" s="1"/>
  <c r="D1438" i="7" s="1"/>
  <c r="C1438" i="7" s="1"/>
  <c r="AD1437" i="7"/>
  <c r="H1437" i="7"/>
  <c r="G1437" i="7" s="1"/>
  <c r="F1437" i="7" s="1"/>
  <c r="E1437" i="7" s="1"/>
  <c r="D1437" i="7" s="1"/>
  <c r="C1437" i="7" s="1"/>
  <c r="AD1436" i="7"/>
  <c r="H1436" i="7"/>
  <c r="G1436" i="7" s="1"/>
  <c r="F1436" i="7" s="1"/>
  <c r="E1436" i="7" s="1"/>
  <c r="D1436" i="7" s="1"/>
  <c r="C1436" i="7" s="1"/>
  <c r="AD1435" i="7"/>
  <c r="G1435" i="7"/>
  <c r="F1435" i="7"/>
  <c r="E1435" i="7" s="1"/>
  <c r="D1435" i="7" s="1"/>
  <c r="C1435" i="7" s="1"/>
  <c r="AD1434" i="7"/>
  <c r="H1434" i="7"/>
  <c r="G1434" i="7" s="1"/>
  <c r="F1434" i="7" s="1"/>
  <c r="E1434" i="7" s="1"/>
  <c r="D1434" i="7" s="1"/>
  <c r="C1434" i="7" s="1"/>
  <c r="AD1433" i="7"/>
  <c r="H1433" i="7"/>
  <c r="G1433" i="7" s="1"/>
  <c r="F1433" i="7"/>
  <c r="E1433" i="7" s="1"/>
  <c r="D1433" i="7" s="1"/>
  <c r="C1433" i="7" s="1"/>
  <c r="AD1432" i="7"/>
  <c r="H1432" i="7"/>
  <c r="G1432" i="7"/>
  <c r="F1432" i="7" s="1"/>
  <c r="E1432" i="7" s="1"/>
  <c r="D1432" i="7" s="1"/>
  <c r="C1432" i="7" s="1"/>
  <c r="AD1431" i="7"/>
  <c r="H1431" i="7"/>
  <c r="G1431" i="7" s="1"/>
  <c r="F1431" i="7" s="1"/>
  <c r="E1431" i="7" s="1"/>
  <c r="D1431" i="7" s="1"/>
  <c r="C1431" i="7" s="1"/>
  <c r="AD1430" i="7"/>
  <c r="H1430" i="7"/>
  <c r="G1430" i="7"/>
  <c r="F1430" i="7" s="1"/>
  <c r="E1430" i="7" s="1"/>
  <c r="D1430" i="7" s="1"/>
  <c r="C1430" i="7" s="1"/>
  <c r="AD1429" i="7"/>
  <c r="H1429" i="7"/>
  <c r="G1429" i="7" s="1"/>
  <c r="F1429" i="7" s="1"/>
  <c r="E1429" i="7" s="1"/>
  <c r="D1429" i="7" s="1"/>
  <c r="C1429" i="7" s="1"/>
  <c r="AD1428" i="7"/>
  <c r="H1428" i="7"/>
  <c r="G1428" i="7"/>
  <c r="F1428" i="7" s="1"/>
  <c r="E1428" i="7" s="1"/>
  <c r="D1428" i="7" s="1"/>
  <c r="C1428" i="7" s="1"/>
  <c r="AD1427" i="7"/>
  <c r="H1427" i="7"/>
  <c r="G1427" i="7" s="1"/>
  <c r="F1427" i="7"/>
  <c r="E1427" i="7" s="1"/>
  <c r="D1427" i="7" s="1"/>
  <c r="C1427" i="7" s="1"/>
  <c r="AD1426" i="7"/>
  <c r="G1426" i="7"/>
  <c r="F1426" i="7" s="1"/>
  <c r="E1426" i="7" s="1"/>
  <c r="D1426" i="7"/>
  <c r="C1426" i="7" s="1"/>
  <c r="AD1425" i="7"/>
  <c r="H1425" i="7"/>
  <c r="G1425" i="7" s="1"/>
  <c r="F1425" i="7" s="1"/>
  <c r="E1425" i="7" s="1"/>
  <c r="D1425" i="7" s="1"/>
  <c r="C1425" i="7" s="1"/>
  <c r="AD1424" i="7"/>
  <c r="H1424" i="7"/>
  <c r="G1424" i="7" s="1"/>
  <c r="F1424" i="7" s="1"/>
  <c r="E1424" i="7" s="1"/>
  <c r="D1424" i="7" s="1"/>
  <c r="C1424" i="7" s="1"/>
  <c r="AD1423" i="7"/>
  <c r="H1423" i="7"/>
  <c r="G1423" i="7" s="1"/>
  <c r="F1423" i="7" s="1"/>
  <c r="E1423" i="7" s="1"/>
  <c r="D1423" i="7" s="1"/>
  <c r="C1423" i="7" s="1"/>
  <c r="AD1422" i="7"/>
  <c r="H1422" i="7"/>
  <c r="G1422" i="7" s="1"/>
  <c r="F1422" i="7" s="1"/>
  <c r="E1422" i="7" s="1"/>
  <c r="D1422" i="7" s="1"/>
  <c r="C1422" i="7" s="1"/>
  <c r="AD1421" i="7"/>
  <c r="H1421" i="7"/>
  <c r="G1421" i="7"/>
  <c r="F1421" i="7"/>
  <c r="E1421" i="7" s="1"/>
  <c r="D1421" i="7" s="1"/>
  <c r="C1421" i="7" s="1"/>
  <c r="AD1420" i="7"/>
  <c r="H1420" i="7"/>
  <c r="G1420" i="7" s="1"/>
  <c r="F1420" i="7" s="1"/>
  <c r="E1420" i="7" s="1"/>
  <c r="D1420" i="7" s="1"/>
  <c r="C1420" i="7" s="1"/>
  <c r="AD1419" i="7"/>
  <c r="H1419" i="7"/>
  <c r="G1419" i="7"/>
  <c r="F1419" i="7" s="1"/>
  <c r="E1419" i="7" s="1"/>
  <c r="D1419" i="7" s="1"/>
  <c r="C1419" i="7" s="1"/>
  <c r="AD1418" i="7"/>
  <c r="H1418" i="7"/>
  <c r="G1418" i="7"/>
  <c r="F1418" i="7" s="1"/>
  <c r="E1418" i="7" s="1"/>
  <c r="D1418" i="7" s="1"/>
  <c r="C1418" i="7" s="1"/>
  <c r="AD1417" i="7"/>
  <c r="H1417" i="7"/>
  <c r="G1417" i="7" s="1"/>
  <c r="F1417" i="7" s="1"/>
  <c r="E1417" i="7" s="1"/>
  <c r="D1417" i="7" s="1"/>
  <c r="C1417" i="7" s="1"/>
  <c r="AD1416" i="7"/>
  <c r="I1416" i="7"/>
  <c r="H1416" i="7" s="1"/>
  <c r="G1416" i="7"/>
  <c r="F1416" i="7" s="1"/>
  <c r="E1416" i="7" s="1"/>
  <c r="D1416" i="7" s="1"/>
  <c r="C1416" i="7" s="1"/>
  <c r="AD1415" i="7"/>
  <c r="I1415" i="7"/>
  <c r="H1415" i="7" s="1"/>
  <c r="G1415" i="7"/>
  <c r="F1415" i="7" s="1"/>
  <c r="E1415" i="7" s="1"/>
  <c r="D1415" i="7" s="1"/>
  <c r="C1415" i="7" s="1"/>
  <c r="AD1414" i="7"/>
  <c r="I1414" i="7"/>
  <c r="H1414" i="7" s="1"/>
  <c r="G1414" i="7"/>
  <c r="F1414" i="7" s="1"/>
  <c r="E1414" i="7" s="1"/>
  <c r="D1414" i="7" s="1"/>
  <c r="C1414" i="7" s="1"/>
  <c r="AD1413" i="7"/>
  <c r="H1413" i="7"/>
  <c r="G1413" i="7" s="1"/>
  <c r="F1413" i="7" s="1"/>
  <c r="E1413" i="7" s="1"/>
  <c r="D1413" i="7" s="1"/>
  <c r="C1413" i="7" s="1"/>
  <c r="AD1412" i="7"/>
  <c r="G1412" i="7"/>
  <c r="F1412" i="7" s="1"/>
  <c r="E1412" i="7" s="1"/>
  <c r="D1412" i="7" s="1"/>
  <c r="C1412" i="7" s="1"/>
  <c r="AD1411" i="7"/>
  <c r="H1411" i="7"/>
  <c r="G1411" i="7"/>
  <c r="F1411" i="7" s="1"/>
  <c r="E1411" i="7" s="1"/>
  <c r="D1411" i="7" s="1"/>
  <c r="C1411" i="7" s="1"/>
  <c r="AD1410" i="7"/>
  <c r="H1410" i="7"/>
  <c r="G1410" i="7" s="1"/>
  <c r="F1410" i="7" s="1"/>
  <c r="E1410" i="7" s="1"/>
  <c r="D1410" i="7" s="1"/>
  <c r="C1410" i="7" s="1"/>
  <c r="AD1409" i="7"/>
  <c r="H1409" i="7"/>
  <c r="G1409" i="7" s="1"/>
  <c r="F1409" i="7" s="1"/>
  <c r="E1409" i="7" s="1"/>
  <c r="D1409" i="7" s="1"/>
  <c r="C1409" i="7" s="1"/>
  <c r="AD1408" i="7"/>
  <c r="H1408" i="7"/>
  <c r="G1408" i="7" s="1"/>
  <c r="F1408" i="7" s="1"/>
  <c r="E1408" i="7" s="1"/>
  <c r="D1408" i="7" s="1"/>
  <c r="C1408" i="7" s="1"/>
  <c r="AD1407" i="7"/>
  <c r="H1407" i="7"/>
  <c r="G1407" i="7" s="1"/>
  <c r="F1407" i="7"/>
  <c r="E1407" i="7" s="1"/>
  <c r="D1407" i="7" s="1"/>
  <c r="C1407" i="7" s="1"/>
  <c r="AD1406" i="7"/>
  <c r="H1406" i="7"/>
  <c r="G1406" i="7" s="1"/>
  <c r="F1406" i="7" s="1"/>
  <c r="E1406" i="7" s="1"/>
  <c r="D1406" i="7" s="1"/>
  <c r="C1406" i="7" s="1"/>
  <c r="AD1405" i="7"/>
  <c r="H1405" i="7"/>
  <c r="G1405" i="7" s="1"/>
  <c r="F1405" i="7" s="1"/>
  <c r="E1405" i="7" s="1"/>
  <c r="D1405" i="7" s="1"/>
  <c r="C1405" i="7" s="1"/>
  <c r="AD1404" i="7"/>
  <c r="H1404" i="7"/>
  <c r="G1404" i="7"/>
  <c r="F1404" i="7" s="1"/>
  <c r="E1404" i="7"/>
  <c r="D1404" i="7" s="1"/>
  <c r="C1404" i="7" s="1"/>
  <c r="AD1403" i="7"/>
  <c r="H1403" i="7"/>
  <c r="G1403" i="7" s="1"/>
  <c r="F1403" i="7" s="1"/>
  <c r="E1403" i="7" s="1"/>
  <c r="D1403" i="7" s="1"/>
  <c r="C1403" i="7" s="1"/>
  <c r="AD1402" i="7"/>
  <c r="I1402" i="7"/>
  <c r="H1402" i="7"/>
  <c r="G1402" i="7" s="1"/>
  <c r="F1402" i="7" s="1"/>
  <c r="E1402" i="7" s="1"/>
  <c r="D1402" i="7"/>
  <c r="C1402" i="7" s="1"/>
  <c r="AD1401" i="7"/>
  <c r="I1401" i="7"/>
  <c r="H1401" i="7" s="1"/>
  <c r="G1401" i="7" s="1"/>
  <c r="F1401" i="7" s="1"/>
  <c r="E1401" i="7" s="1"/>
  <c r="D1401" i="7" s="1"/>
  <c r="C1401" i="7" s="1"/>
  <c r="AD1400" i="7"/>
  <c r="I1400" i="7"/>
  <c r="H1400" i="7" s="1"/>
  <c r="G1400" i="7" s="1"/>
  <c r="F1400" i="7" s="1"/>
  <c r="E1400" i="7" s="1"/>
  <c r="D1400" i="7" s="1"/>
  <c r="C1400" i="7" s="1"/>
  <c r="AD1399" i="7"/>
  <c r="H1399" i="7"/>
  <c r="G1399" i="7"/>
  <c r="F1399" i="7" s="1"/>
  <c r="E1399" i="7" s="1"/>
  <c r="D1399" i="7" s="1"/>
  <c r="C1399" i="7" s="1"/>
  <c r="AD1398" i="7"/>
  <c r="G1398" i="7"/>
  <c r="F1398" i="7" s="1"/>
  <c r="E1398" i="7" s="1"/>
  <c r="D1398" i="7" s="1"/>
  <c r="C1398" i="7" s="1"/>
  <c r="AD1397" i="7"/>
  <c r="H1397" i="7"/>
  <c r="G1397" i="7" s="1"/>
  <c r="F1397" i="7"/>
  <c r="E1397" i="7" s="1"/>
  <c r="D1397" i="7" s="1"/>
  <c r="C1397" i="7" s="1"/>
  <c r="AD1396" i="7"/>
  <c r="H1396" i="7"/>
  <c r="G1396" i="7"/>
  <c r="F1396" i="7" s="1"/>
  <c r="E1396" i="7" s="1"/>
  <c r="D1396" i="7" s="1"/>
  <c r="C1396" i="7" s="1"/>
  <c r="AD1395" i="7"/>
  <c r="H1395" i="7"/>
  <c r="G1395" i="7" s="1"/>
  <c r="F1395" i="7" s="1"/>
  <c r="E1395" i="7" s="1"/>
  <c r="D1395" i="7" s="1"/>
  <c r="C1395" i="7" s="1"/>
  <c r="AD1394" i="7"/>
  <c r="H1394" i="7"/>
  <c r="G1394" i="7"/>
  <c r="F1394" i="7" s="1"/>
  <c r="E1394" i="7" s="1"/>
  <c r="D1394" i="7" s="1"/>
  <c r="C1394" i="7" s="1"/>
  <c r="AD1393" i="7"/>
  <c r="H1393" i="7"/>
  <c r="G1393" i="7" s="1"/>
  <c r="F1393" i="7" s="1"/>
  <c r="E1393" i="7" s="1"/>
  <c r="D1393" i="7" s="1"/>
  <c r="C1393" i="7" s="1"/>
  <c r="AD1392" i="7"/>
  <c r="H1392" i="7"/>
  <c r="G1392" i="7"/>
  <c r="F1392" i="7" s="1"/>
  <c r="E1392" i="7" s="1"/>
  <c r="D1392" i="7" s="1"/>
  <c r="C1392" i="7" s="1"/>
  <c r="AD1391" i="7"/>
  <c r="H1391" i="7"/>
  <c r="G1391" i="7" s="1"/>
  <c r="F1391" i="7" s="1"/>
  <c r="E1391" i="7" s="1"/>
  <c r="D1391" i="7" s="1"/>
  <c r="C1391" i="7" s="1"/>
  <c r="AD1390" i="7"/>
  <c r="H1390" i="7"/>
  <c r="G1390" i="7"/>
  <c r="F1390" i="7" s="1"/>
  <c r="E1390" i="7" s="1"/>
  <c r="D1390" i="7" s="1"/>
  <c r="C1390" i="7" s="1"/>
  <c r="AD1389" i="7"/>
  <c r="H1389" i="7"/>
  <c r="G1389" i="7" s="1"/>
  <c r="F1389" i="7"/>
  <c r="E1389" i="7" s="1"/>
  <c r="D1389" i="7" s="1"/>
  <c r="C1389" i="7" s="1"/>
  <c r="AD1388" i="7"/>
  <c r="I1388" i="7"/>
  <c r="H1388" i="7"/>
  <c r="G1388" i="7" s="1"/>
  <c r="F1388" i="7" s="1"/>
  <c r="E1388" i="7" s="1"/>
  <c r="D1388" i="7" s="1"/>
  <c r="C1388" i="7" s="1"/>
  <c r="AD1387" i="7"/>
  <c r="I1387" i="7"/>
  <c r="H1387" i="7"/>
  <c r="G1387" i="7" s="1"/>
  <c r="F1387" i="7" s="1"/>
  <c r="E1387" i="7" s="1"/>
  <c r="D1387" i="7" s="1"/>
  <c r="C1387" i="7" s="1"/>
  <c r="AD1386" i="7"/>
  <c r="I1386" i="7"/>
  <c r="H1386" i="7" s="1"/>
  <c r="G1386" i="7" s="1"/>
  <c r="F1386" i="7" s="1"/>
  <c r="E1386" i="7" s="1"/>
  <c r="D1386" i="7" s="1"/>
  <c r="C1386" i="7" s="1"/>
  <c r="AD1385" i="7"/>
  <c r="H1385" i="7"/>
  <c r="G1385" i="7"/>
  <c r="F1385" i="7" s="1"/>
  <c r="E1385" i="7"/>
  <c r="D1385" i="7" s="1"/>
  <c r="C1385" i="7" s="1"/>
  <c r="AD1384" i="7"/>
  <c r="G1384" i="7"/>
  <c r="F1384" i="7" s="1"/>
  <c r="E1384" i="7" s="1"/>
  <c r="D1384" i="7" s="1"/>
  <c r="C1384" i="7" s="1"/>
  <c r="AD1383" i="7"/>
  <c r="H1383" i="7"/>
  <c r="G1383" i="7" s="1"/>
  <c r="F1383" i="7"/>
  <c r="E1383" i="7" s="1"/>
  <c r="D1383" i="7" s="1"/>
  <c r="C1383" i="7" s="1"/>
  <c r="AD1382" i="7"/>
  <c r="H1382" i="7"/>
  <c r="G1382" i="7" s="1"/>
  <c r="F1382" i="7" s="1"/>
  <c r="E1382" i="7" s="1"/>
  <c r="D1382" i="7" s="1"/>
  <c r="C1382" i="7" s="1"/>
  <c r="AD1381" i="7"/>
  <c r="H1381" i="7"/>
  <c r="G1381" i="7" s="1"/>
  <c r="F1381" i="7" s="1"/>
  <c r="E1381" i="7" s="1"/>
  <c r="D1381" i="7"/>
  <c r="C1381" i="7" s="1"/>
  <c r="AD1380" i="7"/>
  <c r="H1380" i="7"/>
  <c r="G1380" i="7"/>
  <c r="F1380" i="7" s="1"/>
  <c r="E1380" i="7"/>
  <c r="D1380" i="7" s="1"/>
  <c r="C1380" i="7" s="1"/>
  <c r="AD1379" i="7"/>
  <c r="H1379" i="7"/>
  <c r="G1379" i="7" s="1"/>
  <c r="F1379" i="7"/>
  <c r="E1379" i="7" s="1"/>
  <c r="D1379" i="7" s="1"/>
  <c r="C1379" i="7" s="1"/>
  <c r="AD1378" i="7"/>
  <c r="H1378" i="7"/>
  <c r="G1378" i="7"/>
  <c r="F1378" i="7" s="1"/>
  <c r="E1378" i="7" s="1"/>
  <c r="D1378" i="7" s="1"/>
  <c r="C1378" i="7"/>
  <c r="AD1377" i="7"/>
  <c r="H1377" i="7"/>
  <c r="G1377" i="7" s="1"/>
  <c r="F1377" i="7" s="1"/>
  <c r="E1377" i="7" s="1"/>
  <c r="D1377" i="7" s="1"/>
  <c r="C1377" i="7" s="1"/>
  <c r="AD1376" i="7"/>
  <c r="H1376" i="7"/>
  <c r="G1376" i="7"/>
  <c r="F1376" i="7" s="1"/>
  <c r="E1376" i="7" s="1"/>
  <c r="D1376" i="7" s="1"/>
  <c r="C1376" i="7" s="1"/>
  <c r="AD1375" i="7"/>
  <c r="H1375" i="7"/>
  <c r="G1375" i="7" s="1"/>
  <c r="F1375" i="7"/>
  <c r="E1375" i="7" s="1"/>
  <c r="D1375" i="7" s="1"/>
  <c r="C1375" i="7" s="1"/>
  <c r="AD1374" i="7"/>
  <c r="I1374" i="7"/>
  <c r="H1374" i="7"/>
  <c r="G1374" i="7" s="1"/>
  <c r="F1374" i="7" s="1"/>
  <c r="E1374" i="7" s="1"/>
  <c r="D1374" i="7" s="1"/>
  <c r="C1374" i="7" s="1"/>
  <c r="AD1373" i="7"/>
  <c r="I1373" i="7"/>
  <c r="H1373" i="7"/>
  <c r="G1373" i="7" s="1"/>
  <c r="F1373" i="7" s="1"/>
  <c r="E1373" i="7" s="1"/>
  <c r="D1373" i="7" s="1"/>
  <c r="C1373" i="7" s="1"/>
  <c r="AD1372" i="7"/>
  <c r="H1372" i="7"/>
  <c r="G1372" i="7" s="1"/>
  <c r="F1372" i="7" s="1"/>
  <c r="E1372" i="7" s="1"/>
  <c r="D1372" i="7" s="1"/>
  <c r="C1372" i="7" s="1"/>
  <c r="AD1371" i="7"/>
  <c r="G1371" i="7"/>
  <c r="F1371" i="7" s="1"/>
  <c r="E1371" i="7" s="1"/>
  <c r="D1371" i="7" s="1"/>
  <c r="C1371" i="7"/>
  <c r="AD1370" i="7"/>
  <c r="F1370" i="7"/>
  <c r="E1370" i="7" s="1"/>
  <c r="D1370" i="7" s="1"/>
  <c r="C1370" i="7" s="1"/>
  <c r="AD1369" i="7"/>
  <c r="H1369" i="7"/>
  <c r="G1369" i="7" s="1"/>
  <c r="F1369" i="7" s="1"/>
  <c r="E1369" i="7" s="1"/>
  <c r="D1369" i="7" s="1"/>
  <c r="C1369" i="7" s="1"/>
  <c r="AD1368" i="7"/>
  <c r="H1368" i="7"/>
  <c r="G1368" i="7" s="1"/>
  <c r="F1368" i="7" s="1"/>
  <c r="E1368" i="7" s="1"/>
  <c r="D1368" i="7"/>
  <c r="C1368" i="7" s="1"/>
  <c r="AD1367" i="7"/>
  <c r="H1367" i="7"/>
  <c r="G1367" i="7"/>
  <c r="F1367" i="7" s="1"/>
  <c r="E1367" i="7" s="1"/>
  <c r="D1367" i="7" s="1"/>
  <c r="C1367" i="7" s="1"/>
  <c r="AD1366" i="7"/>
  <c r="H1366" i="7"/>
  <c r="G1366" i="7" s="1"/>
  <c r="F1366" i="7"/>
  <c r="E1366" i="7" s="1"/>
  <c r="D1366" i="7" s="1"/>
  <c r="C1366" i="7" s="1"/>
  <c r="AD1365" i="7"/>
  <c r="G1365" i="7"/>
  <c r="F1365" i="7" s="1"/>
  <c r="E1365" i="7" s="1"/>
  <c r="D1365" i="7" s="1"/>
  <c r="C1365" i="7" s="1"/>
  <c r="AD1364" i="7"/>
  <c r="H1364" i="7"/>
  <c r="G1364" i="7" s="1"/>
  <c r="F1364" i="7" s="1"/>
  <c r="E1364" i="7" s="1"/>
  <c r="D1364" i="7" s="1"/>
  <c r="C1364" i="7" s="1"/>
  <c r="AD1363" i="7"/>
  <c r="H1363" i="7"/>
  <c r="G1363" i="7" s="1"/>
  <c r="F1363" i="7" s="1"/>
  <c r="E1363" i="7" s="1"/>
  <c r="D1363" i="7" s="1"/>
  <c r="C1363" i="7" s="1"/>
  <c r="AD1362" i="7"/>
  <c r="H1362" i="7"/>
  <c r="G1362" i="7"/>
  <c r="F1362" i="7" s="1"/>
  <c r="E1362" i="7" s="1"/>
  <c r="D1362" i="7" s="1"/>
  <c r="C1362" i="7" s="1"/>
  <c r="AD1361" i="7"/>
  <c r="H1361" i="7"/>
  <c r="G1361" i="7" s="1"/>
  <c r="F1361" i="7"/>
  <c r="E1361" i="7" s="1"/>
  <c r="D1361" i="7" s="1"/>
  <c r="C1361" i="7" s="1"/>
  <c r="AD1360" i="7"/>
  <c r="H1360" i="7"/>
  <c r="G1360" i="7" s="1"/>
  <c r="F1360" i="7" s="1"/>
  <c r="E1360" i="7" s="1"/>
  <c r="D1360" i="7" s="1"/>
  <c r="C1360" i="7" s="1"/>
  <c r="AD1359" i="7"/>
  <c r="H1359" i="7"/>
  <c r="G1359" i="7" s="1"/>
  <c r="F1359" i="7" s="1"/>
  <c r="E1359" i="7" s="1"/>
  <c r="D1359" i="7"/>
  <c r="C1359" i="7" s="1"/>
  <c r="AD1358" i="7"/>
  <c r="H1358" i="7"/>
  <c r="G1358" i="7" s="1"/>
  <c r="F1358" i="7" s="1"/>
  <c r="E1358" i="7" s="1"/>
  <c r="D1358" i="7" s="1"/>
  <c r="C1358" i="7" s="1"/>
  <c r="AD1357" i="7"/>
  <c r="H1357" i="7"/>
  <c r="G1357" i="7" s="1"/>
  <c r="F1357" i="7"/>
  <c r="E1357" i="7" s="1"/>
  <c r="D1357" i="7" s="1"/>
  <c r="C1357" i="7" s="1"/>
  <c r="AD1356" i="7"/>
  <c r="G1356" i="7"/>
  <c r="F1356" i="7" s="1"/>
  <c r="E1356" i="7" s="1"/>
  <c r="D1356" i="7" s="1"/>
  <c r="C1356" i="7" s="1"/>
  <c r="AD1355" i="7"/>
  <c r="H1355" i="7"/>
  <c r="G1355" i="7" s="1"/>
  <c r="F1355" i="7" s="1"/>
  <c r="E1355" i="7" s="1"/>
  <c r="D1355" i="7" s="1"/>
  <c r="C1355" i="7" s="1"/>
  <c r="AD1354" i="7"/>
  <c r="H1354" i="7"/>
  <c r="G1354" i="7" s="1"/>
  <c r="F1354" i="7" s="1"/>
  <c r="E1354" i="7" s="1"/>
  <c r="D1354" i="7"/>
  <c r="C1354" i="7" s="1"/>
  <c r="AD1353" i="7"/>
  <c r="H1353" i="7"/>
  <c r="G1353" i="7" s="1"/>
  <c r="F1353" i="7" s="1"/>
  <c r="E1353" i="7" s="1"/>
  <c r="D1353" i="7" s="1"/>
  <c r="C1353" i="7" s="1"/>
  <c r="AD1352" i="7"/>
  <c r="H1352" i="7"/>
  <c r="G1352" i="7" s="1"/>
  <c r="F1352" i="7"/>
  <c r="E1352" i="7" s="1"/>
  <c r="D1352" i="7" s="1"/>
  <c r="C1352" i="7" s="1"/>
  <c r="AD1351" i="7"/>
  <c r="H1351" i="7"/>
  <c r="G1351" i="7" s="1"/>
  <c r="F1351" i="7" s="1"/>
  <c r="E1351" i="7" s="1"/>
  <c r="D1351" i="7" s="1"/>
  <c r="C1351" i="7" s="1"/>
  <c r="AD1350" i="7"/>
  <c r="H1350" i="7"/>
  <c r="G1350" i="7" s="1"/>
  <c r="F1350" i="7" s="1"/>
  <c r="E1350" i="7" s="1"/>
  <c r="D1350" i="7"/>
  <c r="C1350" i="7" s="1"/>
  <c r="AD1349" i="7"/>
  <c r="H1349" i="7"/>
  <c r="G1349" i="7"/>
  <c r="F1349" i="7" s="1"/>
  <c r="E1349" i="7"/>
  <c r="D1349" i="7" s="1"/>
  <c r="C1349" i="7" s="1"/>
  <c r="AD1348" i="7"/>
  <c r="H1348" i="7"/>
  <c r="G1348" i="7" s="1"/>
  <c r="F1348" i="7"/>
  <c r="E1348" i="7" s="1"/>
  <c r="D1348" i="7" s="1"/>
  <c r="C1348" i="7" s="1"/>
  <c r="AD1347" i="7"/>
  <c r="G1347" i="7"/>
  <c r="F1347" i="7" s="1"/>
  <c r="E1347" i="7" s="1"/>
  <c r="D1347" i="7" s="1"/>
  <c r="C1347" i="7" s="1"/>
  <c r="AD1346" i="7"/>
  <c r="H1346" i="7"/>
  <c r="G1346" i="7"/>
  <c r="F1346" i="7" s="1"/>
  <c r="E1346" i="7" s="1"/>
  <c r="D1346" i="7" s="1"/>
  <c r="C1346" i="7" s="1"/>
  <c r="AD1345" i="7"/>
  <c r="H1345" i="7"/>
  <c r="G1345" i="7" s="1"/>
  <c r="F1345" i="7" s="1"/>
  <c r="E1345" i="7" s="1"/>
  <c r="D1345" i="7" s="1"/>
  <c r="C1345" i="7" s="1"/>
  <c r="AD1344" i="7"/>
  <c r="H1344" i="7"/>
  <c r="G1344" i="7" s="1"/>
  <c r="F1344" i="7" s="1"/>
  <c r="E1344" i="7" s="1"/>
  <c r="D1344" i="7" s="1"/>
  <c r="C1344" i="7" s="1"/>
  <c r="AD1343" i="7"/>
  <c r="H1343" i="7"/>
  <c r="G1343" i="7" s="1"/>
  <c r="F1343" i="7"/>
  <c r="E1343" i="7" s="1"/>
  <c r="D1343" i="7" s="1"/>
  <c r="C1343" i="7" s="1"/>
  <c r="AD1342" i="7"/>
  <c r="H1342" i="7"/>
  <c r="G1342" i="7"/>
  <c r="F1342" i="7" s="1"/>
  <c r="E1342" i="7" s="1"/>
  <c r="D1342" i="7" s="1"/>
  <c r="C1342" i="7" s="1"/>
  <c r="AD1341" i="7"/>
  <c r="H1341" i="7"/>
  <c r="G1341" i="7" s="1"/>
  <c r="F1341" i="7" s="1"/>
  <c r="E1341" i="7" s="1"/>
  <c r="D1341" i="7" s="1"/>
  <c r="C1341" i="7" s="1"/>
  <c r="AD1340" i="7"/>
  <c r="H1340" i="7"/>
  <c r="G1340" i="7"/>
  <c r="F1340" i="7" s="1"/>
  <c r="E1340" i="7" s="1"/>
  <c r="D1340" i="7" s="1"/>
  <c r="C1340" i="7" s="1"/>
  <c r="AD1339" i="7"/>
  <c r="H1339" i="7"/>
  <c r="G1339" i="7" s="1"/>
  <c r="F1339" i="7" s="1"/>
  <c r="E1339" i="7" s="1"/>
  <c r="D1339" i="7"/>
  <c r="C1339" i="7" s="1"/>
  <c r="AD1338" i="7"/>
  <c r="G1338" i="7"/>
  <c r="F1338" i="7" s="1"/>
  <c r="E1338" i="7" s="1"/>
  <c r="D1338" i="7" s="1"/>
  <c r="C1338" i="7" s="1"/>
  <c r="AD1337" i="7"/>
  <c r="H1337" i="7"/>
  <c r="G1337" i="7" s="1"/>
  <c r="F1337" i="7" s="1"/>
  <c r="E1337" i="7"/>
  <c r="D1337" i="7" s="1"/>
  <c r="C1337" i="7" s="1"/>
  <c r="AD1336" i="7"/>
  <c r="H1336" i="7"/>
  <c r="G1336" i="7" s="1"/>
  <c r="F1336" i="7"/>
  <c r="E1336" i="7" s="1"/>
  <c r="D1336" i="7" s="1"/>
  <c r="C1336" i="7" s="1"/>
  <c r="AD1335" i="7"/>
  <c r="H1335" i="7"/>
  <c r="G1335" i="7" s="1"/>
  <c r="F1335" i="7" s="1"/>
  <c r="E1335" i="7" s="1"/>
  <c r="D1335" i="7" s="1"/>
  <c r="C1335" i="7" s="1"/>
  <c r="AD1334" i="7"/>
  <c r="H1334" i="7"/>
  <c r="G1334" i="7" s="1"/>
  <c r="F1334" i="7" s="1"/>
  <c r="E1334" i="7" s="1"/>
  <c r="D1334" i="7" s="1"/>
  <c r="C1334" i="7" s="1"/>
  <c r="AD1333" i="7"/>
  <c r="H1333" i="7"/>
  <c r="G1333" i="7" s="1"/>
  <c r="F1333" i="7" s="1"/>
  <c r="E1333" i="7" s="1"/>
  <c r="D1333" i="7" s="1"/>
  <c r="C1333" i="7" s="1"/>
  <c r="AD1332" i="7"/>
  <c r="H1332" i="7"/>
  <c r="G1332" i="7"/>
  <c r="F1332" i="7" s="1"/>
  <c r="E1332" i="7" s="1"/>
  <c r="D1332" i="7"/>
  <c r="C1332" i="7" s="1"/>
  <c r="AD1331" i="7"/>
  <c r="H1331" i="7"/>
  <c r="G1331" i="7"/>
  <c r="F1331" i="7" s="1"/>
  <c r="E1331" i="7" s="1"/>
  <c r="D1331" i="7" s="1"/>
  <c r="C1331" i="7" s="1"/>
  <c r="AD1330" i="7"/>
  <c r="H1330" i="7"/>
  <c r="G1330" i="7" s="1"/>
  <c r="F1330" i="7"/>
  <c r="E1330" i="7" s="1"/>
  <c r="D1330" i="7" s="1"/>
  <c r="C1330" i="7" s="1"/>
  <c r="AD1329" i="7"/>
  <c r="G1329" i="7"/>
  <c r="F1329" i="7" s="1"/>
  <c r="E1329" i="7" s="1"/>
  <c r="D1329" i="7" s="1"/>
  <c r="C1329" i="7" s="1"/>
  <c r="AD1328" i="7"/>
  <c r="H1328" i="7"/>
  <c r="G1328" i="7"/>
  <c r="F1328" i="7" s="1"/>
  <c r="E1328" i="7"/>
  <c r="D1328" i="7" s="1"/>
  <c r="C1328" i="7" s="1"/>
  <c r="AD1327" i="7"/>
  <c r="H1327" i="7"/>
  <c r="G1327" i="7" s="1"/>
  <c r="F1327" i="7" s="1"/>
  <c r="E1327" i="7" s="1"/>
  <c r="D1327" i="7" s="1"/>
  <c r="C1327" i="7" s="1"/>
  <c r="AD1326" i="7"/>
  <c r="H1326" i="7"/>
  <c r="G1326" i="7" s="1"/>
  <c r="F1326" i="7" s="1"/>
  <c r="E1326" i="7" s="1"/>
  <c r="D1326" i="7" s="1"/>
  <c r="C1326" i="7" s="1"/>
  <c r="AD1325" i="7"/>
  <c r="H1325" i="7"/>
  <c r="G1325" i="7" s="1"/>
  <c r="F1325" i="7" s="1"/>
  <c r="E1325" i="7" s="1"/>
  <c r="D1325" i="7" s="1"/>
  <c r="C1325" i="7" s="1"/>
  <c r="AD1324" i="7"/>
  <c r="H1324" i="7"/>
  <c r="G1324" i="7"/>
  <c r="F1324" i="7"/>
  <c r="E1324" i="7" s="1"/>
  <c r="D1324" i="7" s="1"/>
  <c r="C1324" i="7" s="1"/>
  <c r="AD1323" i="7"/>
  <c r="H1323" i="7"/>
  <c r="G1323" i="7" s="1"/>
  <c r="F1323" i="7"/>
  <c r="E1323" i="7" s="1"/>
  <c r="D1323" i="7" s="1"/>
  <c r="C1323" i="7" s="1"/>
  <c r="AD1322" i="7"/>
  <c r="H1322" i="7"/>
  <c r="G1322" i="7"/>
  <c r="F1322" i="7" s="1"/>
  <c r="E1322" i="7" s="1"/>
  <c r="D1322" i="7" s="1"/>
  <c r="C1322" i="7" s="1"/>
  <c r="AD1321" i="7"/>
  <c r="H1321" i="7"/>
  <c r="G1321" i="7"/>
  <c r="F1321" i="7"/>
  <c r="E1321" i="7" s="1"/>
  <c r="D1321" i="7" s="1"/>
  <c r="C1321" i="7" s="1"/>
  <c r="AD1320" i="7"/>
  <c r="H1320" i="7"/>
  <c r="G1320" i="7" s="1"/>
  <c r="F1320" i="7" s="1"/>
  <c r="E1320" i="7" s="1"/>
  <c r="D1320" i="7" s="1"/>
  <c r="C1320" i="7" s="1"/>
  <c r="AD1319" i="7"/>
  <c r="I1319" i="7"/>
  <c r="H1319" i="7" s="1"/>
  <c r="G1319" i="7"/>
  <c r="F1319" i="7" s="1"/>
  <c r="E1319" i="7" s="1"/>
  <c r="D1319" i="7" s="1"/>
  <c r="C1319" i="7" s="1"/>
  <c r="AD1318" i="7"/>
  <c r="I1318" i="7"/>
  <c r="H1318" i="7" s="1"/>
  <c r="G1318" i="7" s="1"/>
  <c r="F1318" i="7" s="1"/>
  <c r="E1318" i="7" s="1"/>
  <c r="D1318" i="7" s="1"/>
  <c r="C1318" i="7" s="1"/>
  <c r="AD1317" i="7"/>
  <c r="I1317" i="7"/>
  <c r="H1317" i="7" s="1"/>
  <c r="G1317" i="7"/>
  <c r="F1317" i="7"/>
  <c r="E1317" i="7" s="1"/>
  <c r="D1317" i="7" s="1"/>
  <c r="C1317" i="7" s="1"/>
  <c r="AD1316" i="7"/>
  <c r="H1316" i="7"/>
  <c r="G1316" i="7" s="1"/>
  <c r="F1316" i="7"/>
  <c r="E1316" i="7" s="1"/>
  <c r="D1316" i="7" s="1"/>
  <c r="C1316" i="7" s="1"/>
  <c r="AD1315" i="7"/>
  <c r="G1315" i="7"/>
  <c r="F1315" i="7" s="1"/>
  <c r="E1315" i="7" s="1"/>
  <c r="D1315" i="7" s="1"/>
  <c r="C1315" i="7" s="1"/>
  <c r="AD1314" i="7"/>
  <c r="H1314" i="7"/>
  <c r="G1314" i="7"/>
  <c r="F1314" i="7" s="1"/>
  <c r="E1314" i="7" s="1"/>
  <c r="D1314" i="7" s="1"/>
  <c r="C1314" i="7" s="1"/>
  <c r="AD1313" i="7"/>
  <c r="H1313" i="7"/>
  <c r="G1313" i="7" s="1"/>
  <c r="F1313" i="7" s="1"/>
  <c r="E1313" i="7" s="1"/>
  <c r="D1313" i="7" s="1"/>
  <c r="C1313" i="7" s="1"/>
  <c r="AD1312" i="7"/>
  <c r="H1312" i="7"/>
  <c r="G1312" i="7" s="1"/>
  <c r="F1312" i="7" s="1"/>
  <c r="E1312" i="7" s="1"/>
  <c r="D1312" i="7" s="1"/>
  <c r="C1312" i="7" s="1"/>
  <c r="AD1311" i="7"/>
  <c r="H1311" i="7"/>
  <c r="G1311" i="7"/>
  <c r="F1311" i="7" s="1"/>
  <c r="E1311" i="7" s="1"/>
  <c r="D1311" i="7" s="1"/>
  <c r="C1311" i="7" s="1"/>
  <c r="AD1310" i="7"/>
  <c r="H1310" i="7"/>
  <c r="G1310" i="7"/>
  <c r="F1310" i="7" s="1"/>
  <c r="E1310" i="7" s="1"/>
  <c r="D1310" i="7" s="1"/>
  <c r="C1310" i="7" s="1"/>
  <c r="AD1309" i="7"/>
  <c r="H1309" i="7"/>
  <c r="G1309" i="7" s="1"/>
  <c r="F1309" i="7" s="1"/>
  <c r="E1309" i="7" s="1"/>
  <c r="D1309" i="7" s="1"/>
  <c r="C1309" i="7" s="1"/>
  <c r="AD1308" i="7"/>
  <c r="H1308" i="7"/>
  <c r="G1308" i="7" s="1"/>
  <c r="F1308" i="7" s="1"/>
  <c r="E1308" i="7" s="1"/>
  <c r="D1308" i="7" s="1"/>
  <c r="C1308" i="7" s="1"/>
  <c r="AD1307" i="7"/>
  <c r="H1307" i="7"/>
  <c r="G1307" i="7" s="1"/>
  <c r="F1307" i="7" s="1"/>
  <c r="E1307" i="7" s="1"/>
  <c r="D1307" i="7" s="1"/>
  <c r="C1307" i="7" s="1"/>
  <c r="AD1306" i="7"/>
  <c r="H1306" i="7"/>
  <c r="G1306" i="7" s="1"/>
  <c r="F1306" i="7" s="1"/>
  <c r="E1306" i="7" s="1"/>
  <c r="D1306" i="7" s="1"/>
  <c r="C1306" i="7" s="1"/>
  <c r="AD1305" i="7"/>
  <c r="I1305" i="7"/>
  <c r="H1305" i="7" s="1"/>
  <c r="G1305" i="7" s="1"/>
  <c r="F1305" i="7" s="1"/>
  <c r="E1305" i="7" s="1"/>
  <c r="D1305" i="7" s="1"/>
  <c r="C1305" i="7" s="1"/>
  <c r="AD1304" i="7"/>
  <c r="I1304" i="7"/>
  <c r="H1304" i="7" s="1"/>
  <c r="G1304" i="7" s="1"/>
  <c r="F1304" i="7" s="1"/>
  <c r="E1304" i="7" s="1"/>
  <c r="D1304" i="7" s="1"/>
  <c r="C1304" i="7" s="1"/>
  <c r="AD1303" i="7"/>
  <c r="I1303" i="7"/>
  <c r="H1303" i="7" s="1"/>
  <c r="G1303" i="7" s="1"/>
  <c r="F1303" i="7" s="1"/>
  <c r="E1303" i="7" s="1"/>
  <c r="D1303" i="7" s="1"/>
  <c r="C1303" i="7" s="1"/>
  <c r="AD1302" i="7"/>
  <c r="H1302" i="7"/>
  <c r="G1302" i="7" s="1"/>
  <c r="F1302" i="7" s="1"/>
  <c r="E1302" i="7" s="1"/>
  <c r="D1302" i="7" s="1"/>
  <c r="C1302" i="7" s="1"/>
  <c r="AD1301" i="7"/>
  <c r="G1301" i="7"/>
  <c r="F1301" i="7" s="1"/>
  <c r="E1301" i="7" s="1"/>
  <c r="D1301" i="7" s="1"/>
  <c r="C1301" i="7" s="1"/>
  <c r="AD1300" i="7"/>
  <c r="H1300" i="7"/>
  <c r="G1300" i="7" s="1"/>
  <c r="F1300" i="7" s="1"/>
  <c r="E1300" i="7" s="1"/>
  <c r="D1300" i="7" s="1"/>
  <c r="C1300" i="7" s="1"/>
  <c r="AD1299" i="7"/>
  <c r="H1299" i="7"/>
  <c r="G1299" i="7" s="1"/>
  <c r="F1299" i="7" s="1"/>
  <c r="E1299" i="7" s="1"/>
  <c r="D1299" i="7" s="1"/>
  <c r="C1299" i="7" s="1"/>
  <c r="AD1298" i="7"/>
  <c r="H1298" i="7"/>
  <c r="G1298" i="7"/>
  <c r="F1298" i="7" s="1"/>
  <c r="E1298" i="7" s="1"/>
  <c r="D1298" i="7" s="1"/>
  <c r="C1298" i="7" s="1"/>
  <c r="AD1297" i="7"/>
  <c r="H1297" i="7"/>
  <c r="G1297" i="7" s="1"/>
  <c r="F1297" i="7" s="1"/>
  <c r="E1297" i="7" s="1"/>
  <c r="D1297" i="7" s="1"/>
  <c r="C1297" i="7" s="1"/>
  <c r="AD1296" i="7"/>
  <c r="H1296" i="7"/>
  <c r="G1296" i="7" s="1"/>
  <c r="F1296" i="7" s="1"/>
  <c r="E1296" i="7" s="1"/>
  <c r="D1296" i="7" s="1"/>
  <c r="C1296" i="7" s="1"/>
  <c r="AD1295" i="7"/>
  <c r="H1295" i="7"/>
  <c r="G1295" i="7" s="1"/>
  <c r="F1295" i="7" s="1"/>
  <c r="E1295" i="7" s="1"/>
  <c r="D1295" i="7" s="1"/>
  <c r="C1295" i="7" s="1"/>
  <c r="AD1294" i="7"/>
  <c r="H1294" i="7"/>
  <c r="G1294" i="7"/>
  <c r="F1294" i="7" s="1"/>
  <c r="E1294" i="7" s="1"/>
  <c r="D1294" i="7" s="1"/>
  <c r="C1294" i="7" s="1"/>
  <c r="AD1293" i="7"/>
  <c r="H1293" i="7"/>
  <c r="G1293" i="7" s="1"/>
  <c r="F1293" i="7" s="1"/>
  <c r="E1293" i="7" s="1"/>
  <c r="D1293" i="7" s="1"/>
  <c r="C1293" i="7" s="1"/>
  <c r="AD1292" i="7"/>
  <c r="H1292" i="7"/>
  <c r="G1292" i="7" s="1"/>
  <c r="F1292" i="7" s="1"/>
  <c r="E1292" i="7"/>
  <c r="D1292" i="7" s="1"/>
  <c r="C1292" i="7" s="1"/>
  <c r="AD1291" i="7"/>
  <c r="I1291" i="7"/>
  <c r="H1291" i="7" s="1"/>
  <c r="G1291" i="7" s="1"/>
  <c r="F1291" i="7" s="1"/>
  <c r="E1291" i="7" s="1"/>
  <c r="D1291" i="7" s="1"/>
  <c r="C1291" i="7" s="1"/>
  <c r="AD1290" i="7"/>
  <c r="I1290" i="7"/>
  <c r="H1290" i="7" s="1"/>
  <c r="G1290" i="7" s="1"/>
  <c r="F1290" i="7" s="1"/>
  <c r="E1290" i="7" s="1"/>
  <c r="D1290" i="7" s="1"/>
  <c r="C1290" i="7" s="1"/>
  <c r="AD1289" i="7"/>
  <c r="I1289" i="7"/>
  <c r="H1289" i="7" s="1"/>
  <c r="G1289" i="7" s="1"/>
  <c r="F1289" i="7" s="1"/>
  <c r="E1289" i="7" s="1"/>
  <c r="D1289" i="7" s="1"/>
  <c r="C1289" i="7" s="1"/>
  <c r="AD1288" i="7"/>
  <c r="H1288" i="7"/>
  <c r="G1288" i="7" s="1"/>
  <c r="F1288" i="7" s="1"/>
  <c r="E1288" i="7" s="1"/>
  <c r="D1288" i="7" s="1"/>
  <c r="C1288" i="7" s="1"/>
  <c r="AD1287" i="7"/>
  <c r="G1287" i="7"/>
  <c r="F1287" i="7"/>
  <c r="E1287" i="7" s="1"/>
  <c r="D1287" i="7" s="1"/>
  <c r="C1287" i="7" s="1"/>
  <c r="AD1286" i="7"/>
  <c r="H1286" i="7"/>
  <c r="G1286" i="7" s="1"/>
  <c r="F1286" i="7" s="1"/>
  <c r="E1286" i="7"/>
  <c r="D1286" i="7" s="1"/>
  <c r="C1286" i="7" s="1"/>
  <c r="AD1285" i="7"/>
  <c r="H1285" i="7"/>
  <c r="G1285" i="7" s="1"/>
  <c r="F1285" i="7" s="1"/>
  <c r="E1285" i="7" s="1"/>
  <c r="D1285" i="7" s="1"/>
  <c r="C1285" i="7" s="1"/>
  <c r="AD1284" i="7"/>
  <c r="H1284" i="7"/>
  <c r="G1284" i="7"/>
  <c r="F1284" i="7" s="1"/>
  <c r="E1284" i="7" s="1"/>
  <c r="D1284" i="7" s="1"/>
  <c r="C1284" i="7" s="1"/>
  <c r="AD1283" i="7"/>
  <c r="H1283" i="7"/>
  <c r="G1283" i="7" s="1"/>
  <c r="F1283" i="7" s="1"/>
  <c r="E1283" i="7" s="1"/>
  <c r="D1283" i="7" s="1"/>
  <c r="C1283" i="7" s="1"/>
  <c r="AD1282" i="7"/>
  <c r="H1282" i="7"/>
  <c r="G1282" i="7" s="1"/>
  <c r="F1282" i="7" s="1"/>
  <c r="E1282" i="7" s="1"/>
  <c r="D1282" i="7" s="1"/>
  <c r="C1282" i="7" s="1"/>
  <c r="AD1281" i="7"/>
  <c r="H1281" i="7"/>
  <c r="G1281" i="7" s="1"/>
  <c r="F1281" i="7" s="1"/>
  <c r="E1281" i="7" s="1"/>
  <c r="D1281" i="7" s="1"/>
  <c r="C1281" i="7" s="1"/>
  <c r="AD1280" i="7"/>
  <c r="H1280" i="7"/>
  <c r="G1280" i="7"/>
  <c r="F1280" i="7" s="1"/>
  <c r="E1280" i="7" s="1"/>
  <c r="D1280" i="7" s="1"/>
  <c r="C1280" i="7" s="1"/>
  <c r="AD1279" i="7"/>
  <c r="H1279" i="7"/>
  <c r="G1279" i="7" s="1"/>
  <c r="F1279" i="7" s="1"/>
  <c r="E1279" i="7" s="1"/>
  <c r="D1279" i="7" s="1"/>
  <c r="C1279" i="7" s="1"/>
  <c r="AD1278" i="7"/>
  <c r="H1278" i="7"/>
  <c r="G1278" i="7" s="1"/>
  <c r="F1278" i="7" s="1"/>
  <c r="E1278" i="7" s="1"/>
  <c r="D1278" i="7" s="1"/>
  <c r="C1278" i="7" s="1"/>
  <c r="AD1277" i="7"/>
  <c r="I1277" i="7"/>
  <c r="H1277" i="7" s="1"/>
  <c r="G1277" i="7" s="1"/>
  <c r="F1277" i="7" s="1"/>
  <c r="E1277" i="7" s="1"/>
  <c r="D1277" i="7" s="1"/>
  <c r="C1277" i="7" s="1"/>
  <c r="AD1276" i="7"/>
  <c r="I1276" i="7"/>
  <c r="H1276" i="7" s="1"/>
  <c r="G1276" i="7" s="1"/>
  <c r="F1276" i="7" s="1"/>
  <c r="E1276" i="7" s="1"/>
  <c r="D1276" i="7" s="1"/>
  <c r="C1276" i="7" s="1"/>
  <c r="AD1275" i="7"/>
  <c r="H1275" i="7"/>
  <c r="G1275" i="7"/>
  <c r="F1275" i="7" s="1"/>
  <c r="E1275" i="7" s="1"/>
  <c r="D1275" i="7" s="1"/>
  <c r="C1275" i="7" s="1"/>
  <c r="AD1274" i="7"/>
  <c r="G1274" i="7"/>
  <c r="F1274" i="7" s="1"/>
  <c r="E1274" i="7" s="1"/>
  <c r="D1274" i="7" s="1"/>
  <c r="C1274" i="7" s="1"/>
  <c r="AD1273" i="7"/>
  <c r="F1273" i="7"/>
  <c r="E1273" i="7" s="1"/>
  <c r="D1273" i="7" s="1"/>
  <c r="C1273" i="7" s="1"/>
  <c r="AD1272" i="7"/>
  <c r="E1272" i="7"/>
  <c r="D1272" i="7" s="1"/>
  <c r="AD1271" i="7"/>
  <c r="G1271" i="7"/>
  <c r="F1271" i="7" s="1"/>
  <c r="E1271" i="7" s="1"/>
  <c r="D1271" i="7"/>
  <c r="C1271" i="7" s="1"/>
  <c r="AD1270" i="7"/>
  <c r="G1270" i="7"/>
  <c r="F1270" i="7" s="1"/>
  <c r="E1270" i="7" s="1"/>
  <c r="D1270" i="7" s="1"/>
  <c r="C1270" i="7" s="1"/>
  <c r="AD1269" i="7"/>
  <c r="G1269" i="7"/>
  <c r="F1269" i="7" s="1"/>
  <c r="E1269" i="7" s="1"/>
  <c r="D1269" i="7" s="1"/>
  <c r="C1269" i="7" s="1"/>
  <c r="AD1268" i="7"/>
  <c r="G1268" i="7"/>
  <c r="F1268" i="7"/>
  <c r="E1268" i="7" s="1"/>
  <c r="D1268" i="7" s="1"/>
  <c r="C1268" i="7" s="1"/>
  <c r="AD1267" i="7"/>
  <c r="F1267" i="7"/>
  <c r="E1267" i="7" s="1"/>
  <c r="D1267" i="7" s="1"/>
  <c r="C1267" i="7"/>
  <c r="AD1266" i="7"/>
  <c r="G1266" i="7"/>
  <c r="F1266" i="7"/>
  <c r="E1266" i="7" s="1"/>
  <c r="D1266" i="7" s="1"/>
  <c r="C1266" i="7" s="1"/>
  <c r="AD1265" i="7"/>
  <c r="G1265" i="7"/>
  <c r="F1265" i="7" s="1"/>
  <c r="E1265" i="7" s="1"/>
  <c r="D1265" i="7" s="1"/>
  <c r="C1265" i="7" s="1"/>
  <c r="AD1264" i="7"/>
  <c r="G1264" i="7"/>
  <c r="F1264" i="7"/>
  <c r="E1264" i="7" s="1"/>
  <c r="D1264" i="7" s="1"/>
  <c r="C1264" i="7" s="1"/>
  <c r="AD1263" i="7"/>
  <c r="G1263" i="7"/>
  <c r="F1263" i="7"/>
  <c r="E1263" i="7" s="1"/>
  <c r="D1263" i="7" s="1"/>
  <c r="C1263" i="7" s="1"/>
  <c r="AD1262" i="7"/>
  <c r="G1262" i="7"/>
  <c r="F1262" i="7"/>
  <c r="E1262" i="7" s="1"/>
  <c r="D1262" i="7" s="1"/>
  <c r="C1262" i="7" s="1"/>
  <c r="AD1261" i="7"/>
  <c r="G1261" i="7"/>
  <c r="F1261" i="7" s="1"/>
  <c r="E1261" i="7" s="1"/>
  <c r="D1261" i="7" s="1"/>
  <c r="C1261" i="7" s="1"/>
  <c r="AD1260" i="7"/>
  <c r="G1260" i="7"/>
  <c r="F1260" i="7"/>
  <c r="E1260" i="7" s="1"/>
  <c r="D1260" i="7" s="1"/>
  <c r="C1260" i="7" s="1"/>
  <c r="AD1259" i="7"/>
  <c r="G1259" i="7"/>
  <c r="F1259" i="7" s="1"/>
  <c r="E1259" i="7" s="1"/>
  <c r="D1259" i="7" s="1"/>
  <c r="C1259" i="7" s="1"/>
  <c r="AD1258" i="7"/>
  <c r="F1258" i="7"/>
  <c r="E1258" i="7"/>
  <c r="D1258" i="7" s="1"/>
  <c r="C1258" i="7" s="1"/>
  <c r="AD1257" i="7"/>
  <c r="G1257" i="7"/>
  <c r="F1257" i="7"/>
  <c r="E1257" i="7" s="1"/>
  <c r="D1257" i="7" s="1"/>
  <c r="C1257" i="7" s="1"/>
  <c r="AD1256" i="7"/>
  <c r="G1256" i="7"/>
  <c r="F1256" i="7" s="1"/>
  <c r="E1256" i="7" s="1"/>
  <c r="D1256" i="7"/>
  <c r="C1256" i="7" s="1"/>
  <c r="AD1255" i="7"/>
  <c r="G1255" i="7"/>
  <c r="F1255" i="7" s="1"/>
  <c r="E1255" i="7" s="1"/>
  <c r="D1255" i="7" s="1"/>
  <c r="C1255" i="7" s="1"/>
  <c r="AD1254" i="7"/>
  <c r="G1254" i="7"/>
  <c r="F1254" i="7" s="1"/>
  <c r="E1254" i="7" s="1"/>
  <c r="D1254" i="7" s="1"/>
  <c r="C1254" i="7" s="1"/>
  <c r="AD1253" i="7"/>
  <c r="G1253" i="7"/>
  <c r="F1253" i="7"/>
  <c r="E1253" i="7" s="1"/>
  <c r="D1253" i="7" s="1"/>
  <c r="C1253" i="7" s="1"/>
  <c r="AD1252" i="7"/>
  <c r="G1252" i="7"/>
  <c r="F1252" i="7" s="1"/>
  <c r="E1252" i="7" s="1"/>
  <c r="D1252" i="7"/>
  <c r="C1252" i="7" s="1"/>
  <c r="AD1251" i="7"/>
  <c r="G1251" i="7"/>
  <c r="F1251" i="7" s="1"/>
  <c r="E1251" i="7" s="1"/>
  <c r="D1251" i="7" s="1"/>
  <c r="C1251" i="7" s="1"/>
  <c r="AD1250" i="7"/>
  <c r="G1250" i="7"/>
  <c r="F1250" i="7" s="1"/>
  <c r="E1250" i="7" s="1"/>
  <c r="D1250" i="7" s="1"/>
  <c r="C1250" i="7" s="1"/>
  <c r="AD1249" i="7"/>
  <c r="F1249" i="7"/>
  <c r="E1249" i="7"/>
  <c r="D1249" i="7" s="1"/>
  <c r="C1249" i="7" s="1"/>
  <c r="AD1248" i="7"/>
  <c r="G1248" i="7"/>
  <c r="F1248" i="7"/>
  <c r="E1248" i="7" s="1"/>
  <c r="D1248" i="7" s="1"/>
  <c r="C1248" i="7" s="1"/>
  <c r="AD1247" i="7"/>
  <c r="G1247" i="7"/>
  <c r="F1247" i="7" s="1"/>
  <c r="E1247" i="7" s="1"/>
  <c r="D1247" i="7" s="1"/>
  <c r="C1247" i="7" s="1"/>
  <c r="AD1246" i="7"/>
  <c r="G1246" i="7"/>
  <c r="F1246" i="7" s="1"/>
  <c r="E1246" i="7" s="1"/>
  <c r="D1246" i="7" s="1"/>
  <c r="C1246" i="7" s="1"/>
  <c r="AD1245" i="7"/>
  <c r="G1245" i="7"/>
  <c r="F1245" i="7" s="1"/>
  <c r="E1245" i="7"/>
  <c r="D1245" i="7" s="1"/>
  <c r="C1245" i="7" s="1"/>
  <c r="AD1244" i="7"/>
  <c r="G1244" i="7"/>
  <c r="F1244" i="7" s="1"/>
  <c r="E1244" i="7" s="1"/>
  <c r="D1244" i="7" s="1"/>
  <c r="C1244" i="7" s="1"/>
  <c r="AD1243" i="7"/>
  <c r="G1243" i="7"/>
  <c r="F1243" i="7" s="1"/>
  <c r="E1243" i="7" s="1"/>
  <c r="D1243" i="7" s="1"/>
  <c r="C1243" i="7" s="1"/>
  <c r="AD1242" i="7"/>
  <c r="G1242" i="7"/>
  <c r="F1242" i="7" s="1"/>
  <c r="E1242" i="7" s="1"/>
  <c r="D1242" i="7" s="1"/>
  <c r="C1242" i="7" s="1"/>
  <c r="AD1241" i="7"/>
  <c r="G1241" i="7"/>
  <c r="F1241" i="7" s="1"/>
  <c r="E1241" i="7" s="1"/>
  <c r="D1241" i="7" s="1"/>
  <c r="C1241" i="7" s="1"/>
  <c r="AD1240" i="7"/>
  <c r="F1240" i="7"/>
  <c r="E1240" i="7" s="1"/>
  <c r="D1240" i="7" s="1"/>
  <c r="C1240" i="7" s="1"/>
  <c r="AD1239" i="7"/>
  <c r="G1239" i="7"/>
  <c r="F1239" i="7" s="1"/>
  <c r="E1239" i="7" s="1"/>
  <c r="D1239" i="7" s="1"/>
  <c r="C1239" i="7" s="1"/>
  <c r="AD1238" i="7"/>
  <c r="G1238" i="7"/>
  <c r="F1238" i="7" s="1"/>
  <c r="E1238" i="7" s="1"/>
  <c r="D1238" i="7" s="1"/>
  <c r="C1238" i="7" s="1"/>
  <c r="AD1237" i="7"/>
  <c r="G1237" i="7"/>
  <c r="F1237" i="7" s="1"/>
  <c r="E1237" i="7" s="1"/>
  <c r="D1237" i="7" s="1"/>
  <c r="C1237" i="7" s="1"/>
  <c r="AD1236" i="7"/>
  <c r="G1236" i="7"/>
  <c r="F1236" i="7" s="1"/>
  <c r="E1236" i="7" s="1"/>
  <c r="D1236" i="7" s="1"/>
  <c r="C1236" i="7" s="1"/>
  <c r="AD1235" i="7"/>
  <c r="G1235" i="7"/>
  <c r="F1235" i="7" s="1"/>
  <c r="E1235" i="7" s="1"/>
  <c r="D1235" i="7" s="1"/>
  <c r="C1235" i="7" s="1"/>
  <c r="AD1234" i="7"/>
  <c r="G1234" i="7"/>
  <c r="F1234" i="7"/>
  <c r="E1234" i="7" s="1"/>
  <c r="D1234" i="7" s="1"/>
  <c r="C1234" i="7" s="1"/>
  <c r="AD1233" i="7"/>
  <c r="G1233" i="7"/>
  <c r="F1233" i="7" s="1"/>
  <c r="E1233" i="7" s="1"/>
  <c r="D1233" i="7" s="1"/>
  <c r="C1233" i="7" s="1"/>
  <c r="AD1232" i="7"/>
  <c r="G1232" i="7"/>
  <c r="F1232" i="7" s="1"/>
  <c r="E1232" i="7" s="1"/>
  <c r="D1232" i="7" s="1"/>
  <c r="AD1231" i="7"/>
  <c r="F1231" i="7"/>
  <c r="E1231" i="7" s="1"/>
  <c r="D1231" i="7" s="1"/>
  <c r="C1231" i="7" s="1"/>
  <c r="AD1230" i="7"/>
  <c r="G1230" i="7"/>
  <c r="F1230" i="7" s="1"/>
  <c r="E1230" i="7" s="1"/>
  <c r="D1230" i="7" s="1"/>
  <c r="C1230" i="7" s="1"/>
  <c r="AD1229" i="7"/>
  <c r="G1229" i="7"/>
  <c r="F1229" i="7"/>
  <c r="E1229" i="7" s="1"/>
  <c r="D1229" i="7" s="1"/>
  <c r="C1229" i="7" s="1"/>
  <c r="AD1228" i="7"/>
  <c r="G1228" i="7"/>
  <c r="F1228" i="7" s="1"/>
  <c r="E1228" i="7" s="1"/>
  <c r="D1228" i="7" s="1"/>
  <c r="C1228" i="7" s="1"/>
  <c r="AD1227" i="7"/>
  <c r="G1227" i="7"/>
  <c r="F1227" i="7" s="1"/>
  <c r="E1227" i="7" s="1"/>
  <c r="D1227" i="7" s="1"/>
  <c r="C1227" i="7" s="1"/>
  <c r="AD1226" i="7"/>
  <c r="G1226" i="7"/>
  <c r="F1226" i="7" s="1"/>
  <c r="E1226" i="7" s="1"/>
  <c r="D1226" i="7" s="1"/>
  <c r="C1226" i="7" s="1"/>
  <c r="AD1225" i="7"/>
  <c r="G1225" i="7"/>
  <c r="F1225" i="7"/>
  <c r="E1225" i="7" s="1"/>
  <c r="D1225" i="7" s="1"/>
  <c r="C1225" i="7" s="1"/>
  <c r="AD1224" i="7"/>
  <c r="G1224" i="7"/>
  <c r="F1224" i="7" s="1"/>
  <c r="E1224" i="7" s="1"/>
  <c r="D1224" i="7" s="1"/>
  <c r="C1224" i="7" s="1"/>
  <c r="AD1223" i="7"/>
  <c r="G1223" i="7"/>
  <c r="F1223" i="7" s="1"/>
  <c r="E1223" i="7" s="1"/>
  <c r="D1223" i="7" s="1"/>
  <c r="AD1222" i="7"/>
  <c r="G1222" i="7"/>
  <c r="F1222" i="7" s="1"/>
  <c r="E1222" i="7" s="1"/>
  <c r="D1222" i="7" s="1"/>
  <c r="C1222" i="7" s="1"/>
  <c r="AD1221" i="7"/>
  <c r="H1221" i="7"/>
  <c r="G1221" i="7"/>
  <c r="F1221" i="7" s="1"/>
  <c r="E1221" i="7" s="1"/>
  <c r="D1221" i="7" s="1"/>
  <c r="C1221" i="7" s="1"/>
  <c r="AD1220" i="7"/>
  <c r="H1220" i="7"/>
  <c r="G1220" i="7" s="1"/>
  <c r="F1220" i="7" s="1"/>
  <c r="E1220" i="7" s="1"/>
  <c r="D1220" i="7" s="1"/>
  <c r="C1220" i="7" s="1"/>
  <c r="AD1219" i="7"/>
  <c r="H1219" i="7"/>
  <c r="G1219" i="7" s="1"/>
  <c r="F1219" i="7" s="1"/>
  <c r="E1219" i="7" s="1"/>
  <c r="D1219" i="7" s="1"/>
  <c r="AD1218" i="7"/>
  <c r="G1218" i="7"/>
  <c r="F1218" i="7" s="1"/>
  <c r="E1218" i="7" s="1"/>
  <c r="D1218" i="7" s="1"/>
  <c r="AD1217" i="7"/>
  <c r="F1217" i="7"/>
  <c r="E1217" i="7"/>
  <c r="D1217" i="7" s="1"/>
  <c r="C1217" i="7" s="1"/>
  <c r="AD1216" i="7"/>
  <c r="G1216" i="7"/>
  <c r="F1216" i="7" s="1"/>
  <c r="E1216" i="7" s="1"/>
  <c r="D1216" i="7" s="1"/>
  <c r="C1216" i="7" s="1"/>
  <c r="AD1215" i="7"/>
  <c r="G1215" i="7"/>
  <c r="F1215" i="7"/>
  <c r="E1215" i="7" s="1"/>
  <c r="D1215" i="7" s="1"/>
  <c r="C1215" i="7" s="1"/>
  <c r="AD1214" i="7"/>
  <c r="G1214" i="7"/>
  <c r="F1214" i="7" s="1"/>
  <c r="E1214" i="7" s="1"/>
  <c r="D1214" i="7" s="1"/>
  <c r="C1214" i="7" s="1"/>
  <c r="AD1213" i="7"/>
  <c r="G1213" i="7"/>
  <c r="F1213" i="7" s="1"/>
  <c r="E1213" i="7"/>
  <c r="D1213" i="7" s="1"/>
  <c r="C1213" i="7" s="1"/>
  <c r="AD1212" i="7"/>
  <c r="G1212" i="7"/>
  <c r="F1212" i="7"/>
  <c r="E1212" i="7" s="1"/>
  <c r="D1212" i="7" s="1"/>
  <c r="C1212" i="7" s="1"/>
  <c r="AD1211" i="7"/>
  <c r="G1211" i="7"/>
  <c r="F1211" i="7" s="1"/>
  <c r="E1211" i="7" s="1"/>
  <c r="D1211" i="7" s="1"/>
  <c r="C1211" i="7" s="1"/>
  <c r="AD1210" i="7"/>
  <c r="G1210" i="7"/>
  <c r="F1210" i="7" s="1"/>
  <c r="E1210" i="7" s="1"/>
  <c r="D1210" i="7" s="1"/>
  <c r="C1210" i="7" s="1"/>
  <c r="AD1209" i="7"/>
  <c r="G1209" i="7"/>
  <c r="F1209" i="7" s="1"/>
  <c r="E1209" i="7" s="1"/>
  <c r="D1209" i="7" s="1"/>
  <c r="C1209" i="7" s="1"/>
  <c r="AD1208" i="7"/>
  <c r="G1208" i="7"/>
  <c r="F1208" i="7"/>
  <c r="E1208" i="7" s="1"/>
  <c r="D1208" i="7" s="1"/>
  <c r="C1208" i="7" s="1"/>
  <c r="AD1207" i="7"/>
  <c r="H1207" i="7"/>
  <c r="G1207" i="7" s="1"/>
  <c r="F1207" i="7" s="1"/>
  <c r="E1207" i="7" s="1"/>
  <c r="D1207" i="7" s="1"/>
  <c r="C1207" i="7" s="1"/>
  <c r="AD1206" i="7"/>
  <c r="H1206" i="7"/>
  <c r="G1206" i="7" s="1"/>
  <c r="F1206" i="7" s="1"/>
  <c r="E1206" i="7" s="1"/>
  <c r="D1206" i="7" s="1"/>
  <c r="C1206" i="7" s="1"/>
  <c r="AD1205" i="7"/>
  <c r="H1205" i="7"/>
  <c r="G1205" i="7"/>
  <c r="F1205" i="7" s="1"/>
  <c r="E1205" i="7" s="1"/>
  <c r="D1205" i="7" s="1"/>
  <c r="C1205" i="7" s="1"/>
  <c r="AD1204" i="7"/>
  <c r="G1204" i="7"/>
  <c r="F1204" i="7" s="1"/>
  <c r="E1204" i="7" s="1"/>
  <c r="D1204" i="7" s="1"/>
  <c r="C1204" i="7" s="1"/>
  <c r="AD1203" i="7"/>
  <c r="G1203" i="7"/>
  <c r="F1203" i="7" s="1"/>
  <c r="E1203" i="7" s="1"/>
  <c r="D1203" i="7" s="1"/>
  <c r="AD1202" i="7"/>
  <c r="F1202" i="7"/>
  <c r="E1202" i="7" s="1"/>
  <c r="D1202" i="7" s="1"/>
  <c r="C1202" i="7" s="1"/>
  <c r="AD1201" i="7"/>
  <c r="G1201" i="7"/>
  <c r="F1201" i="7" s="1"/>
  <c r="E1201" i="7" s="1"/>
  <c r="D1201" i="7" s="1"/>
  <c r="C1201" i="7" s="1"/>
  <c r="AD1200" i="7"/>
  <c r="G1200" i="7"/>
  <c r="F1200" i="7" s="1"/>
  <c r="E1200" i="7" s="1"/>
  <c r="D1200" i="7" s="1"/>
  <c r="C1200" i="7" s="1"/>
  <c r="AD1199" i="7"/>
  <c r="G1199" i="7"/>
  <c r="F1199" i="7" s="1"/>
  <c r="E1199" i="7" s="1"/>
  <c r="D1199" i="7" s="1"/>
  <c r="C1199" i="7" s="1"/>
  <c r="AD1198" i="7"/>
  <c r="G1198" i="7"/>
  <c r="F1198" i="7" s="1"/>
  <c r="E1198" i="7" s="1"/>
  <c r="D1198" i="7" s="1"/>
  <c r="C1198" i="7" s="1"/>
  <c r="AD1197" i="7"/>
  <c r="G1197" i="7"/>
  <c r="F1197" i="7" s="1"/>
  <c r="E1197" i="7" s="1"/>
  <c r="D1197" i="7" s="1"/>
  <c r="C1197" i="7" s="1"/>
  <c r="AD1196" i="7"/>
  <c r="G1196" i="7"/>
  <c r="F1196" i="7" s="1"/>
  <c r="E1196" i="7"/>
  <c r="D1196" i="7" s="1"/>
  <c r="C1196" i="7" s="1"/>
  <c r="AD1195" i="7"/>
  <c r="G1195" i="7"/>
  <c r="F1195" i="7" s="1"/>
  <c r="E1195" i="7" s="1"/>
  <c r="D1195" i="7" s="1"/>
  <c r="C1195" i="7" s="1"/>
  <c r="AD1194" i="7"/>
  <c r="G1194" i="7"/>
  <c r="F1194" i="7" s="1"/>
  <c r="E1194" i="7" s="1"/>
  <c r="D1194" i="7" s="1"/>
  <c r="C1194" i="7" s="1"/>
  <c r="AD1193" i="7"/>
  <c r="G1193" i="7"/>
  <c r="F1193" i="7"/>
  <c r="E1193" i="7" s="1"/>
  <c r="D1193" i="7" s="1"/>
  <c r="C1193" i="7" s="1"/>
  <c r="AD1192" i="7"/>
  <c r="H1192" i="7"/>
  <c r="G1192" i="7" s="1"/>
  <c r="F1192" i="7"/>
  <c r="E1192" i="7" s="1"/>
  <c r="D1192" i="7" s="1"/>
  <c r="C1192" i="7" s="1"/>
  <c r="AD1191" i="7"/>
  <c r="H1191" i="7"/>
  <c r="G1191" i="7" s="1"/>
  <c r="F1191" i="7" s="1"/>
  <c r="E1191" i="7" s="1"/>
  <c r="D1191" i="7" s="1"/>
  <c r="C1191" i="7" s="1"/>
  <c r="AD1190" i="7"/>
  <c r="H1190" i="7"/>
  <c r="G1190" i="7"/>
  <c r="F1190" i="7" s="1"/>
  <c r="E1190" i="7" s="1"/>
  <c r="D1190" i="7" s="1"/>
  <c r="C1190" i="7" s="1"/>
  <c r="AD1189" i="7"/>
  <c r="G1189" i="7"/>
  <c r="F1189" i="7"/>
  <c r="E1189" i="7" s="1"/>
  <c r="D1189" i="7" s="1"/>
  <c r="C1189" i="7" s="1"/>
  <c r="AD1188" i="7"/>
  <c r="G1188" i="7"/>
  <c r="F1188" i="7" s="1"/>
  <c r="E1188" i="7" s="1"/>
  <c r="D1188" i="7" s="1"/>
  <c r="AD1187" i="7"/>
  <c r="F1187" i="7"/>
  <c r="E1187" i="7" s="1"/>
  <c r="D1187" i="7" s="1"/>
  <c r="AD1186" i="7"/>
  <c r="G1186" i="7"/>
  <c r="F1186" i="7" s="1"/>
  <c r="E1186" i="7" s="1"/>
  <c r="D1186" i="7" s="1"/>
  <c r="C1186" i="7" s="1"/>
  <c r="AD1185" i="7"/>
  <c r="G1185" i="7"/>
  <c r="F1185" i="7" s="1"/>
  <c r="E1185" i="7" s="1"/>
  <c r="D1185" i="7" s="1"/>
  <c r="C1185" i="7" s="1"/>
  <c r="AD1184" i="7"/>
  <c r="G1184" i="7"/>
  <c r="F1184" i="7" s="1"/>
  <c r="E1184" i="7" s="1"/>
  <c r="D1184" i="7" s="1"/>
  <c r="C1184" i="7" s="1"/>
  <c r="AD1183" i="7"/>
  <c r="G1183" i="7"/>
  <c r="F1183" i="7"/>
  <c r="E1183" i="7" s="1"/>
  <c r="D1183" i="7" s="1"/>
  <c r="C1183" i="7" s="1"/>
  <c r="AD1182" i="7"/>
  <c r="G1182" i="7"/>
  <c r="F1182" i="7" s="1"/>
  <c r="E1182" i="7" s="1"/>
  <c r="D1182" i="7" s="1"/>
  <c r="C1182" i="7" s="1"/>
  <c r="AD1181" i="7"/>
  <c r="G1181" i="7"/>
  <c r="F1181" i="7" s="1"/>
  <c r="E1181" i="7" s="1"/>
  <c r="D1181" i="7" s="1"/>
  <c r="C1181" i="7" s="1"/>
  <c r="AD1180" i="7"/>
  <c r="G1180" i="7"/>
  <c r="F1180" i="7" s="1"/>
  <c r="E1180" i="7" s="1"/>
  <c r="D1180" i="7" s="1"/>
  <c r="C1180" i="7" s="1"/>
  <c r="AD1179" i="7"/>
  <c r="G1179" i="7"/>
  <c r="F1179" i="7" s="1"/>
  <c r="E1179" i="7" s="1"/>
  <c r="D1179" i="7" s="1"/>
  <c r="C1179" i="7" s="1"/>
  <c r="AD1178" i="7"/>
  <c r="G1178" i="7"/>
  <c r="F1178" i="7" s="1"/>
  <c r="E1178" i="7" s="1"/>
  <c r="D1178" i="7" s="1"/>
  <c r="C1178" i="7" s="1"/>
  <c r="AD1177" i="7"/>
  <c r="H1177" i="7"/>
  <c r="G1177" i="7" s="1"/>
  <c r="F1177" i="7" s="1"/>
  <c r="E1177" i="7" s="1"/>
  <c r="D1177" i="7" s="1"/>
  <c r="C1177" i="7" s="1"/>
  <c r="AD1176" i="7"/>
  <c r="H1176" i="7"/>
  <c r="G1176" i="7" s="1"/>
  <c r="F1176" i="7" s="1"/>
  <c r="E1176" i="7" s="1"/>
  <c r="D1176" i="7" s="1"/>
  <c r="AD1175" i="7"/>
  <c r="G1175" i="7"/>
  <c r="F1175" i="7" s="1"/>
  <c r="E1175" i="7" s="1"/>
  <c r="D1175" i="7" s="1"/>
  <c r="AD1174" i="7"/>
  <c r="F1174" i="7"/>
  <c r="E1174" i="7" s="1"/>
  <c r="D1174" i="7" s="1"/>
  <c r="C1174" i="7" s="1"/>
  <c r="AD1173" i="7"/>
  <c r="E1173" i="7"/>
  <c r="D1173" i="7" s="1"/>
  <c r="AD1172" i="7"/>
  <c r="D1172" i="7"/>
  <c r="AD1171" i="7"/>
  <c r="F1171" i="7"/>
  <c r="E1171" i="7" s="1"/>
  <c r="D1171" i="7" s="1"/>
  <c r="C1171" i="7" s="1"/>
  <c r="AD1170" i="7"/>
  <c r="F1170" i="7"/>
  <c r="E1170" i="7" s="1"/>
  <c r="D1170" i="7" s="1"/>
  <c r="C1170" i="7" s="1"/>
  <c r="AD1169" i="7"/>
  <c r="F1169" i="7"/>
  <c r="E1169" i="7" s="1"/>
  <c r="D1169" i="7" s="1"/>
  <c r="C1169" i="7" s="1"/>
  <c r="AD1168" i="7"/>
  <c r="F1168" i="7"/>
  <c r="E1168" i="7"/>
  <c r="D1168" i="7" s="1"/>
  <c r="C1168" i="7"/>
  <c r="AD1167" i="7"/>
  <c r="F1167" i="7"/>
  <c r="E1167" i="7" s="1"/>
  <c r="D1167" i="7" s="1"/>
  <c r="C1167" i="7" s="1"/>
  <c r="AD1166" i="7"/>
  <c r="F1166" i="7"/>
  <c r="E1166" i="7"/>
  <c r="D1166" i="7" s="1"/>
  <c r="C1166" i="7" s="1"/>
  <c r="AD1165" i="7"/>
  <c r="E1165" i="7"/>
  <c r="D1165" i="7" s="1"/>
  <c r="C1165" i="7"/>
  <c r="AD1164" i="7"/>
  <c r="F1164" i="7"/>
  <c r="E1164" i="7" s="1"/>
  <c r="D1164" i="7" s="1"/>
  <c r="C1164" i="7" s="1"/>
  <c r="AD1163" i="7"/>
  <c r="F1163" i="7"/>
  <c r="E1163" i="7"/>
  <c r="D1163" i="7" s="1"/>
  <c r="C1163" i="7" s="1"/>
  <c r="AD1162" i="7"/>
  <c r="F1162" i="7"/>
  <c r="E1162" i="7" s="1"/>
  <c r="D1162" i="7" s="1"/>
  <c r="C1162" i="7" s="1"/>
  <c r="AD1161" i="7"/>
  <c r="F1161" i="7"/>
  <c r="E1161" i="7"/>
  <c r="D1161" i="7"/>
  <c r="C1161" i="7" s="1"/>
  <c r="AD1160" i="7"/>
  <c r="F1160" i="7"/>
  <c r="E1160" i="7" s="1"/>
  <c r="D1160" i="7" s="1"/>
  <c r="C1160" i="7" s="1"/>
  <c r="AD1159" i="7"/>
  <c r="E1159" i="7"/>
  <c r="D1159" i="7" s="1"/>
  <c r="C1159" i="7" s="1"/>
  <c r="AD1158" i="7"/>
  <c r="G1158" i="7"/>
  <c r="F1158" i="7" s="1"/>
  <c r="E1158" i="7" s="1"/>
  <c r="D1158" i="7" s="1"/>
  <c r="C1158" i="7" s="1"/>
  <c r="AD1157" i="7"/>
  <c r="G1157" i="7"/>
  <c r="F1157" i="7"/>
  <c r="E1157" i="7" s="1"/>
  <c r="D1157" i="7" s="1"/>
  <c r="C1157" i="7" s="1"/>
  <c r="AD1156" i="7"/>
  <c r="F1156" i="7"/>
  <c r="E1156" i="7" s="1"/>
  <c r="D1156" i="7" s="1"/>
  <c r="C1156" i="7" s="1"/>
  <c r="AD1155" i="7"/>
  <c r="F1155" i="7"/>
  <c r="E1155" i="7" s="1"/>
  <c r="D1155" i="7" s="1"/>
  <c r="C1155" i="7" s="1"/>
  <c r="AD1154" i="7"/>
  <c r="G1154" i="7"/>
  <c r="F1154" i="7" s="1"/>
  <c r="E1154" i="7" s="1"/>
  <c r="D1154" i="7" s="1"/>
  <c r="C1154" i="7" s="1"/>
  <c r="AD1153" i="7"/>
  <c r="G1153" i="7"/>
  <c r="F1153" i="7" s="1"/>
  <c r="E1153" i="7" s="1"/>
  <c r="D1153" i="7" s="1"/>
  <c r="C1153" i="7" s="1"/>
  <c r="AD1152" i="7"/>
  <c r="F1152" i="7"/>
  <c r="E1152" i="7"/>
  <c r="D1152" i="7" s="1"/>
  <c r="C1152" i="7" s="1"/>
  <c r="AD1151" i="7"/>
  <c r="G1151" i="7"/>
  <c r="F1151" i="7" s="1"/>
  <c r="E1151" i="7" s="1"/>
  <c r="D1151" i="7" s="1"/>
  <c r="C1151" i="7" s="1"/>
  <c r="AD1150" i="7"/>
  <c r="G1150" i="7"/>
  <c r="F1150" i="7" s="1"/>
  <c r="E1150" i="7" s="1"/>
  <c r="D1150" i="7" s="1"/>
  <c r="C1150" i="7" s="1"/>
  <c r="AD1149" i="7"/>
  <c r="F1149" i="7"/>
  <c r="E1149" i="7"/>
  <c r="D1149" i="7" s="1"/>
  <c r="C1149" i="7" s="1"/>
  <c r="AD1148" i="7"/>
  <c r="G1148" i="7"/>
  <c r="F1148" i="7" s="1"/>
  <c r="E1148" i="7" s="1"/>
  <c r="D1148" i="7" s="1"/>
  <c r="C1148" i="7" s="1"/>
  <c r="AD1147" i="7"/>
  <c r="G1147" i="7"/>
  <c r="F1147" i="7"/>
  <c r="E1147" i="7" s="1"/>
  <c r="D1147" i="7" s="1"/>
  <c r="C1147" i="7" s="1"/>
  <c r="AD1146" i="7"/>
  <c r="G1146" i="7"/>
  <c r="F1146" i="7" s="1"/>
  <c r="E1146" i="7" s="1"/>
  <c r="D1146" i="7" s="1"/>
  <c r="C1146" i="7" s="1"/>
  <c r="AD1145" i="7"/>
  <c r="F1145" i="7"/>
  <c r="E1145" i="7" s="1"/>
  <c r="D1145" i="7" s="1"/>
  <c r="C1145" i="7" s="1"/>
  <c r="AD1144" i="7"/>
  <c r="G1144" i="7"/>
  <c r="F1144" i="7"/>
  <c r="E1144" i="7" s="1"/>
  <c r="D1144" i="7" s="1"/>
  <c r="C1144" i="7" s="1"/>
  <c r="AD1143" i="7"/>
  <c r="G1143" i="7"/>
  <c r="F1143" i="7" s="1"/>
  <c r="E1143" i="7" s="1"/>
  <c r="D1143" i="7" s="1"/>
  <c r="C1143" i="7" s="1"/>
  <c r="AD1142" i="7"/>
  <c r="G1142" i="7"/>
  <c r="F1142" i="7" s="1"/>
  <c r="E1142" i="7" s="1"/>
  <c r="D1142" i="7" s="1"/>
  <c r="C1142" i="7" s="1"/>
  <c r="AD1141" i="7"/>
  <c r="G1141" i="7"/>
  <c r="F1141" i="7" s="1"/>
  <c r="E1141" i="7" s="1"/>
  <c r="D1141" i="7" s="1"/>
  <c r="C1141" i="7" s="1"/>
  <c r="AD1140" i="7"/>
  <c r="G1140" i="7"/>
  <c r="F1140" i="7"/>
  <c r="E1140" i="7" s="1"/>
  <c r="D1140" i="7" s="1"/>
  <c r="C1140" i="7" s="1"/>
  <c r="AD1139" i="7"/>
  <c r="G1139" i="7"/>
  <c r="F1139" i="7" s="1"/>
  <c r="E1139" i="7" s="1"/>
  <c r="D1139" i="7"/>
  <c r="C1139" i="7" s="1"/>
  <c r="AD1138" i="7"/>
  <c r="F1138" i="7"/>
  <c r="E1138" i="7"/>
  <c r="D1138" i="7" s="1"/>
  <c r="C1138" i="7" s="1"/>
  <c r="AD1137" i="7"/>
  <c r="E1137" i="7"/>
  <c r="D1137" i="7" s="1"/>
  <c r="C1137" i="7" s="1"/>
  <c r="AD1136" i="7"/>
  <c r="D1136" i="7"/>
  <c r="AD1135" i="7"/>
  <c r="C1135" i="7"/>
  <c r="AD1134" i="7"/>
  <c r="F1134" i="7"/>
  <c r="E1134" i="7" s="1"/>
  <c r="D1134" i="7" s="1"/>
  <c r="C1134" i="7" s="1"/>
  <c r="AD1133" i="7"/>
  <c r="F1133" i="7"/>
  <c r="E1133" i="7" s="1"/>
  <c r="D1133" i="7" s="1"/>
  <c r="C1133" i="7" s="1"/>
  <c r="AD1132" i="7"/>
  <c r="E1132" i="7"/>
  <c r="D1132" i="7" s="1"/>
  <c r="C1132" i="7" s="1"/>
  <c r="AD1131" i="7"/>
  <c r="E1131" i="7"/>
  <c r="D1131" i="7" s="1"/>
  <c r="C1131" i="7" s="1"/>
  <c r="AD1130" i="7"/>
  <c r="E1130" i="7"/>
  <c r="D1130" i="7"/>
  <c r="C1130" i="7" s="1"/>
  <c r="AD1129" i="7"/>
  <c r="E1129" i="7"/>
  <c r="D1129" i="7"/>
  <c r="C1129" i="7" s="1"/>
  <c r="AD1128" i="7"/>
  <c r="E1128" i="7"/>
  <c r="D1128" i="7" s="1"/>
  <c r="C1128" i="7" s="1"/>
  <c r="AD1127" i="7"/>
  <c r="E1127" i="7"/>
  <c r="D1127" i="7" s="1"/>
  <c r="C1127" i="7" s="1"/>
  <c r="AD1126" i="7"/>
  <c r="F1126" i="7"/>
  <c r="E1126" i="7"/>
  <c r="D1126" i="7" s="1"/>
  <c r="C1126" i="7" s="1"/>
  <c r="AD1125" i="7"/>
  <c r="F1125" i="7"/>
  <c r="E1125" i="7"/>
  <c r="D1125" i="7" s="1"/>
  <c r="C1125" i="7" s="1"/>
  <c r="AD1124" i="7"/>
  <c r="F1124" i="7"/>
  <c r="E1124" i="7" s="1"/>
  <c r="D1124" i="7" s="1"/>
  <c r="C1124" i="7" s="1"/>
  <c r="AD1123" i="7"/>
  <c r="E1123" i="7"/>
  <c r="D1123" i="7" s="1"/>
  <c r="AD1122" i="7"/>
  <c r="D1122" i="7"/>
  <c r="AD1121" i="7"/>
  <c r="G1121" i="7"/>
  <c r="F1121" i="7" s="1"/>
  <c r="E1121" i="7" s="1"/>
  <c r="D1121" i="7" s="1"/>
  <c r="C1121" i="7" s="1"/>
  <c r="AD1120" i="7"/>
  <c r="G1120" i="7"/>
  <c r="F1120" i="7" s="1"/>
  <c r="E1120" i="7" s="1"/>
  <c r="D1120" i="7" s="1"/>
  <c r="C1120" i="7" s="1"/>
  <c r="AD1119" i="7"/>
  <c r="I1119" i="7"/>
  <c r="H1119" i="7"/>
  <c r="G1119" i="7" s="1"/>
  <c r="F1119" i="7" s="1"/>
  <c r="E1119" i="7" s="1"/>
  <c r="D1119" i="7" s="1"/>
  <c r="C1119" i="7" s="1"/>
  <c r="AD1118" i="7"/>
  <c r="I1118" i="7"/>
  <c r="H1118" i="7" s="1"/>
  <c r="G1118" i="7" s="1"/>
  <c r="F1118" i="7" s="1"/>
  <c r="E1118" i="7" s="1"/>
  <c r="D1118" i="7" s="1"/>
  <c r="C1118" i="7" s="1"/>
  <c r="AD1117" i="7"/>
  <c r="H1117" i="7"/>
  <c r="G1117" i="7" s="1"/>
  <c r="F1117" i="7" s="1"/>
  <c r="E1117" i="7" s="1"/>
  <c r="D1117" i="7" s="1"/>
  <c r="C1117" i="7" s="1"/>
  <c r="AD1116" i="7"/>
  <c r="I1116" i="7"/>
  <c r="H1116" i="7" s="1"/>
  <c r="G1116" i="7" s="1"/>
  <c r="F1116" i="7" s="1"/>
  <c r="E1116" i="7" s="1"/>
  <c r="D1116" i="7" s="1"/>
  <c r="C1116" i="7" s="1"/>
  <c r="AD1115" i="7"/>
  <c r="I1115" i="7"/>
  <c r="H1115" i="7" s="1"/>
  <c r="G1115" i="7" s="1"/>
  <c r="F1115" i="7" s="1"/>
  <c r="E1115" i="7" s="1"/>
  <c r="D1115" i="7" s="1"/>
  <c r="C1115" i="7" s="1"/>
  <c r="AD1114" i="7"/>
  <c r="H1114" i="7"/>
  <c r="G1114" i="7" s="1"/>
  <c r="F1114" i="7" s="1"/>
  <c r="E1114" i="7" s="1"/>
  <c r="D1114" i="7" s="1"/>
  <c r="C1114" i="7" s="1"/>
  <c r="AD1113" i="7"/>
  <c r="G1113" i="7"/>
  <c r="F1113" i="7" s="1"/>
  <c r="E1113" i="7" s="1"/>
  <c r="D1113" i="7" s="1"/>
  <c r="C1113" i="7"/>
  <c r="AD1112" i="7"/>
  <c r="I1112" i="7"/>
  <c r="H1112" i="7" s="1"/>
  <c r="G1112" i="7" s="1"/>
  <c r="F1112" i="7" s="1"/>
  <c r="E1112" i="7" s="1"/>
  <c r="D1112" i="7" s="1"/>
  <c r="C1112" i="7" s="1"/>
  <c r="AD1111" i="7"/>
  <c r="I1111" i="7"/>
  <c r="H1111" i="7" s="1"/>
  <c r="G1111" i="7"/>
  <c r="F1111" i="7" s="1"/>
  <c r="E1111" i="7" s="1"/>
  <c r="D1111" i="7" s="1"/>
  <c r="C1111" i="7" s="1"/>
  <c r="AD1110" i="7"/>
  <c r="I1110" i="7"/>
  <c r="H1110" i="7" s="1"/>
  <c r="G1110" i="7" s="1"/>
  <c r="F1110" i="7" s="1"/>
  <c r="E1110" i="7" s="1"/>
  <c r="D1110" i="7" s="1"/>
  <c r="C1110" i="7" s="1"/>
  <c r="AD1109" i="7"/>
  <c r="H1109" i="7"/>
  <c r="G1109" i="7"/>
  <c r="F1109" i="7"/>
  <c r="E1109" i="7" s="1"/>
  <c r="D1109" i="7" s="1"/>
  <c r="C1109" i="7" s="1"/>
  <c r="AD1108" i="7"/>
  <c r="I1108" i="7"/>
  <c r="H1108" i="7" s="1"/>
  <c r="G1108" i="7" s="1"/>
  <c r="F1108" i="7"/>
  <c r="E1108" i="7" s="1"/>
  <c r="D1108" i="7" s="1"/>
  <c r="C1108" i="7" s="1"/>
  <c r="AD1107" i="7"/>
  <c r="I1107" i="7"/>
  <c r="H1107" i="7" s="1"/>
  <c r="G1107" i="7" s="1"/>
  <c r="F1107" i="7" s="1"/>
  <c r="E1107" i="7" s="1"/>
  <c r="D1107" i="7" s="1"/>
  <c r="C1107" i="7" s="1"/>
  <c r="AD1106" i="7"/>
  <c r="I1106" i="7"/>
  <c r="H1106" i="7" s="1"/>
  <c r="G1106" i="7" s="1"/>
  <c r="F1106" i="7"/>
  <c r="E1106" i="7" s="1"/>
  <c r="D1106" i="7" s="1"/>
  <c r="C1106" i="7" s="1"/>
  <c r="AD1105" i="7"/>
  <c r="I1105" i="7"/>
  <c r="H1105" i="7" s="1"/>
  <c r="G1105" i="7" s="1"/>
  <c r="F1105" i="7" s="1"/>
  <c r="E1105" i="7" s="1"/>
  <c r="D1105" i="7" s="1"/>
  <c r="C1105" i="7" s="1"/>
  <c r="AD1104" i="7"/>
  <c r="I1104" i="7"/>
  <c r="H1104" i="7" s="1"/>
  <c r="G1104" i="7" s="1"/>
  <c r="F1104" i="7"/>
  <c r="E1104" i="7" s="1"/>
  <c r="D1104" i="7" s="1"/>
  <c r="C1104" i="7" s="1"/>
  <c r="AD1103" i="7"/>
  <c r="I1103" i="7"/>
  <c r="H1103" i="7" s="1"/>
  <c r="G1103" i="7" s="1"/>
  <c r="F1103" i="7" s="1"/>
  <c r="E1103" i="7" s="1"/>
  <c r="D1103" i="7" s="1"/>
  <c r="C1103" i="7" s="1"/>
  <c r="AD1102" i="7"/>
  <c r="H1102" i="7"/>
  <c r="G1102" i="7" s="1"/>
  <c r="F1102" i="7" s="1"/>
  <c r="E1102" i="7" s="1"/>
  <c r="D1102" i="7" s="1"/>
  <c r="C1102" i="7" s="1"/>
  <c r="AD1101" i="7"/>
  <c r="J1101" i="7"/>
  <c r="I1101" i="7" s="1"/>
  <c r="H1101" i="7" s="1"/>
  <c r="G1101" i="7" s="1"/>
  <c r="F1101" i="7" s="1"/>
  <c r="E1101" i="7" s="1"/>
  <c r="D1101" i="7" s="1"/>
  <c r="C1101" i="7" s="1"/>
  <c r="AD1100" i="7"/>
  <c r="J1100" i="7"/>
  <c r="I1100" i="7" s="1"/>
  <c r="H1100" i="7" s="1"/>
  <c r="G1100" i="7"/>
  <c r="F1100" i="7" s="1"/>
  <c r="E1100" i="7" s="1"/>
  <c r="D1100" i="7" s="1"/>
  <c r="C1100" i="7" s="1"/>
  <c r="AD1099" i="7"/>
  <c r="I1099" i="7"/>
  <c r="H1099" i="7"/>
  <c r="G1099" i="7" s="1"/>
  <c r="F1099" i="7" s="1"/>
  <c r="E1099" i="7" s="1"/>
  <c r="D1099" i="7" s="1"/>
  <c r="C1099" i="7" s="1"/>
  <c r="AD1098" i="7"/>
  <c r="J1098" i="7"/>
  <c r="I1098" i="7" s="1"/>
  <c r="H1098" i="7" s="1"/>
  <c r="G1098" i="7" s="1"/>
  <c r="F1098" i="7" s="1"/>
  <c r="E1098" i="7" s="1"/>
  <c r="D1098" i="7" s="1"/>
  <c r="C1098" i="7" s="1"/>
  <c r="AD1097" i="7"/>
  <c r="J1097" i="7"/>
  <c r="I1097" i="7" s="1"/>
  <c r="H1097" i="7" s="1"/>
  <c r="G1097" i="7" s="1"/>
  <c r="F1097" i="7" s="1"/>
  <c r="E1097" i="7" s="1"/>
  <c r="D1097" i="7" s="1"/>
  <c r="C1097" i="7" s="1"/>
  <c r="AD1096" i="7"/>
  <c r="I1096" i="7"/>
  <c r="H1096" i="7" s="1"/>
  <c r="G1096" i="7" s="1"/>
  <c r="F1096" i="7" s="1"/>
  <c r="E1096" i="7" s="1"/>
  <c r="D1096" i="7" s="1"/>
  <c r="C1096" i="7" s="1"/>
  <c r="AD1095" i="7"/>
  <c r="H1095" i="7"/>
  <c r="G1095" i="7" s="1"/>
  <c r="F1095" i="7" s="1"/>
  <c r="E1095" i="7" s="1"/>
  <c r="D1095" i="7" s="1"/>
  <c r="C1095" i="7" s="1"/>
  <c r="AD1094" i="7"/>
  <c r="G1094" i="7"/>
  <c r="F1094" i="7"/>
  <c r="E1094" i="7" s="1"/>
  <c r="D1094" i="7" s="1"/>
  <c r="C1094" i="7" s="1"/>
  <c r="AD1093" i="7"/>
  <c r="G1093" i="7"/>
  <c r="F1093" i="7" s="1"/>
  <c r="E1093" i="7" s="1"/>
  <c r="D1093" i="7" s="1"/>
  <c r="C1093" i="7" s="1"/>
  <c r="AD1092" i="7"/>
  <c r="G1092" i="7"/>
  <c r="F1092" i="7"/>
  <c r="E1092" i="7" s="1"/>
  <c r="D1092" i="7" s="1"/>
  <c r="C1092" i="7" s="1"/>
  <c r="AD1091" i="7"/>
  <c r="G1091" i="7"/>
  <c r="F1091" i="7" s="1"/>
  <c r="E1091" i="7" s="1"/>
  <c r="D1091" i="7" s="1"/>
  <c r="C1091" i="7" s="1"/>
  <c r="AD1090" i="7"/>
  <c r="G1090" i="7"/>
  <c r="F1090" i="7" s="1"/>
  <c r="E1090" i="7" s="1"/>
  <c r="D1090" i="7" s="1"/>
  <c r="C1090" i="7" s="1"/>
  <c r="AD1089" i="7"/>
  <c r="F1089" i="7"/>
  <c r="E1089" i="7" s="1"/>
  <c r="D1089" i="7" s="1"/>
  <c r="AD1088" i="7"/>
  <c r="G1088" i="7"/>
  <c r="F1088" i="7" s="1"/>
  <c r="E1088" i="7" s="1"/>
  <c r="D1088" i="7" s="1"/>
  <c r="C1088" i="7" s="1"/>
  <c r="AD1087" i="7"/>
  <c r="G1087" i="7"/>
  <c r="F1087" i="7" s="1"/>
  <c r="E1087" i="7" s="1"/>
  <c r="D1087" i="7" s="1"/>
  <c r="C1087" i="7" s="1"/>
  <c r="AD1086" i="7"/>
  <c r="F1086" i="7"/>
  <c r="E1086" i="7" s="1"/>
  <c r="D1086" i="7" s="1"/>
  <c r="C1086" i="7" s="1"/>
  <c r="AD1085" i="7"/>
  <c r="H1085" i="7"/>
  <c r="G1085" i="7"/>
  <c r="F1085" i="7" s="1"/>
  <c r="E1085" i="7" s="1"/>
  <c r="D1085" i="7" s="1"/>
  <c r="C1085" i="7" s="1"/>
  <c r="AD1084" i="7"/>
  <c r="H1084" i="7"/>
  <c r="G1084" i="7" s="1"/>
  <c r="F1084" i="7" s="1"/>
  <c r="E1084" i="7" s="1"/>
  <c r="D1084" i="7" s="1"/>
  <c r="C1084" i="7" s="1"/>
  <c r="AD1083" i="7"/>
  <c r="H1083" i="7"/>
  <c r="G1083" i="7" s="1"/>
  <c r="F1083" i="7" s="1"/>
  <c r="E1083" i="7" s="1"/>
  <c r="D1083" i="7" s="1"/>
  <c r="AD1082" i="7"/>
  <c r="G1082" i="7"/>
  <c r="F1082" i="7"/>
  <c r="E1082" i="7" s="1"/>
  <c r="D1082" i="7" s="1"/>
  <c r="C1082" i="7" s="1"/>
  <c r="AD1081" i="7"/>
  <c r="G1081" i="7"/>
  <c r="F1081" i="7" s="1"/>
  <c r="E1081" i="7" s="1"/>
  <c r="D1081" i="7" s="1"/>
  <c r="C1081" i="7" s="1"/>
  <c r="AD1080" i="7"/>
  <c r="F1080" i="7"/>
  <c r="E1080" i="7"/>
  <c r="D1080" i="7" s="1"/>
  <c r="AD1079" i="7"/>
  <c r="H1079" i="7"/>
  <c r="G1079" i="7" s="1"/>
  <c r="F1079" i="7" s="1"/>
  <c r="E1079" i="7" s="1"/>
  <c r="D1079" i="7" s="1"/>
  <c r="C1079" i="7" s="1"/>
  <c r="AD1078" i="7"/>
  <c r="G1078" i="7"/>
  <c r="F1078" i="7" s="1"/>
  <c r="E1078" i="7" s="1"/>
  <c r="D1078" i="7" s="1"/>
  <c r="C1078" i="7" s="1"/>
  <c r="AD1077" i="7"/>
  <c r="H1077" i="7"/>
  <c r="G1077" i="7" s="1"/>
  <c r="F1077" i="7" s="1"/>
  <c r="E1077" i="7" s="1"/>
  <c r="D1077" i="7" s="1"/>
  <c r="C1077" i="7" s="1"/>
  <c r="AD1076" i="7"/>
  <c r="G1076" i="7"/>
  <c r="F1076" i="7" s="1"/>
  <c r="E1076" i="7" s="1"/>
  <c r="D1076" i="7" s="1"/>
  <c r="C1076" i="7" s="1"/>
  <c r="AD1075" i="7"/>
  <c r="H1075" i="7"/>
  <c r="G1075" i="7" s="1"/>
  <c r="F1075" i="7" s="1"/>
  <c r="E1075" i="7"/>
  <c r="D1075" i="7" s="1"/>
  <c r="C1075" i="7" s="1"/>
  <c r="AD1074" i="7"/>
  <c r="G1074" i="7"/>
  <c r="F1074" i="7"/>
  <c r="E1074" i="7" s="1"/>
  <c r="D1074" i="7" s="1"/>
  <c r="C1074" i="7" s="1"/>
  <c r="AD1073" i="7"/>
  <c r="H1073" i="7"/>
  <c r="G1073" i="7" s="1"/>
  <c r="F1073" i="7" s="1"/>
  <c r="E1073" i="7" s="1"/>
  <c r="D1073" i="7" s="1"/>
  <c r="AD1072" i="7"/>
  <c r="H1072" i="7"/>
  <c r="G1072" i="7" s="1"/>
  <c r="F1072" i="7" s="1"/>
  <c r="E1072" i="7" s="1"/>
  <c r="D1072" i="7" s="1"/>
  <c r="C1072" i="7" s="1"/>
  <c r="AD1071" i="7"/>
  <c r="H1071" i="7"/>
  <c r="G1071" i="7" s="1"/>
  <c r="F1071" i="7"/>
  <c r="E1071" i="7" s="1"/>
  <c r="D1071" i="7" s="1"/>
  <c r="C1071" i="7" s="1"/>
  <c r="AD1070" i="7"/>
  <c r="G1070" i="7"/>
  <c r="F1070" i="7" s="1"/>
  <c r="E1070" i="7" s="1"/>
  <c r="D1070" i="7" s="1"/>
  <c r="C1070" i="7" s="1"/>
  <c r="AD1069" i="7"/>
  <c r="H1069" i="7"/>
  <c r="G1069" i="7"/>
  <c r="F1069" i="7"/>
  <c r="E1069" i="7" s="1"/>
  <c r="D1069" i="7" s="1"/>
  <c r="AD1068" i="7"/>
  <c r="H1068" i="7"/>
  <c r="G1068" i="7" s="1"/>
  <c r="F1068" i="7" s="1"/>
  <c r="E1068" i="7" s="1"/>
  <c r="D1068" i="7" s="1"/>
  <c r="C1068" i="7" s="1"/>
  <c r="AD1067" i="7"/>
  <c r="G1067" i="7"/>
  <c r="F1067" i="7" s="1"/>
  <c r="E1067" i="7"/>
  <c r="D1067" i="7" s="1"/>
  <c r="AD1066" i="7"/>
  <c r="F1066" i="7"/>
  <c r="E1066" i="7" s="1"/>
  <c r="D1066" i="7" s="1"/>
  <c r="C1066" i="7" s="1"/>
  <c r="AD1065" i="7"/>
  <c r="E1065" i="7"/>
  <c r="D1065" i="7" s="1"/>
  <c r="AD1064" i="7"/>
  <c r="G1064" i="7"/>
  <c r="F1064" i="7"/>
  <c r="E1064" i="7" s="1"/>
  <c r="D1064" i="7" s="1"/>
  <c r="AD1063" i="7"/>
  <c r="G1063" i="7"/>
  <c r="F1063" i="7" s="1"/>
  <c r="E1063" i="7" s="1"/>
  <c r="D1063" i="7" s="1"/>
  <c r="AD1062" i="7"/>
  <c r="H1062" i="7"/>
  <c r="G1062" i="7" s="1"/>
  <c r="F1062" i="7"/>
  <c r="E1062" i="7" s="1"/>
  <c r="D1062" i="7" s="1"/>
  <c r="C1062" i="7" s="1"/>
  <c r="AD1061" i="7"/>
  <c r="H1061" i="7"/>
  <c r="G1061" i="7" s="1"/>
  <c r="F1061" i="7" s="1"/>
  <c r="E1061" i="7"/>
  <c r="D1061" i="7" s="1"/>
  <c r="C1061" i="7" s="1"/>
  <c r="AD1060" i="7"/>
  <c r="H1060" i="7"/>
  <c r="G1060" i="7" s="1"/>
  <c r="F1060" i="7" s="1"/>
  <c r="E1060" i="7" s="1"/>
  <c r="D1060" i="7" s="1"/>
  <c r="C1060" i="7" s="1"/>
  <c r="AD1059" i="7"/>
  <c r="H1059" i="7"/>
  <c r="G1059" i="7" s="1"/>
  <c r="F1059" i="7" s="1"/>
  <c r="E1059" i="7" s="1"/>
  <c r="D1059" i="7" s="1"/>
  <c r="C1059" i="7" s="1"/>
  <c r="AD1058" i="7"/>
  <c r="H1058" i="7"/>
  <c r="G1058" i="7" s="1"/>
  <c r="F1058" i="7" s="1"/>
  <c r="E1058" i="7" s="1"/>
  <c r="D1058" i="7" s="1"/>
  <c r="C1058" i="7" s="1"/>
  <c r="AD1057" i="7"/>
  <c r="H1057" i="7"/>
  <c r="G1057" i="7" s="1"/>
  <c r="F1057" i="7" s="1"/>
  <c r="E1057" i="7"/>
  <c r="D1057" i="7" s="1"/>
  <c r="C1057" i="7" s="1"/>
  <c r="AD1056" i="7"/>
  <c r="H1056" i="7"/>
  <c r="G1056" i="7"/>
  <c r="F1056" i="7" s="1"/>
  <c r="E1056" i="7" s="1"/>
  <c r="D1056" i="7" s="1"/>
  <c r="C1056" i="7" s="1"/>
  <c r="AD1055" i="7"/>
  <c r="H1055" i="7"/>
  <c r="G1055" i="7"/>
  <c r="F1055" i="7"/>
  <c r="E1055" i="7" s="1"/>
  <c r="D1055" i="7" s="1"/>
  <c r="C1055" i="7" s="1"/>
  <c r="AD1054" i="7"/>
  <c r="H1054" i="7"/>
  <c r="G1054" i="7" s="1"/>
  <c r="F1054" i="7" s="1"/>
  <c r="E1054" i="7" s="1"/>
  <c r="D1054" i="7" s="1"/>
  <c r="C1054" i="7" s="1"/>
  <c r="AD1053" i="7"/>
  <c r="G1053" i="7"/>
  <c r="F1053" i="7" s="1"/>
  <c r="E1053" i="7" s="1"/>
  <c r="D1053" i="7" s="1"/>
  <c r="AD1052" i="7"/>
  <c r="I1052" i="7"/>
  <c r="H1052" i="7" s="1"/>
  <c r="G1052" i="7" s="1"/>
  <c r="F1052" i="7" s="1"/>
  <c r="E1052" i="7" s="1"/>
  <c r="D1052" i="7" s="1"/>
  <c r="C1052" i="7" s="1"/>
  <c r="AD1051" i="7"/>
  <c r="I1051" i="7"/>
  <c r="H1051" i="7" s="1"/>
  <c r="G1051" i="7" s="1"/>
  <c r="F1051" i="7" s="1"/>
  <c r="E1051" i="7" s="1"/>
  <c r="D1051" i="7" s="1"/>
  <c r="C1051" i="7" s="1"/>
  <c r="AD1050" i="7"/>
  <c r="I1050" i="7"/>
  <c r="H1050" i="7" s="1"/>
  <c r="G1050" i="7" s="1"/>
  <c r="F1050" i="7" s="1"/>
  <c r="E1050" i="7" s="1"/>
  <c r="D1050" i="7" s="1"/>
  <c r="C1050" i="7" s="1"/>
  <c r="AD1049" i="7"/>
  <c r="I1049" i="7"/>
  <c r="H1049" i="7" s="1"/>
  <c r="G1049" i="7" s="1"/>
  <c r="F1049" i="7" s="1"/>
  <c r="E1049" i="7" s="1"/>
  <c r="D1049" i="7" s="1"/>
  <c r="C1049" i="7" s="1"/>
  <c r="AD1048" i="7"/>
  <c r="I1048" i="7"/>
  <c r="H1048" i="7" s="1"/>
  <c r="G1048" i="7" s="1"/>
  <c r="F1048" i="7" s="1"/>
  <c r="E1048" i="7" s="1"/>
  <c r="D1048" i="7" s="1"/>
  <c r="AD1047" i="7"/>
  <c r="I1047" i="7"/>
  <c r="H1047" i="7" s="1"/>
  <c r="G1047" i="7" s="1"/>
  <c r="F1047" i="7" s="1"/>
  <c r="E1047" i="7" s="1"/>
  <c r="D1047" i="7" s="1"/>
  <c r="C1047" i="7" s="1"/>
  <c r="AD1046" i="7"/>
  <c r="I1046" i="7"/>
  <c r="H1046" i="7" s="1"/>
  <c r="G1046" i="7" s="1"/>
  <c r="F1046" i="7" s="1"/>
  <c r="E1046" i="7" s="1"/>
  <c r="D1046" i="7" s="1"/>
  <c r="AD1045" i="7"/>
  <c r="I1045" i="7"/>
  <c r="H1045" i="7" s="1"/>
  <c r="G1045" i="7" s="1"/>
  <c r="F1045" i="7" s="1"/>
  <c r="E1045" i="7" s="1"/>
  <c r="D1045" i="7" s="1"/>
  <c r="C1045" i="7" s="1"/>
  <c r="AD1044" i="7"/>
  <c r="I1044" i="7"/>
  <c r="H1044" i="7" s="1"/>
  <c r="G1044" i="7" s="1"/>
  <c r="F1044" i="7" s="1"/>
  <c r="E1044" i="7" s="1"/>
  <c r="D1044" i="7" s="1"/>
  <c r="C1044" i="7" s="1"/>
  <c r="AD1043" i="7"/>
  <c r="I1043" i="7"/>
  <c r="H1043" i="7" s="1"/>
  <c r="G1043" i="7" s="1"/>
  <c r="F1043" i="7" s="1"/>
  <c r="E1043" i="7" s="1"/>
  <c r="D1043" i="7" s="1"/>
  <c r="C1043" i="7" s="1"/>
  <c r="AD1042" i="7"/>
  <c r="H1042" i="7"/>
  <c r="G1042" i="7" s="1"/>
  <c r="F1042" i="7" s="1"/>
  <c r="E1042" i="7" s="1"/>
  <c r="D1042" i="7" s="1"/>
  <c r="AD1041" i="7"/>
  <c r="I1041" i="7"/>
  <c r="H1041" i="7" s="1"/>
  <c r="G1041" i="7" s="1"/>
  <c r="F1041" i="7" s="1"/>
  <c r="E1041" i="7" s="1"/>
  <c r="D1041" i="7" s="1"/>
  <c r="C1041" i="7" s="1"/>
  <c r="AD1040" i="7"/>
  <c r="I1040" i="7"/>
  <c r="H1040" i="7" s="1"/>
  <c r="G1040" i="7" s="1"/>
  <c r="F1040" i="7"/>
  <c r="E1040" i="7" s="1"/>
  <c r="D1040" i="7" s="1"/>
  <c r="C1040" i="7" s="1"/>
  <c r="AD1039" i="7"/>
  <c r="I1039" i="7"/>
  <c r="H1039" i="7" s="1"/>
  <c r="G1039" i="7" s="1"/>
  <c r="F1039" i="7"/>
  <c r="E1039" i="7" s="1"/>
  <c r="D1039" i="7" s="1"/>
  <c r="C1039" i="7" s="1"/>
  <c r="AD1038" i="7"/>
  <c r="I1038" i="7"/>
  <c r="H1038" i="7" s="1"/>
  <c r="G1038" i="7" s="1"/>
  <c r="F1038" i="7" s="1"/>
  <c r="E1038" i="7" s="1"/>
  <c r="D1038" i="7" s="1"/>
  <c r="C1038" i="7" s="1"/>
  <c r="AD1037" i="7"/>
  <c r="I1037" i="7"/>
  <c r="H1037" i="7" s="1"/>
  <c r="G1037" i="7" s="1"/>
  <c r="F1037" i="7"/>
  <c r="E1037" i="7" s="1"/>
  <c r="D1037" i="7" s="1"/>
  <c r="AD1036" i="7"/>
  <c r="I1036" i="7"/>
  <c r="H1036" i="7"/>
  <c r="G1036" i="7" s="1"/>
  <c r="F1036" i="7" s="1"/>
  <c r="E1036" i="7" s="1"/>
  <c r="D1036" i="7" s="1"/>
  <c r="AD1035" i="7"/>
  <c r="I1035" i="7"/>
  <c r="H1035" i="7"/>
  <c r="G1035" i="7"/>
  <c r="F1035" i="7" s="1"/>
  <c r="E1035" i="7" s="1"/>
  <c r="D1035" i="7" s="1"/>
  <c r="C1035" i="7" s="1"/>
  <c r="AD1034" i="7"/>
  <c r="I1034" i="7"/>
  <c r="H1034" i="7"/>
  <c r="G1034" i="7" s="1"/>
  <c r="F1034" i="7" s="1"/>
  <c r="E1034" i="7" s="1"/>
  <c r="D1034" i="7" s="1"/>
  <c r="C1034" i="7" s="1"/>
  <c r="AD1033" i="7"/>
  <c r="I1033" i="7"/>
  <c r="H1033" i="7"/>
  <c r="G1033" i="7" s="1"/>
  <c r="F1033" i="7" s="1"/>
  <c r="E1033" i="7" s="1"/>
  <c r="D1033" i="7" s="1"/>
  <c r="C1033" i="7" s="1"/>
  <c r="AD1032" i="7"/>
  <c r="I1032" i="7"/>
  <c r="H1032" i="7"/>
  <c r="G1032" i="7"/>
  <c r="F1032" i="7" s="1"/>
  <c r="E1032" i="7" s="1"/>
  <c r="D1032" i="7" s="1"/>
  <c r="C1032" i="7" s="1"/>
  <c r="AD1031" i="7"/>
  <c r="I1031" i="7"/>
  <c r="H1031" i="7"/>
  <c r="G1031" i="7" s="1"/>
  <c r="F1031" i="7" s="1"/>
  <c r="E1031" i="7" s="1"/>
  <c r="D1031" i="7"/>
  <c r="C1031" i="7" s="1"/>
  <c r="AD1030" i="7"/>
  <c r="H1030" i="7"/>
  <c r="G1030" i="7" s="1"/>
  <c r="F1030" i="7" s="1"/>
  <c r="E1030" i="7" s="1"/>
  <c r="D1030" i="7" s="1"/>
  <c r="AD1029" i="7"/>
  <c r="G1029" i="7"/>
  <c r="F1029" i="7"/>
  <c r="E1029" i="7" s="1"/>
  <c r="D1029" i="7" s="1"/>
  <c r="C1029" i="7" s="1"/>
  <c r="AD1028" i="7"/>
  <c r="J1028" i="7"/>
  <c r="I1028" i="7" s="1"/>
  <c r="H1028" i="7"/>
  <c r="G1028" i="7" s="1"/>
  <c r="F1028" i="7" s="1"/>
  <c r="E1028" i="7" s="1"/>
  <c r="D1028" i="7" s="1"/>
  <c r="C1028" i="7" s="1"/>
  <c r="AD1027" i="7"/>
  <c r="J1027" i="7"/>
  <c r="I1027" i="7"/>
  <c r="H1027" i="7" s="1"/>
  <c r="G1027" i="7" s="1"/>
  <c r="F1027" i="7" s="1"/>
  <c r="E1027" i="7" s="1"/>
  <c r="D1027" i="7" s="1"/>
  <c r="C1027" i="7" s="1"/>
  <c r="AD1026" i="7"/>
  <c r="J1026" i="7"/>
  <c r="I1026" i="7" s="1"/>
  <c r="H1026" i="7" s="1"/>
  <c r="G1026" i="7" s="1"/>
  <c r="F1026" i="7" s="1"/>
  <c r="E1026" i="7" s="1"/>
  <c r="D1026" i="7" s="1"/>
  <c r="AD1025" i="7"/>
  <c r="I1025" i="7"/>
  <c r="H1025" i="7" s="1"/>
  <c r="G1025" i="7" s="1"/>
  <c r="F1025" i="7" s="1"/>
  <c r="E1025" i="7" s="1"/>
  <c r="D1025" i="7" s="1"/>
  <c r="C1025" i="7" s="1"/>
  <c r="AD1024" i="7"/>
  <c r="H1024" i="7"/>
  <c r="G1024" i="7" s="1"/>
  <c r="F1024" i="7" s="1"/>
  <c r="E1024" i="7" s="1"/>
  <c r="D1024" i="7" s="1"/>
  <c r="AD1023" i="7"/>
  <c r="J1023" i="7"/>
  <c r="I1023" i="7" s="1"/>
  <c r="H1023" i="7"/>
  <c r="G1023" i="7" s="1"/>
  <c r="F1023" i="7" s="1"/>
  <c r="E1023" i="7" s="1"/>
  <c r="D1023" i="7" s="1"/>
  <c r="AD1022" i="7"/>
  <c r="J1022" i="7"/>
  <c r="I1022" i="7" s="1"/>
  <c r="H1022" i="7" s="1"/>
  <c r="G1022" i="7" s="1"/>
  <c r="F1022" i="7" s="1"/>
  <c r="E1022" i="7" s="1"/>
  <c r="D1022" i="7" s="1"/>
  <c r="C1022" i="7" s="1"/>
  <c r="AD1021" i="7"/>
  <c r="J1021" i="7"/>
  <c r="I1021" i="7" s="1"/>
  <c r="H1021" i="7" s="1"/>
  <c r="G1021" i="7" s="1"/>
  <c r="F1021" i="7" s="1"/>
  <c r="E1021" i="7" s="1"/>
  <c r="D1021" i="7" s="1"/>
  <c r="AD1020" i="7"/>
  <c r="I1020" i="7"/>
  <c r="H1020" i="7"/>
  <c r="G1020" i="7" s="1"/>
  <c r="F1020" i="7" s="1"/>
  <c r="E1020" i="7" s="1"/>
  <c r="D1020" i="7" s="1"/>
  <c r="C1020" i="7" s="1"/>
  <c r="AD1019" i="7"/>
  <c r="J1019" i="7"/>
  <c r="I1019" i="7" s="1"/>
  <c r="H1019" i="7" s="1"/>
  <c r="G1019" i="7" s="1"/>
  <c r="F1019" i="7" s="1"/>
  <c r="E1019" i="7" s="1"/>
  <c r="D1019" i="7" s="1"/>
  <c r="C1019" i="7" s="1"/>
  <c r="AD1018" i="7"/>
  <c r="J1018" i="7"/>
  <c r="I1018" i="7" s="1"/>
  <c r="H1018" i="7" s="1"/>
  <c r="G1018" i="7" s="1"/>
  <c r="F1018" i="7" s="1"/>
  <c r="E1018" i="7" s="1"/>
  <c r="D1018" i="7" s="1"/>
  <c r="C1018" i="7" s="1"/>
  <c r="AD1017" i="7"/>
  <c r="J1017" i="7"/>
  <c r="I1017" i="7" s="1"/>
  <c r="H1017" i="7" s="1"/>
  <c r="G1017" i="7" s="1"/>
  <c r="F1017" i="7" s="1"/>
  <c r="E1017" i="7" s="1"/>
  <c r="D1017" i="7" s="1"/>
  <c r="C1017" i="7" s="1"/>
  <c r="AD1016" i="7"/>
  <c r="I1016" i="7"/>
  <c r="H1016" i="7" s="1"/>
  <c r="G1016" i="7" s="1"/>
  <c r="F1016" i="7"/>
  <c r="E1016" i="7" s="1"/>
  <c r="D1016" i="7" s="1"/>
  <c r="AD1015" i="7"/>
  <c r="H1015" i="7"/>
  <c r="G1015" i="7"/>
  <c r="F1015" i="7" s="1"/>
  <c r="E1015" i="7" s="1"/>
  <c r="D1015" i="7" s="1"/>
  <c r="AD1014" i="7"/>
  <c r="G1014" i="7"/>
  <c r="F1014" i="7" s="1"/>
  <c r="E1014" i="7" s="1"/>
  <c r="D1014" i="7" s="1"/>
  <c r="C1014" i="7" s="1"/>
  <c r="AD1013" i="7"/>
  <c r="I1013" i="7"/>
  <c r="H1013" i="7" s="1"/>
  <c r="G1013" i="7" s="1"/>
  <c r="F1013" i="7" s="1"/>
  <c r="E1013" i="7" s="1"/>
  <c r="D1013" i="7" s="1"/>
  <c r="C1013" i="7" s="1"/>
  <c r="AD1012" i="7"/>
  <c r="J1012" i="7"/>
  <c r="I1012" i="7" s="1"/>
  <c r="H1012" i="7" s="1"/>
  <c r="G1012" i="7" s="1"/>
  <c r="F1012" i="7" s="1"/>
  <c r="E1012" i="7" s="1"/>
  <c r="D1012" i="7" s="1"/>
  <c r="C1012" i="7" s="1"/>
  <c r="AD1011" i="7"/>
  <c r="J1011" i="7"/>
  <c r="I1011" i="7" s="1"/>
  <c r="H1011" i="7" s="1"/>
  <c r="G1011" i="7" s="1"/>
  <c r="F1011" i="7" s="1"/>
  <c r="E1011" i="7" s="1"/>
  <c r="D1011" i="7" s="1"/>
  <c r="C1011" i="7" s="1"/>
  <c r="AD1010" i="7"/>
  <c r="J1010" i="7"/>
  <c r="I1010" i="7" s="1"/>
  <c r="H1010" i="7" s="1"/>
  <c r="G1010" i="7" s="1"/>
  <c r="F1010" i="7" s="1"/>
  <c r="E1010" i="7" s="1"/>
  <c r="D1010" i="7"/>
  <c r="C1010" i="7" s="1"/>
  <c r="AD1009" i="7"/>
  <c r="I1009" i="7"/>
  <c r="H1009" i="7" s="1"/>
  <c r="G1009" i="7" s="1"/>
  <c r="F1009" i="7" s="1"/>
  <c r="E1009" i="7" s="1"/>
  <c r="D1009" i="7" s="1"/>
  <c r="C1009" i="7" s="1"/>
  <c r="AD1008" i="7"/>
  <c r="I1008" i="7"/>
  <c r="H1008" i="7"/>
  <c r="G1008" i="7" s="1"/>
  <c r="F1008" i="7" s="1"/>
  <c r="E1008" i="7" s="1"/>
  <c r="D1008" i="7" s="1"/>
  <c r="C1008" i="7" s="1"/>
  <c r="AD1007" i="7"/>
  <c r="I1007" i="7"/>
  <c r="H1007" i="7"/>
  <c r="G1007" i="7" s="1"/>
  <c r="F1007" i="7" s="1"/>
  <c r="E1007" i="7" s="1"/>
  <c r="D1007" i="7" s="1"/>
  <c r="C1007" i="7" s="1"/>
  <c r="AD1006" i="7"/>
  <c r="H1006" i="7"/>
  <c r="G1006" i="7" s="1"/>
  <c r="F1006" i="7" s="1"/>
  <c r="E1006" i="7" s="1"/>
  <c r="D1006" i="7" s="1"/>
  <c r="AD1005" i="7"/>
  <c r="I1005" i="7"/>
  <c r="H1005" i="7" s="1"/>
  <c r="G1005" i="7" s="1"/>
  <c r="F1005" i="7" s="1"/>
  <c r="E1005" i="7" s="1"/>
  <c r="D1005" i="7" s="1"/>
  <c r="C1005" i="7" s="1"/>
  <c r="AD1004" i="7"/>
  <c r="J1004" i="7"/>
  <c r="I1004" i="7" s="1"/>
  <c r="H1004" i="7" s="1"/>
  <c r="G1004" i="7" s="1"/>
  <c r="F1004" i="7" s="1"/>
  <c r="E1004" i="7" s="1"/>
  <c r="D1004" i="7" s="1"/>
  <c r="C1004" i="7"/>
  <c r="AD1003" i="7"/>
  <c r="J1003" i="7"/>
  <c r="I1003" i="7" s="1"/>
  <c r="H1003" i="7" s="1"/>
  <c r="G1003" i="7" s="1"/>
  <c r="F1003" i="7" s="1"/>
  <c r="E1003" i="7" s="1"/>
  <c r="D1003" i="7" s="1"/>
  <c r="C1003" i="7" s="1"/>
  <c r="AD1002" i="7"/>
  <c r="J1002" i="7"/>
  <c r="I1002" i="7"/>
  <c r="H1002" i="7" s="1"/>
  <c r="G1002" i="7" s="1"/>
  <c r="F1002" i="7" s="1"/>
  <c r="E1002" i="7" s="1"/>
  <c r="D1002" i="7" s="1"/>
  <c r="C1002" i="7" s="1"/>
  <c r="AD1001" i="7"/>
  <c r="I1001" i="7"/>
  <c r="H1001" i="7" s="1"/>
  <c r="G1001" i="7" s="1"/>
  <c r="F1001" i="7" s="1"/>
  <c r="E1001" i="7" s="1"/>
  <c r="D1001" i="7" s="1"/>
  <c r="C1001" i="7" s="1"/>
  <c r="AD1000" i="7"/>
  <c r="I1000" i="7"/>
  <c r="H1000" i="7" s="1"/>
  <c r="G1000" i="7" s="1"/>
  <c r="F1000" i="7" s="1"/>
  <c r="E1000" i="7" s="1"/>
  <c r="D1000" i="7" s="1"/>
  <c r="C1000" i="7" s="1"/>
  <c r="AD999" i="7"/>
  <c r="I999" i="7"/>
  <c r="H999" i="7" s="1"/>
  <c r="G999" i="7" s="1"/>
  <c r="F999" i="7" s="1"/>
  <c r="E999" i="7" s="1"/>
  <c r="D999" i="7" s="1"/>
  <c r="C999" i="7" s="1"/>
  <c r="AD998" i="7"/>
  <c r="H998" i="7"/>
  <c r="G998" i="7" s="1"/>
  <c r="F998" i="7" s="1"/>
  <c r="E998" i="7" s="1"/>
  <c r="D998" i="7" s="1"/>
  <c r="AD997" i="7"/>
  <c r="I997" i="7"/>
  <c r="H997" i="7" s="1"/>
  <c r="G997" i="7" s="1"/>
  <c r="F997" i="7" s="1"/>
  <c r="E997" i="7" s="1"/>
  <c r="D997" i="7" s="1"/>
  <c r="C997" i="7"/>
  <c r="AD996" i="7"/>
  <c r="I996" i="7"/>
  <c r="H996" i="7" s="1"/>
  <c r="G996" i="7" s="1"/>
  <c r="F996" i="7" s="1"/>
  <c r="E996" i="7" s="1"/>
  <c r="D996" i="7" s="1"/>
  <c r="C996" i="7" s="1"/>
  <c r="AD995" i="7"/>
  <c r="I995" i="7"/>
  <c r="H995" i="7" s="1"/>
  <c r="G995" i="7"/>
  <c r="F995" i="7" s="1"/>
  <c r="E995" i="7" s="1"/>
  <c r="D995" i="7" s="1"/>
  <c r="C995" i="7" s="1"/>
  <c r="AD994" i="7"/>
  <c r="J994" i="7"/>
  <c r="I994" i="7" s="1"/>
  <c r="H994" i="7" s="1"/>
  <c r="G994" i="7" s="1"/>
  <c r="F994" i="7" s="1"/>
  <c r="E994" i="7" s="1"/>
  <c r="D994" i="7" s="1"/>
  <c r="C994" i="7" s="1"/>
  <c r="AD993" i="7"/>
  <c r="J993" i="7"/>
  <c r="I993" i="7" s="1"/>
  <c r="H993" i="7" s="1"/>
  <c r="G993" i="7" s="1"/>
  <c r="F993" i="7" s="1"/>
  <c r="E993" i="7" s="1"/>
  <c r="D993" i="7" s="1"/>
  <c r="C993" i="7" s="1"/>
  <c r="AD992" i="7"/>
  <c r="J992" i="7"/>
  <c r="I992" i="7"/>
  <c r="H992" i="7"/>
  <c r="G992" i="7" s="1"/>
  <c r="F992" i="7" s="1"/>
  <c r="E992" i="7"/>
  <c r="D992" i="7" s="1"/>
  <c r="C992" i="7" s="1"/>
  <c r="AD991" i="7"/>
  <c r="I991" i="7"/>
  <c r="H991" i="7" s="1"/>
  <c r="G991" i="7" s="1"/>
  <c r="F991" i="7" s="1"/>
  <c r="E991" i="7" s="1"/>
  <c r="D991" i="7" s="1"/>
  <c r="C991" i="7" s="1"/>
  <c r="AD990" i="7"/>
  <c r="I990" i="7"/>
  <c r="H990" i="7" s="1"/>
  <c r="G990" i="7" s="1"/>
  <c r="F990" i="7" s="1"/>
  <c r="E990" i="7" s="1"/>
  <c r="D990" i="7"/>
  <c r="C990" i="7" s="1"/>
  <c r="AD989" i="7"/>
  <c r="I989" i="7"/>
  <c r="H989" i="7" s="1"/>
  <c r="G989" i="7" s="1"/>
  <c r="F989" i="7" s="1"/>
  <c r="E989" i="7" s="1"/>
  <c r="D989" i="7" s="1"/>
  <c r="C989" i="7" s="1"/>
  <c r="AD988" i="7"/>
  <c r="H988" i="7"/>
  <c r="G988" i="7"/>
  <c r="F988" i="7" s="1"/>
  <c r="E988" i="7" s="1"/>
  <c r="D988" i="7" s="1"/>
  <c r="AD987" i="7"/>
  <c r="G987" i="7"/>
  <c r="F987" i="7" s="1"/>
  <c r="E987" i="7"/>
  <c r="D987" i="7" s="1"/>
  <c r="AD986" i="7"/>
  <c r="F986" i="7"/>
  <c r="E986" i="7"/>
  <c r="D986" i="7" s="1"/>
  <c r="AD985" i="7"/>
  <c r="H985" i="7"/>
  <c r="G985" i="7"/>
  <c r="F985" i="7" s="1"/>
  <c r="E985" i="7" s="1"/>
  <c r="D985" i="7" s="1"/>
  <c r="C985" i="7" s="1"/>
  <c r="AD984" i="7"/>
  <c r="H984" i="7"/>
  <c r="G984" i="7" s="1"/>
  <c r="F984" i="7" s="1"/>
  <c r="E984" i="7" s="1"/>
  <c r="D984" i="7" s="1"/>
  <c r="C984" i="7" s="1"/>
  <c r="AD983" i="7"/>
  <c r="H983" i="7"/>
  <c r="G983" i="7" s="1"/>
  <c r="F983" i="7" s="1"/>
  <c r="E983" i="7" s="1"/>
  <c r="D983" i="7" s="1"/>
  <c r="C983" i="7" s="1"/>
  <c r="AD982" i="7"/>
  <c r="H982" i="7"/>
  <c r="G982" i="7"/>
  <c r="F982" i="7" s="1"/>
  <c r="E982" i="7" s="1"/>
  <c r="D982" i="7" s="1"/>
  <c r="AD981" i="7"/>
  <c r="H981" i="7"/>
  <c r="G981" i="7" s="1"/>
  <c r="F981" i="7" s="1"/>
  <c r="E981" i="7" s="1"/>
  <c r="D981" i="7" s="1"/>
  <c r="AD980" i="7"/>
  <c r="H980" i="7"/>
  <c r="G980" i="7"/>
  <c r="F980" i="7" s="1"/>
  <c r="E980" i="7" s="1"/>
  <c r="D980" i="7" s="1"/>
  <c r="AD979" i="7"/>
  <c r="H979" i="7"/>
  <c r="G979" i="7" s="1"/>
  <c r="F979" i="7" s="1"/>
  <c r="E979" i="7" s="1"/>
  <c r="D979" i="7" s="1"/>
  <c r="AD978" i="7"/>
  <c r="H978" i="7"/>
  <c r="G978" i="7" s="1"/>
  <c r="F978" i="7" s="1"/>
  <c r="E978" i="7" s="1"/>
  <c r="D978" i="7" s="1"/>
  <c r="AD977" i="7"/>
  <c r="H977" i="7"/>
  <c r="G977" i="7" s="1"/>
  <c r="F977" i="7" s="1"/>
  <c r="E977" i="7" s="1"/>
  <c r="D977" i="7" s="1"/>
  <c r="C977" i="7" s="1"/>
  <c r="AD976" i="7"/>
  <c r="H976" i="7"/>
  <c r="G976" i="7" s="1"/>
  <c r="F976" i="7" s="1"/>
  <c r="E976" i="7" s="1"/>
  <c r="D976" i="7" s="1"/>
  <c r="C976" i="7" s="1"/>
  <c r="AD975" i="7"/>
  <c r="G975" i="7"/>
  <c r="F975" i="7" s="1"/>
  <c r="E975" i="7" s="1"/>
  <c r="D975" i="7" s="1"/>
  <c r="AD974" i="7"/>
  <c r="H974" i="7"/>
  <c r="G974" i="7" s="1"/>
  <c r="F974" i="7" s="1"/>
  <c r="E974" i="7"/>
  <c r="D974" i="7" s="1"/>
  <c r="AD973" i="7"/>
  <c r="H973" i="7"/>
  <c r="G973" i="7"/>
  <c r="F973" i="7" s="1"/>
  <c r="E973" i="7" s="1"/>
  <c r="D973" i="7" s="1"/>
  <c r="C973" i="7" s="1"/>
  <c r="AD972" i="7"/>
  <c r="I972" i="7"/>
  <c r="H972" i="7" s="1"/>
  <c r="G972" i="7" s="1"/>
  <c r="F972" i="7" s="1"/>
  <c r="E972" i="7" s="1"/>
  <c r="D972" i="7" s="1"/>
  <c r="C972" i="7" s="1"/>
  <c r="AD971" i="7"/>
  <c r="I971" i="7"/>
  <c r="H971" i="7" s="1"/>
  <c r="G971" i="7" s="1"/>
  <c r="F971" i="7" s="1"/>
  <c r="E971" i="7" s="1"/>
  <c r="D971" i="7" s="1"/>
  <c r="C971" i="7" s="1"/>
  <c r="AD970" i="7"/>
  <c r="I970" i="7"/>
  <c r="H970" i="7" s="1"/>
  <c r="G970" i="7"/>
  <c r="F970" i="7" s="1"/>
  <c r="E970" i="7" s="1"/>
  <c r="D970" i="7" s="1"/>
  <c r="C970" i="7" s="1"/>
  <c r="AD969" i="7"/>
  <c r="H969" i="7"/>
  <c r="G969" i="7" s="1"/>
  <c r="F969" i="7" s="1"/>
  <c r="E969" i="7" s="1"/>
  <c r="D969" i="7" s="1"/>
  <c r="C969" i="7" s="1"/>
  <c r="AD968" i="7"/>
  <c r="H968" i="7"/>
  <c r="G968" i="7" s="1"/>
  <c r="F968" i="7" s="1"/>
  <c r="E968" i="7" s="1"/>
  <c r="D968" i="7" s="1"/>
  <c r="AD967" i="7"/>
  <c r="H967" i="7"/>
  <c r="G967" i="7"/>
  <c r="F967" i="7" s="1"/>
  <c r="E967" i="7" s="1"/>
  <c r="D967" i="7" s="1"/>
  <c r="C967" i="7" s="1"/>
  <c r="AD966" i="7"/>
  <c r="G966" i="7"/>
  <c r="F966" i="7" s="1"/>
  <c r="E966" i="7" s="1"/>
  <c r="D966" i="7" s="1"/>
  <c r="C966" i="7" s="1"/>
  <c r="AD965" i="7"/>
  <c r="H965" i="7"/>
  <c r="G965" i="7" s="1"/>
  <c r="F965" i="7" s="1"/>
  <c r="E965" i="7" s="1"/>
  <c r="D965" i="7" s="1"/>
  <c r="C965" i="7" s="1"/>
  <c r="AD964" i="7"/>
  <c r="H964" i="7"/>
  <c r="G964" i="7"/>
  <c r="F964" i="7"/>
  <c r="E964" i="7" s="1"/>
  <c r="D964" i="7" s="1"/>
  <c r="C964" i="7"/>
  <c r="AD963" i="7"/>
  <c r="I963" i="7"/>
  <c r="H963" i="7" s="1"/>
  <c r="G963" i="7"/>
  <c r="F963" i="7" s="1"/>
  <c r="E963" i="7" s="1"/>
  <c r="D963" i="7" s="1"/>
  <c r="C963" i="7" s="1"/>
  <c r="AD962" i="7"/>
  <c r="I962" i="7"/>
  <c r="H962" i="7" s="1"/>
  <c r="G962" i="7"/>
  <c r="F962" i="7" s="1"/>
  <c r="E962" i="7" s="1"/>
  <c r="D962" i="7" s="1"/>
  <c r="C962" i="7" s="1"/>
  <c r="AD961" i="7"/>
  <c r="I961" i="7"/>
  <c r="H961" i="7" s="1"/>
  <c r="G961" i="7" s="1"/>
  <c r="F961" i="7" s="1"/>
  <c r="E961" i="7" s="1"/>
  <c r="D961" i="7" s="1"/>
  <c r="C961" i="7" s="1"/>
  <c r="AD960" i="7"/>
  <c r="H960" i="7"/>
  <c r="G960" i="7" s="1"/>
  <c r="F960" i="7" s="1"/>
  <c r="E960" i="7" s="1"/>
  <c r="D960" i="7" s="1"/>
  <c r="C960" i="7" s="1"/>
  <c r="AD959" i="7"/>
  <c r="H959" i="7"/>
  <c r="G959" i="7" s="1"/>
  <c r="F959" i="7" s="1"/>
  <c r="E959" i="7" s="1"/>
  <c r="D959" i="7" s="1"/>
  <c r="C959" i="7" s="1"/>
  <c r="AD958" i="7"/>
  <c r="H958" i="7"/>
  <c r="G958" i="7" s="1"/>
  <c r="F958" i="7"/>
  <c r="E958" i="7" s="1"/>
  <c r="D958" i="7" s="1"/>
  <c r="C958" i="7" s="1"/>
  <c r="AD957" i="7"/>
  <c r="G957" i="7"/>
  <c r="F957" i="7"/>
  <c r="E957" i="7" s="1"/>
  <c r="D957" i="7" s="1"/>
  <c r="AD956" i="7"/>
  <c r="H956" i="7"/>
  <c r="G956" i="7" s="1"/>
  <c r="F956" i="7" s="1"/>
  <c r="E956" i="7" s="1"/>
  <c r="D956" i="7" s="1"/>
  <c r="C956" i="7" s="1"/>
  <c r="AD955" i="7"/>
  <c r="H955" i="7"/>
  <c r="G955" i="7" s="1"/>
  <c r="F955" i="7" s="1"/>
  <c r="E955" i="7" s="1"/>
  <c r="D955" i="7" s="1"/>
  <c r="C955" i="7" s="1"/>
  <c r="AD954" i="7"/>
  <c r="I954" i="7"/>
  <c r="H954" i="7" s="1"/>
  <c r="G954" i="7" s="1"/>
  <c r="F954" i="7" s="1"/>
  <c r="E954" i="7" s="1"/>
  <c r="D954" i="7" s="1"/>
  <c r="C954" i="7" s="1"/>
  <c r="AD953" i="7"/>
  <c r="I953" i="7"/>
  <c r="H953" i="7" s="1"/>
  <c r="G953" i="7" s="1"/>
  <c r="F953" i="7" s="1"/>
  <c r="E953" i="7" s="1"/>
  <c r="D953" i="7" s="1"/>
  <c r="C953" i="7" s="1"/>
  <c r="AD952" i="7"/>
  <c r="I952" i="7"/>
  <c r="H952" i="7" s="1"/>
  <c r="G952" i="7" s="1"/>
  <c r="F952" i="7" s="1"/>
  <c r="E952" i="7" s="1"/>
  <c r="D952" i="7" s="1"/>
  <c r="C952" i="7" s="1"/>
  <c r="AD951" i="7"/>
  <c r="H951" i="7"/>
  <c r="G951" i="7" s="1"/>
  <c r="F951" i="7"/>
  <c r="E951" i="7" s="1"/>
  <c r="D951" i="7" s="1"/>
  <c r="C951" i="7" s="1"/>
  <c r="AD950" i="7"/>
  <c r="H950" i="7"/>
  <c r="G950" i="7" s="1"/>
  <c r="F950" i="7" s="1"/>
  <c r="E950" i="7" s="1"/>
  <c r="D950" i="7" s="1"/>
  <c r="C950" i="7" s="1"/>
  <c r="AD949" i="7"/>
  <c r="H949" i="7"/>
  <c r="G949" i="7" s="1"/>
  <c r="F949" i="7" s="1"/>
  <c r="E949" i="7" s="1"/>
  <c r="D949" i="7" s="1"/>
  <c r="C949" i="7" s="1"/>
  <c r="AD948" i="7"/>
  <c r="G948" i="7"/>
  <c r="F948" i="7" s="1"/>
  <c r="E948" i="7" s="1"/>
  <c r="D948" i="7" s="1"/>
  <c r="AD947" i="7"/>
  <c r="H947" i="7"/>
  <c r="G947" i="7" s="1"/>
  <c r="F947" i="7" s="1"/>
  <c r="E947" i="7" s="1"/>
  <c r="D947" i="7" s="1"/>
  <c r="C947" i="7" s="1"/>
  <c r="AD946" i="7"/>
  <c r="H946" i="7"/>
  <c r="G946" i="7"/>
  <c r="F946" i="7" s="1"/>
  <c r="E946" i="7" s="1"/>
  <c r="D946" i="7" s="1"/>
  <c r="C946" i="7" s="1"/>
  <c r="AD945" i="7"/>
  <c r="I945" i="7"/>
  <c r="H945" i="7" s="1"/>
  <c r="G945" i="7" s="1"/>
  <c r="F945" i="7" s="1"/>
  <c r="E945" i="7" s="1"/>
  <c r="D945" i="7" s="1"/>
  <c r="C945" i="7" s="1"/>
  <c r="AD944" i="7"/>
  <c r="I944" i="7"/>
  <c r="H944" i="7" s="1"/>
  <c r="G944" i="7" s="1"/>
  <c r="F944" i="7" s="1"/>
  <c r="E944" i="7" s="1"/>
  <c r="D944" i="7" s="1"/>
  <c r="C944" i="7" s="1"/>
  <c r="AD943" i="7"/>
  <c r="I943" i="7"/>
  <c r="H943" i="7" s="1"/>
  <c r="G943" i="7" s="1"/>
  <c r="F943" i="7" s="1"/>
  <c r="E943" i="7" s="1"/>
  <c r="D943" i="7" s="1"/>
  <c r="C943" i="7" s="1"/>
  <c r="AD942" i="7"/>
  <c r="H942" i="7"/>
  <c r="G942" i="7" s="1"/>
  <c r="F942" i="7" s="1"/>
  <c r="E942" i="7" s="1"/>
  <c r="D942" i="7" s="1"/>
  <c r="C942" i="7" s="1"/>
  <c r="AD941" i="7"/>
  <c r="H941" i="7"/>
  <c r="G941" i="7" s="1"/>
  <c r="F941" i="7" s="1"/>
  <c r="E941" i="7" s="1"/>
  <c r="D941" i="7" s="1"/>
  <c r="C941" i="7" s="1"/>
  <c r="AD940" i="7"/>
  <c r="H940" i="7"/>
  <c r="G940" i="7" s="1"/>
  <c r="F940" i="7"/>
  <c r="E940" i="7" s="1"/>
  <c r="D940" i="7" s="1"/>
  <c r="C940" i="7" s="1"/>
  <c r="AD939" i="7"/>
  <c r="G939" i="7"/>
  <c r="F939" i="7"/>
  <c r="E939" i="7" s="1"/>
  <c r="D939" i="7" s="1"/>
  <c r="C939" i="7" s="1"/>
  <c r="AD938" i="7"/>
  <c r="H938" i="7"/>
  <c r="G938" i="7" s="1"/>
  <c r="F938" i="7" s="1"/>
  <c r="E938" i="7" s="1"/>
  <c r="D938" i="7" s="1"/>
  <c r="C938" i="7" s="1"/>
  <c r="AD937" i="7"/>
  <c r="H937" i="7"/>
  <c r="G937" i="7" s="1"/>
  <c r="F937" i="7" s="1"/>
  <c r="E937" i="7" s="1"/>
  <c r="D937" i="7" s="1"/>
  <c r="C937" i="7" s="1"/>
  <c r="AD936" i="7"/>
  <c r="I936" i="7"/>
  <c r="H936" i="7" s="1"/>
  <c r="G936" i="7" s="1"/>
  <c r="F936" i="7" s="1"/>
  <c r="E936" i="7" s="1"/>
  <c r="D936" i="7" s="1"/>
  <c r="C936" i="7" s="1"/>
  <c r="AD935" i="7"/>
  <c r="I935" i="7"/>
  <c r="H935" i="7" s="1"/>
  <c r="G935" i="7" s="1"/>
  <c r="F935" i="7" s="1"/>
  <c r="E935" i="7" s="1"/>
  <c r="D935" i="7" s="1"/>
  <c r="C935" i="7" s="1"/>
  <c r="AD934" i="7"/>
  <c r="I934" i="7"/>
  <c r="H934" i="7" s="1"/>
  <c r="G934" i="7"/>
  <c r="F934" i="7" s="1"/>
  <c r="E934" i="7" s="1"/>
  <c r="D934" i="7" s="1"/>
  <c r="C934" i="7" s="1"/>
  <c r="AD933" i="7"/>
  <c r="H933" i="7"/>
  <c r="G933" i="7" s="1"/>
  <c r="F933" i="7" s="1"/>
  <c r="E933" i="7" s="1"/>
  <c r="D933" i="7" s="1"/>
  <c r="C933" i="7" s="1"/>
  <c r="AD932" i="7"/>
  <c r="H932" i="7"/>
  <c r="G932" i="7" s="1"/>
  <c r="F932" i="7" s="1"/>
  <c r="E932" i="7" s="1"/>
  <c r="D932" i="7" s="1"/>
  <c r="C932" i="7" s="1"/>
  <c r="AD931" i="7"/>
  <c r="H931" i="7"/>
  <c r="G931" i="7" s="1"/>
  <c r="F931" i="7" s="1"/>
  <c r="E931" i="7" s="1"/>
  <c r="D931" i="7" s="1"/>
  <c r="C931" i="7" s="1"/>
  <c r="AD930" i="7"/>
  <c r="G930" i="7"/>
  <c r="F930" i="7" s="1"/>
  <c r="E930" i="7" s="1"/>
  <c r="D930" i="7" s="1"/>
  <c r="C930" i="7" s="1"/>
  <c r="AD929" i="7"/>
  <c r="H929" i="7"/>
  <c r="G929" i="7" s="1"/>
  <c r="F929" i="7"/>
  <c r="E929" i="7" s="1"/>
  <c r="D929" i="7" s="1"/>
  <c r="C929" i="7" s="1"/>
  <c r="AD928" i="7"/>
  <c r="H928" i="7"/>
  <c r="G928" i="7" s="1"/>
  <c r="F928" i="7" s="1"/>
  <c r="E928" i="7" s="1"/>
  <c r="D928" i="7" s="1"/>
  <c r="C928" i="7" s="1"/>
  <c r="AD927" i="7"/>
  <c r="I927" i="7"/>
  <c r="H927" i="7" s="1"/>
  <c r="G927" i="7" s="1"/>
  <c r="F927" i="7" s="1"/>
  <c r="E927" i="7" s="1"/>
  <c r="D927" i="7" s="1"/>
  <c r="C927" i="7" s="1"/>
  <c r="AD926" i="7"/>
  <c r="I926" i="7"/>
  <c r="H926" i="7"/>
  <c r="G926" i="7" s="1"/>
  <c r="F926" i="7" s="1"/>
  <c r="E926" i="7" s="1"/>
  <c r="D926" i="7" s="1"/>
  <c r="C926" i="7" s="1"/>
  <c r="AD925" i="7"/>
  <c r="I925" i="7"/>
  <c r="H925" i="7" s="1"/>
  <c r="G925" i="7" s="1"/>
  <c r="F925" i="7" s="1"/>
  <c r="E925" i="7" s="1"/>
  <c r="D925" i="7" s="1"/>
  <c r="C925" i="7" s="1"/>
  <c r="AD924" i="7"/>
  <c r="H924" i="7"/>
  <c r="G924" i="7"/>
  <c r="F924" i="7" s="1"/>
  <c r="E924" i="7" s="1"/>
  <c r="D924" i="7" s="1"/>
  <c r="C924" i="7" s="1"/>
  <c r="AD923" i="7"/>
  <c r="H923" i="7"/>
  <c r="G923" i="7" s="1"/>
  <c r="F923" i="7" s="1"/>
  <c r="E923" i="7" s="1"/>
  <c r="D923" i="7" s="1"/>
  <c r="C923" i="7" s="1"/>
  <c r="AD922" i="7"/>
  <c r="H922" i="7"/>
  <c r="G922" i="7" s="1"/>
  <c r="F922" i="7" s="1"/>
  <c r="E922" i="7" s="1"/>
  <c r="D922" i="7" s="1"/>
  <c r="C922" i="7" s="1"/>
  <c r="AD921" i="7"/>
  <c r="G921" i="7"/>
  <c r="F921" i="7" s="1"/>
  <c r="E921" i="7" s="1"/>
  <c r="D921" i="7" s="1"/>
  <c r="C921" i="7" s="1"/>
  <c r="AD920" i="7"/>
  <c r="H920" i="7"/>
  <c r="G920" i="7"/>
  <c r="F920" i="7" s="1"/>
  <c r="E920" i="7" s="1"/>
  <c r="D920" i="7" s="1"/>
  <c r="C920" i="7" s="1"/>
  <c r="AD919" i="7"/>
  <c r="H919" i="7"/>
  <c r="G919" i="7" s="1"/>
  <c r="F919" i="7"/>
  <c r="E919" i="7" s="1"/>
  <c r="D919" i="7" s="1"/>
  <c r="C919" i="7" s="1"/>
  <c r="AD918" i="7"/>
  <c r="G918" i="7"/>
  <c r="F918" i="7" s="1"/>
  <c r="E918" i="7" s="1"/>
  <c r="D918" i="7" s="1"/>
  <c r="AD917" i="7"/>
  <c r="H917" i="7"/>
  <c r="G917" i="7" s="1"/>
  <c r="F917" i="7" s="1"/>
  <c r="E917" i="7" s="1"/>
  <c r="D917" i="7" s="1"/>
  <c r="C917" i="7" s="1"/>
  <c r="AD916" i="7"/>
  <c r="H916" i="7"/>
  <c r="G916" i="7"/>
  <c r="F916" i="7" s="1"/>
  <c r="E916" i="7" s="1"/>
  <c r="D916" i="7" s="1"/>
  <c r="C916" i="7" s="1"/>
  <c r="AD915" i="7"/>
  <c r="G915" i="7"/>
  <c r="F915" i="7" s="1"/>
  <c r="E915" i="7" s="1"/>
  <c r="D915" i="7" s="1"/>
  <c r="AD914" i="7"/>
  <c r="F914" i="7"/>
  <c r="E914" i="7"/>
  <c r="D914" i="7" s="1"/>
  <c r="AD913" i="7"/>
  <c r="E913" i="7"/>
  <c r="D913" i="7" s="1"/>
  <c r="AD912" i="7"/>
  <c r="H912" i="7"/>
  <c r="G912" i="7"/>
  <c r="F912" i="7" s="1"/>
  <c r="E912" i="7" s="1"/>
  <c r="D912" i="7" s="1"/>
  <c r="C912" i="7" s="1"/>
  <c r="AD911" i="7"/>
  <c r="H911" i="7"/>
  <c r="G911" i="7" s="1"/>
  <c r="F911" i="7" s="1"/>
  <c r="E911" i="7" s="1"/>
  <c r="D911" i="7" s="1"/>
  <c r="C911" i="7" s="1"/>
  <c r="AD910" i="7"/>
  <c r="I910" i="7"/>
  <c r="H910" i="7" s="1"/>
  <c r="G910" i="7" s="1"/>
  <c r="F910" i="7" s="1"/>
  <c r="E910" i="7" s="1"/>
  <c r="D910" i="7" s="1"/>
  <c r="C910" i="7" s="1"/>
  <c r="AD909" i="7"/>
  <c r="I909" i="7"/>
  <c r="H909" i="7" s="1"/>
  <c r="G909" i="7"/>
  <c r="F909" i="7" s="1"/>
  <c r="E909" i="7" s="1"/>
  <c r="D909" i="7" s="1"/>
  <c r="C909" i="7" s="1"/>
  <c r="AD908" i="7"/>
  <c r="I908" i="7"/>
  <c r="H908" i="7" s="1"/>
  <c r="G908" i="7" s="1"/>
  <c r="F908" i="7" s="1"/>
  <c r="E908" i="7" s="1"/>
  <c r="D908" i="7" s="1"/>
  <c r="C908" i="7" s="1"/>
  <c r="AD907" i="7"/>
  <c r="H907" i="7"/>
  <c r="G907" i="7" s="1"/>
  <c r="F907" i="7" s="1"/>
  <c r="E907" i="7" s="1"/>
  <c r="D907" i="7" s="1"/>
  <c r="C907" i="7" s="1"/>
  <c r="AD906" i="7"/>
  <c r="G906" i="7"/>
  <c r="F906" i="7" s="1"/>
  <c r="E906" i="7" s="1"/>
  <c r="D906" i="7" s="1"/>
  <c r="AD905" i="7"/>
  <c r="H905" i="7"/>
  <c r="G905" i="7" s="1"/>
  <c r="F905" i="7" s="1"/>
  <c r="E905" i="7" s="1"/>
  <c r="D905" i="7" s="1"/>
  <c r="C905" i="7" s="1"/>
  <c r="AD904" i="7"/>
  <c r="H904" i="7"/>
  <c r="G904" i="7" s="1"/>
  <c r="F904" i="7" s="1"/>
  <c r="E904" i="7" s="1"/>
  <c r="D904" i="7" s="1"/>
  <c r="C904" i="7" s="1"/>
  <c r="AD903" i="7"/>
  <c r="I903" i="7"/>
  <c r="H903" i="7"/>
  <c r="G903" i="7" s="1"/>
  <c r="F903" i="7" s="1"/>
  <c r="E903" i="7" s="1"/>
  <c r="D903" i="7" s="1"/>
  <c r="C903" i="7" s="1"/>
  <c r="AD902" i="7"/>
  <c r="I902" i="7"/>
  <c r="H902" i="7" s="1"/>
  <c r="G902" i="7" s="1"/>
  <c r="F902" i="7" s="1"/>
  <c r="E902" i="7" s="1"/>
  <c r="D902" i="7" s="1"/>
  <c r="C902" i="7" s="1"/>
  <c r="AD901" i="7"/>
  <c r="I901" i="7"/>
  <c r="H901" i="7"/>
  <c r="G901" i="7" s="1"/>
  <c r="F901" i="7" s="1"/>
  <c r="E901" i="7" s="1"/>
  <c r="D901" i="7" s="1"/>
  <c r="C901" i="7" s="1"/>
  <c r="AD900" i="7"/>
  <c r="H900" i="7"/>
  <c r="G900" i="7" s="1"/>
  <c r="F900" i="7" s="1"/>
  <c r="E900" i="7" s="1"/>
  <c r="D900" i="7" s="1"/>
  <c r="C900" i="7" s="1"/>
  <c r="AD899" i="7"/>
  <c r="G899" i="7"/>
  <c r="F899" i="7" s="1"/>
  <c r="E899" i="7" s="1"/>
  <c r="D899" i="7" s="1"/>
  <c r="AD898" i="7"/>
  <c r="F898" i="7"/>
  <c r="E898" i="7"/>
  <c r="D898" i="7" s="1"/>
  <c r="C898" i="7" s="1"/>
  <c r="AD897" i="7"/>
  <c r="H897" i="7"/>
  <c r="G897" i="7" s="1"/>
  <c r="F897" i="7" s="1"/>
  <c r="E897" i="7" s="1"/>
  <c r="D897" i="7" s="1"/>
  <c r="C897" i="7" s="1"/>
  <c r="AD896" i="7"/>
  <c r="H896" i="7"/>
  <c r="G896" i="7" s="1"/>
  <c r="F896" i="7" s="1"/>
  <c r="E896" i="7" s="1"/>
  <c r="D896" i="7" s="1"/>
  <c r="C896" i="7" s="1"/>
  <c r="AD895" i="7"/>
  <c r="H895" i="7"/>
  <c r="G895" i="7"/>
  <c r="F895" i="7" s="1"/>
  <c r="E895" i="7" s="1"/>
  <c r="D895" i="7" s="1"/>
  <c r="C895" i="7" s="1"/>
  <c r="AD894" i="7"/>
  <c r="G894" i="7"/>
  <c r="F894" i="7" s="1"/>
  <c r="E894" i="7" s="1"/>
  <c r="D894" i="7" s="1"/>
  <c r="C894" i="7" s="1"/>
  <c r="AD893" i="7"/>
  <c r="H893" i="7"/>
  <c r="G893" i="7" s="1"/>
  <c r="F893" i="7" s="1"/>
  <c r="E893" i="7" s="1"/>
  <c r="D893" i="7" s="1"/>
  <c r="C893" i="7" s="1"/>
  <c r="AD892" i="7"/>
  <c r="H892" i="7"/>
  <c r="G892" i="7" s="1"/>
  <c r="F892" i="7" s="1"/>
  <c r="E892" i="7" s="1"/>
  <c r="D892" i="7" s="1"/>
  <c r="C892" i="7" s="1"/>
  <c r="AD891" i="7"/>
  <c r="H891" i="7"/>
  <c r="G891" i="7" s="1"/>
  <c r="F891" i="7" s="1"/>
  <c r="E891" i="7" s="1"/>
  <c r="D891" i="7" s="1"/>
  <c r="C891" i="7" s="1"/>
  <c r="AD890" i="7"/>
  <c r="G890" i="7"/>
  <c r="F890" i="7"/>
  <c r="E890" i="7" s="1"/>
  <c r="D890" i="7" s="1"/>
  <c r="C890" i="7" s="1"/>
  <c r="AD889" i="7"/>
  <c r="H889" i="7"/>
  <c r="G889" i="7" s="1"/>
  <c r="F889" i="7" s="1"/>
  <c r="E889" i="7" s="1"/>
  <c r="D889" i="7" s="1"/>
  <c r="C889" i="7" s="1"/>
  <c r="AD888" i="7"/>
  <c r="H888" i="7"/>
  <c r="G888" i="7" s="1"/>
  <c r="F888" i="7" s="1"/>
  <c r="E888" i="7" s="1"/>
  <c r="D888" i="7" s="1"/>
  <c r="C888" i="7" s="1"/>
  <c r="AD887" i="7"/>
  <c r="H887" i="7"/>
  <c r="G887" i="7" s="1"/>
  <c r="F887" i="7" s="1"/>
  <c r="E887" i="7" s="1"/>
  <c r="D887" i="7" s="1"/>
  <c r="C887" i="7" s="1"/>
  <c r="AD886" i="7"/>
  <c r="G886" i="7"/>
  <c r="F886" i="7"/>
  <c r="E886" i="7" s="1"/>
  <c r="D886" i="7" s="1"/>
  <c r="C886" i="7" s="1"/>
  <c r="AD885" i="7"/>
  <c r="H885" i="7"/>
  <c r="G885" i="7" s="1"/>
  <c r="F885" i="7" s="1"/>
  <c r="E885" i="7" s="1"/>
  <c r="D885" i="7" s="1"/>
  <c r="C885" i="7" s="1"/>
  <c r="AD884" i="7"/>
  <c r="H884" i="7"/>
  <c r="G884" i="7" s="1"/>
  <c r="F884" i="7" s="1"/>
  <c r="E884" i="7" s="1"/>
  <c r="D884" i="7" s="1"/>
  <c r="C884" i="7" s="1"/>
  <c r="AD883" i="7"/>
  <c r="H883" i="7"/>
  <c r="G883" i="7"/>
  <c r="F883" i="7" s="1"/>
  <c r="E883" i="7" s="1"/>
  <c r="D883" i="7" s="1"/>
  <c r="C883" i="7" s="1"/>
  <c r="AD882" i="7"/>
  <c r="G882" i="7"/>
  <c r="F882" i="7" s="1"/>
  <c r="E882" i="7" s="1"/>
  <c r="D882" i="7" s="1"/>
  <c r="AD881" i="7"/>
  <c r="H881" i="7"/>
  <c r="G881" i="7" s="1"/>
  <c r="F881" i="7"/>
  <c r="E881" i="7" s="1"/>
  <c r="D881" i="7" s="1"/>
  <c r="C881" i="7" s="1"/>
  <c r="AD880" i="7"/>
  <c r="H880" i="7"/>
  <c r="G880" i="7" s="1"/>
  <c r="F880" i="7" s="1"/>
  <c r="E880" i="7" s="1"/>
  <c r="D880" i="7" s="1"/>
  <c r="C880" i="7" s="1"/>
  <c r="AD879" i="7"/>
  <c r="H879" i="7"/>
  <c r="G879" i="7" s="1"/>
  <c r="F879" i="7" s="1"/>
  <c r="E879" i="7" s="1"/>
  <c r="D879" i="7" s="1"/>
  <c r="C879" i="7" s="1"/>
  <c r="AD878" i="7"/>
  <c r="G878" i="7"/>
  <c r="F878" i="7" s="1"/>
  <c r="E878" i="7" s="1"/>
  <c r="D878" i="7" s="1"/>
  <c r="C878" i="7" s="1"/>
  <c r="AD877" i="7"/>
  <c r="H877" i="7"/>
  <c r="G877" i="7" s="1"/>
  <c r="F877" i="7" s="1"/>
  <c r="E877" i="7" s="1"/>
  <c r="D877" i="7" s="1"/>
  <c r="C877" i="7" s="1"/>
  <c r="AD876" i="7"/>
  <c r="H876" i="7"/>
  <c r="G876" i="7" s="1"/>
  <c r="F876" i="7" s="1"/>
  <c r="E876" i="7" s="1"/>
  <c r="D876" i="7" s="1"/>
  <c r="C876" i="7" s="1"/>
  <c r="AD875" i="7"/>
  <c r="H875" i="7"/>
  <c r="G875" i="7" s="1"/>
  <c r="F875" i="7" s="1"/>
  <c r="E875" i="7" s="1"/>
  <c r="D875" i="7" s="1"/>
  <c r="C875" i="7" s="1"/>
  <c r="AD874" i="7"/>
  <c r="G874" i="7"/>
  <c r="F874" i="7" s="1"/>
  <c r="E874" i="7" s="1"/>
  <c r="D874" i="7" s="1"/>
  <c r="C874" i="7" s="1"/>
  <c r="AD873" i="7"/>
  <c r="H873" i="7"/>
  <c r="G873" i="7"/>
  <c r="F873" i="7" s="1"/>
  <c r="E873" i="7" s="1"/>
  <c r="D873" i="7" s="1"/>
  <c r="C873" i="7" s="1"/>
  <c r="AD872" i="7"/>
  <c r="H872" i="7"/>
  <c r="G872" i="7" s="1"/>
  <c r="F872" i="7" s="1"/>
  <c r="E872" i="7" s="1"/>
  <c r="D872" i="7" s="1"/>
  <c r="C872" i="7" s="1"/>
  <c r="AD871" i="7"/>
  <c r="H871" i="7"/>
  <c r="G871" i="7"/>
  <c r="F871" i="7" s="1"/>
  <c r="E871" i="7" s="1"/>
  <c r="D871" i="7" s="1"/>
  <c r="C871" i="7" s="1"/>
  <c r="AD870" i="7"/>
  <c r="G870" i="7"/>
  <c r="F870" i="7" s="1"/>
  <c r="E870" i="7" s="1"/>
  <c r="D870" i="7" s="1"/>
  <c r="C870" i="7" s="1"/>
  <c r="AD869" i="7"/>
  <c r="H869" i="7"/>
  <c r="G869" i="7" s="1"/>
  <c r="F869" i="7" s="1"/>
  <c r="E869" i="7" s="1"/>
  <c r="D869" i="7" s="1"/>
  <c r="C869" i="7" s="1"/>
  <c r="AD868" i="7"/>
  <c r="H868" i="7"/>
  <c r="G868" i="7"/>
  <c r="F868" i="7" s="1"/>
  <c r="E868" i="7" s="1"/>
  <c r="D868" i="7" s="1"/>
  <c r="AD867" i="7"/>
  <c r="H867" i="7"/>
  <c r="G867" i="7" s="1"/>
  <c r="F867" i="7" s="1"/>
  <c r="E867" i="7" s="1"/>
  <c r="D867" i="7" s="1"/>
  <c r="AD866" i="7"/>
  <c r="G866" i="7"/>
  <c r="F866" i="7" s="1"/>
  <c r="E866" i="7" s="1"/>
  <c r="D866" i="7" s="1"/>
  <c r="AD865" i="7"/>
  <c r="H865" i="7"/>
  <c r="G865" i="7" s="1"/>
  <c r="F865" i="7" s="1"/>
  <c r="E865" i="7" s="1"/>
  <c r="D865" i="7" s="1"/>
  <c r="C865" i="7" s="1"/>
  <c r="AD864" i="7"/>
  <c r="H864" i="7"/>
  <c r="G864" i="7"/>
  <c r="F864" i="7" s="1"/>
  <c r="E864" i="7" s="1"/>
  <c r="D864" i="7" s="1"/>
  <c r="C864" i="7" s="1"/>
  <c r="AD863" i="7"/>
  <c r="H863" i="7"/>
  <c r="G863" i="7" s="1"/>
  <c r="F863" i="7" s="1"/>
  <c r="E863" i="7" s="1"/>
  <c r="D863" i="7" s="1"/>
  <c r="C863" i="7" s="1"/>
  <c r="AD862" i="7"/>
  <c r="G862" i="7"/>
  <c r="F862" i="7"/>
  <c r="E862" i="7" s="1"/>
  <c r="D862" i="7" s="1"/>
  <c r="C862" i="7" s="1"/>
  <c r="AD861" i="7"/>
  <c r="H861" i="7"/>
  <c r="G861" i="7" s="1"/>
  <c r="F861" i="7" s="1"/>
  <c r="E861" i="7" s="1"/>
  <c r="D861" i="7" s="1"/>
  <c r="C861" i="7" s="1"/>
  <c r="AD860" i="7"/>
  <c r="H860" i="7"/>
  <c r="G860" i="7" s="1"/>
  <c r="F860" i="7" s="1"/>
  <c r="E860" i="7" s="1"/>
  <c r="D860" i="7" s="1"/>
  <c r="C860" i="7" s="1"/>
  <c r="AD859" i="7"/>
  <c r="H859" i="7"/>
  <c r="G859" i="7" s="1"/>
  <c r="F859" i="7" s="1"/>
  <c r="E859" i="7" s="1"/>
  <c r="D859" i="7" s="1"/>
  <c r="C859" i="7" s="1"/>
  <c r="AD858" i="7"/>
  <c r="G858" i="7"/>
  <c r="F858" i="7" s="1"/>
  <c r="E858" i="7" s="1"/>
  <c r="D858" i="7" s="1"/>
  <c r="AD857" i="7"/>
  <c r="H857" i="7"/>
  <c r="G857" i="7"/>
  <c r="F857" i="7" s="1"/>
  <c r="E857" i="7" s="1"/>
  <c r="D857" i="7" s="1"/>
  <c r="AD856" i="7"/>
  <c r="H856" i="7"/>
  <c r="G856" i="7"/>
  <c r="F856" i="7" s="1"/>
  <c r="E856" i="7" s="1"/>
  <c r="D856" i="7" s="1"/>
  <c r="C856" i="7" s="1"/>
  <c r="AD855" i="7"/>
  <c r="H855" i="7"/>
  <c r="G855" i="7" s="1"/>
  <c r="F855" i="7" s="1"/>
  <c r="E855" i="7" s="1"/>
  <c r="D855" i="7" s="1"/>
  <c r="C855" i="7" s="1"/>
  <c r="AD854" i="7"/>
  <c r="G854" i="7"/>
  <c r="F854" i="7" s="1"/>
  <c r="E854" i="7" s="1"/>
  <c r="D854" i="7" s="1"/>
  <c r="AD853" i="7"/>
  <c r="H853" i="7"/>
  <c r="G853" i="7" s="1"/>
  <c r="F853" i="7" s="1"/>
  <c r="E853" i="7" s="1"/>
  <c r="D853" i="7" s="1"/>
  <c r="AD852" i="7"/>
  <c r="H852" i="7"/>
  <c r="G852" i="7" s="1"/>
  <c r="F852" i="7" s="1"/>
  <c r="E852" i="7" s="1"/>
  <c r="D852" i="7" s="1"/>
  <c r="AD851" i="7"/>
  <c r="H851" i="7"/>
  <c r="G851" i="7" s="1"/>
  <c r="F851" i="7" s="1"/>
  <c r="E851" i="7" s="1"/>
  <c r="D851" i="7" s="1"/>
  <c r="AD850" i="7"/>
  <c r="G850" i="7"/>
  <c r="F850" i="7" s="1"/>
  <c r="E850" i="7" s="1"/>
  <c r="D850" i="7" s="1"/>
  <c r="AD849" i="7"/>
  <c r="F849" i="7"/>
  <c r="E849" i="7"/>
  <c r="D849" i="7" s="1"/>
  <c r="AD848" i="7"/>
  <c r="G848" i="7"/>
  <c r="F848" i="7" s="1"/>
  <c r="E848" i="7" s="1"/>
  <c r="D848" i="7" s="1"/>
  <c r="C848" i="7" s="1"/>
  <c r="AD847" i="7"/>
  <c r="G847" i="7"/>
  <c r="F847" i="7"/>
  <c r="E847" i="7" s="1"/>
  <c r="D847" i="7" s="1"/>
  <c r="C847" i="7" s="1"/>
  <c r="AD846" i="7"/>
  <c r="G846" i="7"/>
  <c r="F846" i="7" s="1"/>
  <c r="E846" i="7" s="1"/>
  <c r="D846" i="7" s="1"/>
  <c r="AD845" i="7"/>
  <c r="F845" i="7"/>
  <c r="E845" i="7" s="1"/>
  <c r="D845" i="7" s="1"/>
  <c r="AD844" i="7"/>
  <c r="G844" i="7"/>
  <c r="F844" i="7" s="1"/>
  <c r="E844" i="7" s="1"/>
  <c r="D844" i="7" s="1"/>
  <c r="C844" i="7" s="1"/>
  <c r="AD843" i="7"/>
  <c r="G843" i="7"/>
  <c r="F843" i="7" s="1"/>
  <c r="E843" i="7" s="1"/>
  <c r="D843" i="7" s="1"/>
  <c r="AD842" i="7"/>
  <c r="F842" i="7"/>
  <c r="E842" i="7" s="1"/>
  <c r="D842" i="7" s="1"/>
  <c r="AD841" i="7"/>
  <c r="G841" i="7"/>
  <c r="F841" i="7" s="1"/>
  <c r="E841" i="7" s="1"/>
  <c r="D841" i="7" s="1"/>
  <c r="C841" i="7" s="1"/>
  <c r="AD840" i="7"/>
  <c r="G840" i="7"/>
  <c r="F840" i="7" s="1"/>
  <c r="E840" i="7" s="1"/>
  <c r="D840" i="7" s="1"/>
  <c r="C840" i="7" s="1"/>
  <c r="AD839" i="7"/>
  <c r="F839" i="7"/>
  <c r="E839" i="7" s="1"/>
  <c r="D839" i="7" s="1"/>
  <c r="AD838" i="7"/>
  <c r="E838" i="7"/>
  <c r="D838" i="7" s="1"/>
  <c r="AD837" i="7"/>
  <c r="D837" i="7"/>
  <c r="AD836" i="7"/>
  <c r="E836" i="7"/>
  <c r="D836" i="7" s="1"/>
  <c r="C836" i="7" s="1"/>
  <c r="AD835" i="7"/>
  <c r="E835" i="7"/>
  <c r="D835" i="7" s="1"/>
  <c r="C835" i="7" s="1"/>
  <c r="AD834" i="7"/>
  <c r="E834" i="7"/>
  <c r="D834" i="7"/>
  <c r="C834" i="7" s="1"/>
  <c r="AD833" i="7"/>
  <c r="E833" i="7"/>
  <c r="D833" i="7" s="1"/>
  <c r="C833" i="7" s="1"/>
  <c r="AD832" i="7"/>
  <c r="D832" i="7"/>
  <c r="AD831" i="7"/>
  <c r="F831" i="7"/>
  <c r="E831" i="7" s="1"/>
  <c r="D831" i="7" s="1"/>
  <c r="C831" i="7" s="1"/>
  <c r="AD830" i="7"/>
  <c r="G830" i="7"/>
  <c r="F830" i="7" s="1"/>
  <c r="E830" i="7" s="1"/>
  <c r="D830" i="7" s="1"/>
  <c r="AD829" i="7"/>
  <c r="H829" i="7"/>
  <c r="G829" i="7" s="1"/>
  <c r="F829" i="7" s="1"/>
  <c r="E829" i="7" s="1"/>
  <c r="D829" i="7" s="1"/>
  <c r="C829" i="7" s="1"/>
  <c r="AD828" i="7"/>
  <c r="H828" i="7"/>
  <c r="G828" i="7" s="1"/>
  <c r="F828" i="7" s="1"/>
  <c r="E828" i="7" s="1"/>
  <c r="D828" i="7" s="1"/>
  <c r="C828" i="7" s="1"/>
  <c r="AD827" i="7"/>
  <c r="H827" i="7"/>
  <c r="G827" i="7" s="1"/>
  <c r="F827" i="7" s="1"/>
  <c r="E827" i="7" s="1"/>
  <c r="D827" i="7" s="1"/>
  <c r="AD826" i="7"/>
  <c r="G826" i="7"/>
  <c r="F826" i="7" s="1"/>
  <c r="E826" i="7" s="1"/>
  <c r="D826" i="7" s="1"/>
  <c r="C826" i="7" s="1"/>
  <c r="AD825" i="7"/>
  <c r="F825" i="7"/>
  <c r="E825" i="7" s="1"/>
  <c r="D825" i="7" s="1"/>
  <c r="C825" i="7" s="1"/>
  <c r="AD824" i="7"/>
  <c r="G824" i="7"/>
  <c r="F824" i="7" s="1"/>
  <c r="E824" i="7" s="1"/>
  <c r="D824" i="7" s="1"/>
  <c r="AD823" i="7"/>
  <c r="G823" i="7"/>
  <c r="F823" i="7"/>
  <c r="E823" i="7" s="1"/>
  <c r="D823" i="7" s="1"/>
  <c r="AD822" i="7"/>
  <c r="F822" i="7"/>
  <c r="E822" i="7" s="1"/>
  <c r="D822" i="7" s="1"/>
  <c r="AD821" i="7"/>
  <c r="E821" i="7"/>
  <c r="D821" i="7" s="1"/>
  <c r="AD820" i="7"/>
  <c r="H820" i="7"/>
  <c r="G820" i="7"/>
  <c r="F820" i="7" s="1"/>
  <c r="E820" i="7" s="1"/>
  <c r="D820" i="7" s="1"/>
  <c r="C820" i="7" s="1"/>
  <c r="AD819" i="7"/>
  <c r="G819" i="7"/>
  <c r="F819" i="7" s="1"/>
  <c r="E819" i="7" s="1"/>
  <c r="D819" i="7" s="1"/>
  <c r="C819" i="7" s="1"/>
  <c r="AD818" i="7"/>
  <c r="G818" i="7"/>
  <c r="F818" i="7" s="1"/>
  <c r="E818" i="7" s="1"/>
  <c r="D818" i="7" s="1"/>
  <c r="AD817" i="7"/>
  <c r="G817" i="7"/>
  <c r="F817" i="7" s="1"/>
  <c r="E817" i="7" s="1"/>
  <c r="D817" i="7"/>
  <c r="C817" i="7" s="1"/>
  <c r="AD816" i="7"/>
  <c r="G816" i="7"/>
  <c r="F816" i="7" s="1"/>
  <c r="E816" i="7" s="1"/>
  <c r="D816" i="7" s="1"/>
  <c r="C816" i="7" s="1"/>
  <c r="AD815" i="7"/>
  <c r="F815" i="7"/>
  <c r="E815" i="7" s="1"/>
  <c r="D815" i="7" s="1"/>
  <c r="C815" i="7" s="1"/>
  <c r="AD814" i="7"/>
  <c r="G814" i="7"/>
  <c r="F814" i="7" s="1"/>
  <c r="E814" i="7"/>
  <c r="D814" i="7" s="1"/>
  <c r="C814" i="7" s="1"/>
  <c r="AD813" i="7"/>
  <c r="G813" i="7"/>
  <c r="F813" i="7" s="1"/>
  <c r="E813" i="7" s="1"/>
  <c r="D813" i="7" s="1"/>
  <c r="AD812" i="7"/>
  <c r="G812" i="7"/>
  <c r="F812" i="7"/>
  <c r="E812" i="7" s="1"/>
  <c r="D812" i="7" s="1"/>
  <c r="C812" i="7" s="1"/>
  <c r="AD811" i="7"/>
  <c r="H811" i="7"/>
  <c r="G811" i="7"/>
  <c r="F811" i="7" s="1"/>
  <c r="E811" i="7" s="1"/>
  <c r="D811" i="7" s="1"/>
  <c r="C811" i="7" s="1"/>
  <c r="AD810" i="7"/>
  <c r="H810" i="7"/>
  <c r="G810" i="7" s="1"/>
  <c r="F810" i="7" s="1"/>
  <c r="E810" i="7" s="1"/>
  <c r="D810" i="7" s="1"/>
  <c r="C810" i="7" s="1"/>
  <c r="AD809" i="7"/>
  <c r="H809" i="7"/>
  <c r="G809" i="7" s="1"/>
  <c r="F809" i="7" s="1"/>
  <c r="E809" i="7" s="1"/>
  <c r="D809" i="7" s="1"/>
  <c r="C809" i="7" s="1"/>
  <c r="AD808" i="7"/>
  <c r="H808" i="7"/>
  <c r="G808" i="7" s="1"/>
  <c r="F808" i="7" s="1"/>
  <c r="E808" i="7" s="1"/>
  <c r="D808" i="7"/>
  <c r="C808" i="7" s="1"/>
  <c r="AD807" i="7"/>
  <c r="H807" i="7"/>
  <c r="G807" i="7"/>
  <c r="F807" i="7" s="1"/>
  <c r="E807" i="7" s="1"/>
  <c r="D807" i="7" s="1"/>
  <c r="C807" i="7" s="1"/>
  <c r="AD806" i="7"/>
  <c r="H806" i="7"/>
  <c r="G806" i="7" s="1"/>
  <c r="F806" i="7" s="1"/>
  <c r="E806" i="7" s="1"/>
  <c r="D806" i="7" s="1"/>
  <c r="C806" i="7" s="1"/>
  <c r="AD805" i="7"/>
  <c r="H805" i="7"/>
  <c r="G805" i="7"/>
  <c r="F805" i="7" s="1"/>
  <c r="E805" i="7" s="1"/>
  <c r="D805" i="7" s="1"/>
  <c r="C805" i="7" s="1"/>
  <c r="AD804" i="7"/>
  <c r="H804" i="7"/>
  <c r="G804" i="7" s="1"/>
  <c r="F804" i="7" s="1"/>
  <c r="E804" i="7" s="1"/>
  <c r="D804" i="7"/>
  <c r="AD803" i="7"/>
  <c r="G803" i="7"/>
  <c r="F803" i="7" s="1"/>
  <c r="E803" i="7" s="1"/>
  <c r="D803" i="7" s="1"/>
  <c r="AD802" i="7"/>
  <c r="G802" i="7"/>
  <c r="F802" i="7"/>
  <c r="E802" i="7" s="1"/>
  <c r="D802" i="7" s="1"/>
  <c r="C802" i="7" s="1"/>
  <c r="AD801" i="7"/>
  <c r="G801" i="7"/>
  <c r="F801" i="7" s="1"/>
  <c r="E801" i="7" s="1"/>
  <c r="D801" i="7" s="1"/>
  <c r="C801" i="7" s="1"/>
  <c r="AD800" i="7"/>
  <c r="G800" i="7"/>
  <c r="F800" i="7"/>
  <c r="E800" i="7" s="1"/>
  <c r="D800" i="7" s="1"/>
  <c r="C800" i="7" s="1"/>
  <c r="AD799" i="7"/>
  <c r="F799" i="7"/>
  <c r="E799" i="7" s="1"/>
  <c r="D799" i="7" s="1"/>
  <c r="AD798" i="7"/>
  <c r="H798" i="7"/>
  <c r="G798" i="7"/>
  <c r="F798" i="7" s="1"/>
  <c r="E798" i="7" s="1"/>
  <c r="D798" i="7" s="1"/>
  <c r="C798" i="7" s="1"/>
  <c r="AD797" i="7"/>
  <c r="H797" i="7"/>
  <c r="G797" i="7" s="1"/>
  <c r="F797" i="7" s="1"/>
  <c r="E797" i="7" s="1"/>
  <c r="D797" i="7" s="1"/>
  <c r="C797" i="7" s="1"/>
  <c r="AD796" i="7"/>
  <c r="H796" i="7"/>
  <c r="G796" i="7" s="1"/>
  <c r="F796" i="7" s="1"/>
  <c r="E796" i="7" s="1"/>
  <c r="D796" i="7" s="1"/>
  <c r="C796" i="7" s="1"/>
  <c r="AD795" i="7"/>
  <c r="H795" i="7"/>
  <c r="G795" i="7" s="1"/>
  <c r="F795" i="7"/>
  <c r="E795" i="7" s="1"/>
  <c r="D795" i="7" s="1"/>
  <c r="C795" i="7" s="1"/>
  <c r="AD794" i="7"/>
  <c r="G794" i="7"/>
  <c r="F794" i="7"/>
  <c r="E794" i="7" s="1"/>
  <c r="D794" i="7" s="1"/>
  <c r="C794" i="7" s="1"/>
  <c r="AD793" i="7"/>
  <c r="G793" i="7"/>
  <c r="F793" i="7"/>
  <c r="E793" i="7" s="1"/>
  <c r="D793" i="7" s="1"/>
  <c r="AD792" i="7"/>
  <c r="H792" i="7"/>
  <c r="G792" i="7" s="1"/>
  <c r="F792" i="7" s="1"/>
  <c r="E792" i="7" s="1"/>
  <c r="D792" i="7"/>
  <c r="C792" i="7" s="1"/>
  <c r="AD791" i="7"/>
  <c r="H791" i="7"/>
  <c r="G791" i="7" s="1"/>
  <c r="F791" i="7" s="1"/>
  <c r="E791" i="7" s="1"/>
  <c r="D791" i="7" s="1"/>
  <c r="C791" i="7" s="1"/>
  <c r="AD790" i="7"/>
  <c r="G790" i="7"/>
  <c r="F790" i="7"/>
  <c r="E790" i="7" s="1"/>
  <c r="D790" i="7" s="1"/>
  <c r="C790" i="7" s="1"/>
  <c r="AD789" i="7"/>
  <c r="H789" i="7"/>
  <c r="G789" i="7"/>
  <c r="F789" i="7" s="1"/>
  <c r="E789" i="7" s="1"/>
  <c r="D789" i="7" s="1"/>
  <c r="C789" i="7" s="1"/>
  <c r="AD788" i="7"/>
  <c r="H788" i="7"/>
  <c r="G788" i="7" s="1"/>
  <c r="F788" i="7" s="1"/>
  <c r="E788" i="7" s="1"/>
  <c r="D788" i="7" s="1"/>
  <c r="AD787" i="7"/>
  <c r="H787" i="7"/>
  <c r="G787" i="7" s="1"/>
  <c r="F787" i="7" s="1"/>
  <c r="E787" i="7" s="1"/>
  <c r="D787" i="7" s="1"/>
  <c r="C787" i="7" s="1"/>
  <c r="AD786" i="7"/>
  <c r="H786" i="7"/>
  <c r="G786" i="7"/>
  <c r="F786" i="7" s="1"/>
  <c r="E786" i="7" s="1"/>
  <c r="D786" i="7" s="1"/>
  <c r="C786" i="7"/>
  <c r="AD785" i="7"/>
  <c r="H785" i="7"/>
  <c r="G785" i="7" s="1"/>
  <c r="F785" i="7"/>
  <c r="E785" i="7" s="1"/>
  <c r="D785" i="7" s="1"/>
  <c r="C785" i="7" s="1"/>
  <c r="AD784" i="7"/>
  <c r="H784" i="7"/>
  <c r="G784" i="7"/>
  <c r="F784" i="7" s="1"/>
  <c r="E784" i="7" s="1"/>
  <c r="D784" i="7" s="1"/>
  <c r="C784" i="7" s="1"/>
  <c r="AD783" i="7"/>
  <c r="H783" i="7"/>
  <c r="G783" i="7" s="1"/>
  <c r="F783" i="7" s="1"/>
  <c r="E783" i="7" s="1"/>
  <c r="D783" i="7" s="1"/>
  <c r="C783" i="7" s="1"/>
  <c r="AD782" i="7"/>
  <c r="H782" i="7"/>
  <c r="G782" i="7" s="1"/>
  <c r="F782" i="7" s="1"/>
  <c r="E782" i="7" s="1"/>
  <c r="D782" i="7" s="1"/>
  <c r="AD781" i="7"/>
  <c r="H781" i="7"/>
  <c r="G781" i="7"/>
  <c r="F781" i="7" s="1"/>
  <c r="E781" i="7" s="1"/>
  <c r="D781" i="7" s="1"/>
  <c r="C781" i="7" s="1"/>
  <c r="AD780" i="7"/>
  <c r="H780" i="7"/>
  <c r="G780" i="7"/>
  <c r="F780" i="7" s="1"/>
  <c r="E780" i="7" s="1"/>
  <c r="D780" i="7" s="1"/>
  <c r="AD779" i="7"/>
  <c r="H779" i="7"/>
  <c r="G779" i="7"/>
  <c r="F779" i="7" s="1"/>
  <c r="E779" i="7" s="1"/>
  <c r="D779" i="7" s="1"/>
  <c r="C779" i="7" s="1"/>
  <c r="AD778" i="7"/>
  <c r="H778" i="7"/>
  <c r="G778" i="7" s="1"/>
  <c r="F778" i="7"/>
  <c r="E778" i="7" s="1"/>
  <c r="D778" i="7" s="1"/>
  <c r="C778" i="7" s="1"/>
  <c r="AD777" i="7"/>
  <c r="H777" i="7"/>
  <c r="G777" i="7" s="1"/>
  <c r="F777" i="7" s="1"/>
  <c r="E777" i="7"/>
  <c r="D777" i="7" s="1"/>
  <c r="C777" i="7" s="1"/>
  <c r="AD776" i="7"/>
  <c r="H776" i="7"/>
  <c r="G776" i="7" s="1"/>
  <c r="F776" i="7"/>
  <c r="E776" i="7" s="1"/>
  <c r="D776" i="7" s="1"/>
  <c r="C776" i="7" s="1"/>
  <c r="AD775" i="7"/>
  <c r="H775" i="7"/>
  <c r="G775" i="7" s="1"/>
  <c r="F775" i="7" s="1"/>
  <c r="E775" i="7" s="1"/>
  <c r="D775" i="7" s="1"/>
  <c r="C775" i="7" s="1"/>
  <c r="AD774" i="7"/>
  <c r="H774" i="7"/>
  <c r="G774" i="7" s="1"/>
  <c r="F774" i="7" s="1"/>
  <c r="E774" i="7" s="1"/>
  <c r="D774" i="7" s="1"/>
  <c r="AD773" i="7"/>
  <c r="H773" i="7"/>
  <c r="G773" i="7"/>
  <c r="F773" i="7" s="1"/>
  <c r="E773" i="7"/>
  <c r="D773" i="7" s="1"/>
  <c r="C773" i="7" s="1"/>
  <c r="AD772" i="7"/>
  <c r="H772" i="7"/>
  <c r="G772" i="7" s="1"/>
  <c r="F772" i="7"/>
  <c r="E772" i="7" s="1"/>
  <c r="D772" i="7" s="1"/>
  <c r="C772" i="7" s="1"/>
  <c r="AD771" i="7"/>
  <c r="H771" i="7"/>
  <c r="G771" i="7"/>
  <c r="F771" i="7" s="1"/>
  <c r="E771" i="7" s="1"/>
  <c r="D771" i="7" s="1"/>
  <c r="C771" i="7" s="1"/>
  <c r="AD770" i="7"/>
  <c r="H770" i="7"/>
  <c r="G770" i="7" s="1"/>
  <c r="F770" i="7" s="1"/>
  <c r="E770" i="7" s="1"/>
  <c r="D770" i="7" s="1"/>
  <c r="C770" i="7" s="1"/>
  <c r="AD769" i="7"/>
  <c r="H769" i="7"/>
  <c r="G769" i="7" s="1"/>
  <c r="F769" i="7" s="1"/>
  <c r="E769" i="7" s="1"/>
  <c r="D769" i="7" s="1"/>
  <c r="C769" i="7" s="1"/>
  <c r="AD768" i="7"/>
  <c r="H768" i="7"/>
  <c r="G768" i="7" s="1"/>
  <c r="F768" i="7" s="1"/>
  <c r="E768" i="7" s="1"/>
  <c r="D768" i="7" s="1"/>
  <c r="C768" i="7" s="1"/>
  <c r="AD767" i="7"/>
  <c r="H767" i="7"/>
  <c r="G767" i="7"/>
  <c r="F767" i="7" s="1"/>
  <c r="E767" i="7" s="1"/>
  <c r="D767" i="7" s="1"/>
  <c r="AD766" i="7"/>
  <c r="H766" i="7"/>
  <c r="G766" i="7"/>
  <c r="F766" i="7" s="1"/>
  <c r="E766" i="7" s="1"/>
  <c r="D766" i="7" s="1"/>
  <c r="AD765" i="7"/>
  <c r="H765" i="7"/>
  <c r="G765" i="7" s="1"/>
  <c r="F765" i="7" s="1"/>
  <c r="E765" i="7"/>
  <c r="D765" i="7" s="1"/>
  <c r="C765" i="7" s="1"/>
  <c r="AD764" i="7"/>
  <c r="H764" i="7"/>
  <c r="G764" i="7" s="1"/>
  <c r="F764" i="7" s="1"/>
  <c r="E764" i="7" s="1"/>
  <c r="D764" i="7" s="1"/>
  <c r="C764" i="7" s="1"/>
  <c r="AD763" i="7"/>
  <c r="H763" i="7"/>
  <c r="G763" i="7" s="1"/>
  <c r="F763" i="7" s="1"/>
  <c r="E763" i="7" s="1"/>
  <c r="D763" i="7" s="1"/>
  <c r="C763" i="7" s="1"/>
  <c r="AD762" i="7"/>
  <c r="H762" i="7"/>
  <c r="G762" i="7" s="1"/>
  <c r="F762" i="7" s="1"/>
  <c r="E762" i="7" s="1"/>
  <c r="D762" i="7" s="1"/>
  <c r="C762" i="7" s="1"/>
  <c r="AD761" i="7"/>
  <c r="H761" i="7"/>
  <c r="G761" i="7" s="1"/>
  <c r="F761" i="7"/>
  <c r="E761" i="7" s="1"/>
  <c r="D761" i="7" s="1"/>
  <c r="C761" i="7" s="1"/>
  <c r="AD760" i="7"/>
  <c r="H760" i="7"/>
  <c r="G760" i="7" s="1"/>
  <c r="F760" i="7" s="1"/>
  <c r="E760" i="7" s="1"/>
  <c r="D760" i="7" s="1"/>
  <c r="C760" i="7" s="1"/>
  <c r="AD759" i="7"/>
  <c r="G759" i="7"/>
  <c r="F759" i="7"/>
  <c r="E759" i="7" s="1"/>
  <c r="D759" i="7" s="1"/>
  <c r="AD758" i="7"/>
  <c r="H758" i="7"/>
  <c r="G758" i="7" s="1"/>
  <c r="F758" i="7"/>
  <c r="E758" i="7" s="1"/>
  <c r="D758" i="7" s="1"/>
  <c r="C758" i="7" s="1"/>
  <c r="AD757" i="7"/>
  <c r="H757" i="7"/>
  <c r="G757" i="7" s="1"/>
  <c r="F757" i="7" s="1"/>
  <c r="E757" i="7" s="1"/>
  <c r="D757" i="7" s="1"/>
  <c r="AD756" i="7"/>
  <c r="H756" i="7"/>
  <c r="G756" i="7" s="1"/>
  <c r="F756" i="7" s="1"/>
  <c r="E756" i="7" s="1"/>
  <c r="D756" i="7" s="1"/>
  <c r="C756" i="7" s="1"/>
  <c r="AD755" i="7"/>
  <c r="H755" i="7"/>
  <c r="G755" i="7" s="1"/>
  <c r="F755" i="7" s="1"/>
  <c r="E755" i="7" s="1"/>
  <c r="D755" i="7" s="1"/>
  <c r="C755" i="7" s="1"/>
  <c r="AD754" i="7"/>
  <c r="H754" i="7"/>
  <c r="G754" i="7" s="1"/>
  <c r="F754" i="7" s="1"/>
  <c r="E754" i="7" s="1"/>
  <c r="D754" i="7" s="1"/>
  <c r="C754" i="7" s="1"/>
  <c r="AD753" i="7"/>
  <c r="H753" i="7"/>
  <c r="G753" i="7" s="1"/>
  <c r="F753" i="7"/>
  <c r="E753" i="7" s="1"/>
  <c r="D753" i="7" s="1"/>
  <c r="C753" i="7" s="1"/>
  <c r="AD752" i="7"/>
  <c r="H752" i="7"/>
  <c r="G752" i="7"/>
  <c r="F752" i="7" s="1"/>
  <c r="E752" i="7" s="1"/>
  <c r="D752" i="7" s="1"/>
  <c r="C752" i="7" s="1"/>
  <c r="AD751" i="7"/>
  <c r="H751" i="7"/>
  <c r="G751" i="7" s="1"/>
  <c r="F751" i="7"/>
  <c r="E751" i="7" s="1"/>
  <c r="D751" i="7" s="1"/>
  <c r="C751" i="7" s="1"/>
  <c r="AD750" i="7"/>
  <c r="H750" i="7"/>
  <c r="G750" i="7"/>
  <c r="F750" i="7" s="1"/>
  <c r="E750" i="7"/>
  <c r="D750" i="7" s="1"/>
  <c r="C750" i="7" s="1"/>
  <c r="AD749" i="7"/>
  <c r="H749" i="7"/>
  <c r="G749" i="7" s="1"/>
  <c r="F749" i="7" s="1"/>
  <c r="E749" i="7" s="1"/>
  <c r="D749" i="7" s="1"/>
  <c r="C749" i="7" s="1"/>
  <c r="AD748" i="7"/>
  <c r="H748" i="7"/>
  <c r="G748" i="7"/>
  <c r="F748" i="7" s="1"/>
  <c r="E748" i="7" s="1"/>
  <c r="D748" i="7" s="1"/>
  <c r="C748" i="7" s="1"/>
  <c r="AD747" i="7"/>
  <c r="G747" i="7"/>
  <c r="F747" i="7" s="1"/>
  <c r="E747" i="7" s="1"/>
  <c r="D747" i="7" s="1"/>
  <c r="AD746" i="7"/>
  <c r="H746" i="7"/>
  <c r="G746" i="7"/>
  <c r="F746" i="7" s="1"/>
  <c r="E746" i="7" s="1"/>
  <c r="D746" i="7" s="1"/>
  <c r="C746" i="7" s="1"/>
  <c r="AD745" i="7"/>
  <c r="H745" i="7"/>
  <c r="G745" i="7" s="1"/>
  <c r="F745" i="7" s="1"/>
  <c r="E745" i="7" s="1"/>
  <c r="D745" i="7" s="1"/>
  <c r="C745" i="7" s="1"/>
  <c r="AD744" i="7"/>
  <c r="H744" i="7"/>
  <c r="G744" i="7" s="1"/>
  <c r="F744" i="7" s="1"/>
  <c r="E744" i="7" s="1"/>
  <c r="D744" i="7" s="1"/>
  <c r="C744" i="7" s="1"/>
  <c r="AD743" i="7"/>
  <c r="H743" i="7"/>
  <c r="G743" i="7" s="1"/>
  <c r="F743" i="7" s="1"/>
  <c r="E743" i="7" s="1"/>
  <c r="D743" i="7"/>
  <c r="C743" i="7" s="1"/>
  <c r="AD742" i="7"/>
  <c r="H742" i="7"/>
  <c r="G742" i="7"/>
  <c r="F742" i="7" s="1"/>
  <c r="E742" i="7" s="1"/>
  <c r="D742" i="7" s="1"/>
  <c r="C742" i="7"/>
  <c r="AD741" i="7"/>
  <c r="H741" i="7"/>
  <c r="G741" i="7" s="1"/>
  <c r="F741" i="7" s="1"/>
  <c r="E741" i="7" s="1"/>
  <c r="D741" i="7"/>
  <c r="C741" i="7" s="1"/>
  <c r="AD740" i="7"/>
  <c r="G740" i="7"/>
  <c r="F740" i="7"/>
  <c r="E740" i="7" s="1"/>
  <c r="D740" i="7" s="1"/>
  <c r="AD739" i="7"/>
  <c r="F739" i="7"/>
  <c r="E739" i="7" s="1"/>
  <c r="D739" i="7"/>
  <c r="AD738" i="7"/>
  <c r="H738" i="7"/>
  <c r="G738" i="7" s="1"/>
  <c r="F738" i="7"/>
  <c r="E738" i="7" s="1"/>
  <c r="D738" i="7" s="1"/>
  <c r="C738" i="7" s="1"/>
  <c r="AD737" i="7"/>
  <c r="H737" i="7"/>
  <c r="G737" i="7" s="1"/>
  <c r="F737" i="7" s="1"/>
  <c r="E737" i="7" s="1"/>
  <c r="D737" i="7" s="1"/>
  <c r="C737" i="7" s="1"/>
  <c r="AD736" i="7"/>
  <c r="H736" i="7"/>
  <c r="G736" i="7" s="1"/>
  <c r="F736" i="7"/>
  <c r="E736" i="7" s="1"/>
  <c r="D736" i="7" s="1"/>
  <c r="C736" i="7" s="1"/>
  <c r="AD735" i="7"/>
  <c r="H735" i="7"/>
  <c r="G735" i="7"/>
  <c r="F735" i="7" s="1"/>
  <c r="E735" i="7" s="1"/>
  <c r="D735" i="7" s="1"/>
  <c r="C735" i="7" s="1"/>
  <c r="AD734" i="7"/>
  <c r="H734" i="7"/>
  <c r="G734" i="7" s="1"/>
  <c r="F734" i="7" s="1"/>
  <c r="E734" i="7" s="1"/>
  <c r="D734" i="7" s="1"/>
  <c r="C734" i="7" s="1"/>
  <c r="AD733" i="7"/>
  <c r="H733" i="7"/>
  <c r="G733" i="7" s="1"/>
  <c r="F733" i="7" s="1"/>
  <c r="E733" i="7" s="1"/>
  <c r="D733" i="7" s="1"/>
  <c r="C733" i="7" s="1"/>
  <c r="AD732" i="7"/>
  <c r="H732" i="7"/>
  <c r="G732" i="7" s="1"/>
  <c r="F732" i="7" s="1"/>
  <c r="E732" i="7" s="1"/>
  <c r="D732" i="7" s="1"/>
  <c r="C732" i="7" s="1"/>
  <c r="AD731" i="7"/>
  <c r="G731" i="7"/>
  <c r="F731" i="7"/>
  <c r="E731" i="7" s="1"/>
  <c r="D731" i="7" s="1"/>
  <c r="AD730" i="7"/>
  <c r="F730" i="7"/>
  <c r="E730" i="7" s="1"/>
  <c r="D730" i="7" s="1"/>
  <c r="AD729" i="7"/>
  <c r="H729" i="7"/>
  <c r="G729" i="7" s="1"/>
  <c r="F729" i="7" s="1"/>
  <c r="E729" i="7" s="1"/>
  <c r="D729" i="7" s="1"/>
  <c r="C729" i="7" s="1"/>
  <c r="AD728" i="7"/>
  <c r="H728" i="7"/>
  <c r="G728" i="7"/>
  <c r="F728" i="7" s="1"/>
  <c r="E728" i="7" s="1"/>
  <c r="D728" i="7" s="1"/>
  <c r="C728" i="7" s="1"/>
  <c r="AD727" i="7"/>
  <c r="G727" i="7"/>
  <c r="F727" i="7" s="1"/>
  <c r="E727" i="7" s="1"/>
  <c r="D727" i="7" s="1"/>
  <c r="AD726" i="7"/>
  <c r="H726" i="7"/>
  <c r="G726" i="7"/>
  <c r="F726" i="7" s="1"/>
  <c r="E726" i="7" s="1"/>
  <c r="D726" i="7" s="1"/>
  <c r="C726" i="7" s="1"/>
  <c r="AD725" i="7"/>
  <c r="H725" i="7"/>
  <c r="G725" i="7" s="1"/>
  <c r="F725" i="7" s="1"/>
  <c r="E725" i="7" s="1"/>
  <c r="D725" i="7" s="1"/>
  <c r="AD724" i="7"/>
  <c r="H724" i="7"/>
  <c r="G724" i="7" s="1"/>
  <c r="F724" i="7" s="1"/>
  <c r="E724" i="7" s="1"/>
  <c r="D724" i="7" s="1"/>
  <c r="AD723" i="7"/>
  <c r="G723" i="7"/>
  <c r="F723" i="7" s="1"/>
  <c r="E723" i="7" s="1"/>
  <c r="D723" i="7" s="1"/>
  <c r="C723" i="7" s="1"/>
  <c r="AD722" i="7"/>
  <c r="G722" i="7"/>
  <c r="F722" i="7" s="1"/>
  <c r="E722" i="7" s="1"/>
  <c r="D722" i="7" s="1"/>
  <c r="AD721" i="7"/>
  <c r="F721" i="7"/>
  <c r="E721" i="7"/>
  <c r="D721" i="7" s="1"/>
  <c r="C721" i="7" s="1"/>
  <c r="AD720" i="7"/>
  <c r="E720" i="7"/>
  <c r="D720" i="7" s="1"/>
  <c r="C720" i="7" s="1"/>
  <c r="AD719" i="7"/>
  <c r="H719" i="7"/>
  <c r="G719" i="7" s="1"/>
  <c r="F719" i="7" s="1"/>
  <c r="E719" i="7" s="1"/>
  <c r="D719" i="7"/>
  <c r="C719" i="7" s="1"/>
  <c r="AD718" i="7"/>
  <c r="H718" i="7"/>
  <c r="G718" i="7" s="1"/>
  <c r="F718" i="7" s="1"/>
  <c r="E718" i="7" s="1"/>
  <c r="D718" i="7" s="1"/>
  <c r="C718" i="7" s="1"/>
  <c r="AD717" i="7"/>
  <c r="H717" i="7"/>
  <c r="G717" i="7" s="1"/>
  <c r="F717" i="7"/>
  <c r="E717" i="7" s="1"/>
  <c r="D717" i="7" s="1"/>
  <c r="C717" i="7" s="1"/>
  <c r="AD716" i="7"/>
  <c r="G716" i="7"/>
  <c r="F716" i="7" s="1"/>
  <c r="E716" i="7" s="1"/>
  <c r="D716" i="7" s="1"/>
  <c r="C716" i="7" s="1"/>
  <c r="AD715" i="7"/>
  <c r="H715" i="7"/>
  <c r="G715" i="7"/>
  <c r="F715" i="7" s="1"/>
  <c r="E715" i="7" s="1"/>
  <c r="D715" i="7" s="1"/>
  <c r="AD714" i="7"/>
  <c r="H714" i="7"/>
  <c r="G714" i="7"/>
  <c r="F714" i="7" s="1"/>
  <c r="E714" i="7" s="1"/>
  <c r="D714" i="7" s="1"/>
  <c r="C714" i="7" s="1"/>
  <c r="AD713" i="7"/>
  <c r="H713" i="7"/>
  <c r="G713" i="7" s="1"/>
  <c r="F713" i="7" s="1"/>
  <c r="E713" i="7" s="1"/>
  <c r="D713" i="7" s="1"/>
  <c r="C713" i="7" s="1"/>
  <c r="AD712" i="7"/>
  <c r="G712" i="7"/>
  <c r="F712" i="7"/>
  <c r="E712" i="7" s="1"/>
  <c r="D712" i="7" s="1"/>
  <c r="C712" i="7" s="1"/>
  <c r="AD711" i="7"/>
  <c r="G711" i="7"/>
  <c r="F711" i="7"/>
  <c r="E711" i="7" s="1"/>
  <c r="D711" i="7"/>
  <c r="C711" i="7" s="1"/>
  <c r="AD710" i="7"/>
  <c r="H710" i="7"/>
  <c r="G710" i="7"/>
  <c r="F710" i="7" s="1"/>
  <c r="E710" i="7" s="1"/>
  <c r="D710" i="7" s="1"/>
  <c r="C710" i="7" s="1"/>
  <c r="AD709" i="7"/>
  <c r="H709" i="7"/>
  <c r="G709" i="7" s="1"/>
  <c r="F709" i="7"/>
  <c r="E709" i="7" s="1"/>
  <c r="D709" i="7" s="1"/>
  <c r="C709" i="7" s="1"/>
  <c r="AD708" i="7"/>
  <c r="H708" i="7"/>
  <c r="G708" i="7" s="1"/>
  <c r="F708" i="7" s="1"/>
  <c r="E708" i="7" s="1"/>
  <c r="D708" i="7" s="1"/>
  <c r="C708" i="7" s="1"/>
  <c r="AD707" i="7"/>
  <c r="G707" i="7"/>
  <c r="F707" i="7" s="1"/>
  <c r="E707" i="7" s="1"/>
  <c r="D707" i="7" s="1"/>
  <c r="C707" i="7" s="1"/>
  <c r="AD706" i="7"/>
  <c r="H706" i="7"/>
  <c r="G706" i="7" s="1"/>
  <c r="F706" i="7" s="1"/>
  <c r="E706" i="7" s="1"/>
  <c r="D706" i="7"/>
  <c r="C706" i="7" s="1"/>
  <c r="AD705" i="7"/>
  <c r="I705" i="7"/>
  <c r="H705" i="7" s="1"/>
  <c r="G705" i="7" s="1"/>
  <c r="F705" i="7" s="1"/>
  <c r="E705" i="7" s="1"/>
  <c r="D705" i="7" s="1"/>
  <c r="C705" i="7" s="1"/>
  <c r="AD704" i="7"/>
  <c r="H704" i="7"/>
  <c r="G704" i="7"/>
  <c r="F704" i="7" s="1"/>
  <c r="E704" i="7" s="1"/>
  <c r="D704" i="7" s="1"/>
  <c r="C704" i="7" s="1"/>
  <c r="AD703" i="7"/>
  <c r="H703" i="7"/>
  <c r="G703" i="7" s="1"/>
  <c r="F703" i="7" s="1"/>
  <c r="E703" i="7" s="1"/>
  <c r="D703" i="7" s="1"/>
  <c r="C703" i="7" s="1"/>
  <c r="AD702" i="7"/>
  <c r="H702" i="7"/>
  <c r="G702" i="7" s="1"/>
  <c r="F702" i="7" s="1"/>
  <c r="E702" i="7" s="1"/>
  <c r="D702" i="7" s="1"/>
  <c r="C702" i="7" s="1"/>
  <c r="AD701" i="7"/>
  <c r="H701" i="7"/>
  <c r="G701" i="7" s="1"/>
  <c r="F701" i="7" s="1"/>
  <c r="E701" i="7" s="1"/>
  <c r="D701" i="7"/>
  <c r="C701" i="7" s="1"/>
  <c r="AD700" i="7"/>
  <c r="H700" i="7"/>
  <c r="G700" i="7"/>
  <c r="F700" i="7" s="1"/>
  <c r="E700" i="7" s="1"/>
  <c r="D700" i="7" s="1"/>
  <c r="C700" i="7" s="1"/>
  <c r="AD699" i="7"/>
  <c r="H699" i="7"/>
  <c r="G699" i="7" s="1"/>
  <c r="F699" i="7" s="1"/>
  <c r="E699" i="7" s="1"/>
  <c r="D699" i="7" s="1"/>
  <c r="C699" i="7" s="1"/>
  <c r="AD698" i="7"/>
  <c r="G698" i="7"/>
  <c r="F698" i="7" s="1"/>
  <c r="E698" i="7" s="1"/>
  <c r="D698" i="7" s="1"/>
  <c r="C698" i="7" s="1"/>
  <c r="AD697" i="7"/>
  <c r="G697" i="7"/>
  <c r="F697" i="7"/>
  <c r="E697" i="7" s="1"/>
  <c r="D697" i="7" s="1"/>
  <c r="C697" i="7" s="1"/>
  <c r="AD696" i="7"/>
  <c r="G696" i="7"/>
  <c r="F696" i="7" s="1"/>
  <c r="E696" i="7" s="1"/>
  <c r="D696" i="7"/>
  <c r="C696" i="7" s="1"/>
  <c r="AD695" i="7"/>
  <c r="H695" i="7"/>
  <c r="G695" i="7" s="1"/>
  <c r="F695" i="7" s="1"/>
  <c r="E695" i="7" s="1"/>
  <c r="D695" i="7" s="1"/>
  <c r="C695" i="7" s="1"/>
  <c r="AD694" i="7"/>
  <c r="H694" i="7"/>
  <c r="G694" i="7" s="1"/>
  <c r="F694" i="7" s="1"/>
  <c r="E694" i="7" s="1"/>
  <c r="D694" i="7" s="1"/>
  <c r="C694" i="7" s="1"/>
  <c r="AD693" i="7"/>
  <c r="G693" i="7"/>
  <c r="F693" i="7" s="1"/>
  <c r="E693" i="7" s="1"/>
  <c r="D693" i="7" s="1"/>
  <c r="C693" i="7" s="1"/>
  <c r="AD692" i="7"/>
  <c r="G692" i="7"/>
  <c r="F692" i="7"/>
  <c r="E692" i="7" s="1"/>
  <c r="D692" i="7" s="1"/>
  <c r="C692" i="7" s="1"/>
  <c r="AD691" i="7"/>
  <c r="G691" i="7"/>
  <c r="F691" i="7"/>
  <c r="E691" i="7" s="1"/>
  <c r="D691" i="7" s="1"/>
  <c r="C691" i="7" s="1"/>
  <c r="AD690" i="7"/>
  <c r="G690" i="7"/>
  <c r="F690" i="7"/>
  <c r="E690" i="7" s="1"/>
  <c r="D690" i="7" s="1"/>
  <c r="C690" i="7" s="1"/>
  <c r="AD689" i="7"/>
  <c r="G689" i="7"/>
  <c r="F689" i="7"/>
  <c r="E689" i="7" s="1"/>
  <c r="D689" i="7" s="1"/>
  <c r="C689" i="7" s="1"/>
  <c r="AD688" i="7"/>
  <c r="G688" i="7"/>
  <c r="F688" i="7"/>
  <c r="E688" i="7" s="1"/>
  <c r="D688" i="7" s="1"/>
  <c r="C688" i="7" s="1"/>
  <c r="AD687" i="7"/>
  <c r="F687" i="7"/>
  <c r="E687" i="7" s="1"/>
  <c r="D687" i="7" s="1"/>
  <c r="C687" i="7" s="1"/>
  <c r="AD686" i="7"/>
  <c r="H686" i="7"/>
  <c r="G686" i="7" s="1"/>
  <c r="F686" i="7" s="1"/>
  <c r="E686" i="7" s="1"/>
  <c r="D686" i="7" s="1"/>
  <c r="AD685" i="7"/>
  <c r="H685" i="7"/>
  <c r="G685" i="7" s="1"/>
  <c r="F685" i="7"/>
  <c r="E685" i="7" s="1"/>
  <c r="D685" i="7" s="1"/>
  <c r="C685" i="7" s="1"/>
  <c r="AD684" i="7"/>
  <c r="H684" i="7"/>
  <c r="G684" i="7" s="1"/>
  <c r="F684" i="7" s="1"/>
  <c r="E684" i="7" s="1"/>
  <c r="D684" i="7" s="1"/>
  <c r="C684" i="7" s="1"/>
  <c r="AD683" i="7"/>
  <c r="H683" i="7"/>
  <c r="G683" i="7" s="1"/>
  <c r="F683" i="7" s="1"/>
  <c r="E683" i="7" s="1"/>
  <c r="D683" i="7" s="1"/>
  <c r="C683" i="7" s="1"/>
  <c r="AD682" i="7"/>
  <c r="I682" i="7"/>
  <c r="H682" i="7" s="1"/>
  <c r="G682" i="7" s="1"/>
  <c r="F682" i="7" s="1"/>
  <c r="E682" i="7" s="1"/>
  <c r="D682" i="7" s="1"/>
  <c r="C682" i="7" s="1"/>
  <c r="AD681" i="7"/>
  <c r="I681" i="7"/>
  <c r="H681" i="7" s="1"/>
  <c r="G681" i="7" s="1"/>
  <c r="F681" i="7"/>
  <c r="E681" i="7" s="1"/>
  <c r="D681" i="7" s="1"/>
  <c r="C681" i="7" s="1"/>
  <c r="AD680" i="7"/>
  <c r="H680" i="7"/>
  <c r="G680" i="7"/>
  <c r="F680" i="7" s="1"/>
  <c r="E680" i="7" s="1"/>
  <c r="D680" i="7" s="1"/>
  <c r="C680" i="7" s="1"/>
  <c r="AD679" i="7"/>
  <c r="H679" i="7"/>
  <c r="G679" i="7" s="1"/>
  <c r="F679" i="7" s="1"/>
  <c r="E679" i="7" s="1"/>
  <c r="D679" i="7" s="1"/>
  <c r="AD678" i="7"/>
  <c r="H678" i="7"/>
  <c r="G678" i="7" s="1"/>
  <c r="F678" i="7"/>
  <c r="E678" i="7" s="1"/>
  <c r="D678" i="7" s="1"/>
  <c r="AD677" i="7"/>
  <c r="H677" i="7"/>
  <c r="G677" i="7" s="1"/>
  <c r="F677" i="7" s="1"/>
  <c r="E677" i="7" s="1"/>
  <c r="D677" i="7" s="1"/>
  <c r="C677" i="7" s="1"/>
  <c r="AD676" i="7"/>
  <c r="H676" i="7"/>
  <c r="G676" i="7" s="1"/>
  <c r="F676" i="7" s="1"/>
  <c r="E676" i="7" s="1"/>
  <c r="D676" i="7" s="1"/>
  <c r="C676" i="7" s="1"/>
  <c r="AD675" i="7"/>
  <c r="I675" i="7"/>
  <c r="H675" i="7" s="1"/>
  <c r="G675" i="7" s="1"/>
  <c r="F675" i="7" s="1"/>
  <c r="E675" i="7" s="1"/>
  <c r="D675" i="7" s="1"/>
  <c r="C675" i="7" s="1"/>
  <c r="AD674" i="7"/>
  <c r="H674" i="7"/>
  <c r="G674" i="7" s="1"/>
  <c r="F674" i="7"/>
  <c r="E674" i="7" s="1"/>
  <c r="D674" i="7"/>
  <c r="AD673" i="7"/>
  <c r="G673" i="7"/>
  <c r="F673" i="7" s="1"/>
  <c r="E673" i="7" s="1"/>
  <c r="D673" i="7" s="1"/>
  <c r="AD672" i="7"/>
  <c r="I672" i="7"/>
  <c r="H672" i="7"/>
  <c r="G672" i="7" s="1"/>
  <c r="F672" i="7"/>
  <c r="E672" i="7" s="1"/>
  <c r="D672" i="7" s="1"/>
  <c r="C672" i="7" s="1"/>
  <c r="AD671" i="7"/>
  <c r="I671" i="7"/>
  <c r="H671" i="7"/>
  <c r="G671" i="7" s="1"/>
  <c r="F671" i="7" s="1"/>
  <c r="E671" i="7" s="1"/>
  <c r="D671" i="7" s="1"/>
  <c r="C671" i="7" s="1"/>
  <c r="AD670" i="7"/>
  <c r="H670" i="7"/>
  <c r="G670" i="7" s="1"/>
  <c r="F670" i="7" s="1"/>
  <c r="E670" i="7" s="1"/>
  <c r="D670" i="7" s="1"/>
  <c r="C670" i="7" s="1"/>
  <c r="AD669" i="7"/>
  <c r="I669" i="7"/>
  <c r="H669" i="7"/>
  <c r="G669" i="7" s="1"/>
  <c r="F669" i="7" s="1"/>
  <c r="E669" i="7" s="1"/>
  <c r="D669" i="7" s="1"/>
  <c r="C669" i="7" s="1"/>
  <c r="AD668" i="7"/>
  <c r="I668" i="7"/>
  <c r="H668" i="7" s="1"/>
  <c r="G668" i="7" s="1"/>
  <c r="F668" i="7" s="1"/>
  <c r="E668" i="7" s="1"/>
  <c r="D668" i="7" s="1"/>
  <c r="C668" i="7" s="1"/>
  <c r="AD667" i="7"/>
  <c r="I667" i="7"/>
  <c r="H667" i="7"/>
  <c r="G667" i="7" s="1"/>
  <c r="F667" i="7" s="1"/>
  <c r="E667" i="7" s="1"/>
  <c r="D667" i="7" s="1"/>
  <c r="C667" i="7" s="1"/>
  <c r="AD666" i="7"/>
  <c r="H666" i="7"/>
  <c r="G666" i="7" s="1"/>
  <c r="F666" i="7" s="1"/>
  <c r="E666" i="7" s="1"/>
  <c r="D666" i="7" s="1"/>
  <c r="C666" i="7" s="1"/>
  <c r="AD665" i="7"/>
  <c r="G665" i="7"/>
  <c r="F665" i="7" s="1"/>
  <c r="E665" i="7" s="1"/>
  <c r="D665" i="7" s="1"/>
  <c r="C665" i="7" s="1"/>
  <c r="AD664" i="7"/>
  <c r="H664" i="7"/>
  <c r="G664" i="7" s="1"/>
  <c r="F664" i="7"/>
  <c r="E664" i="7" s="1"/>
  <c r="D664" i="7" s="1"/>
  <c r="AD663" i="7"/>
  <c r="H663" i="7"/>
  <c r="G663" i="7" s="1"/>
  <c r="F663" i="7" s="1"/>
  <c r="E663" i="7" s="1"/>
  <c r="D663" i="7" s="1"/>
  <c r="C663" i="7" s="1"/>
  <c r="AD662" i="7"/>
  <c r="H662" i="7"/>
  <c r="G662" i="7" s="1"/>
  <c r="F662" i="7" s="1"/>
  <c r="E662" i="7" s="1"/>
  <c r="D662" i="7" s="1"/>
  <c r="C662" i="7" s="1"/>
  <c r="AD661" i="7"/>
  <c r="H661" i="7"/>
  <c r="G661" i="7" s="1"/>
  <c r="F661" i="7" s="1"/>
  <c r="E661" i="7" s="1"/>
  <c r="D661" i="7" s="1"/>
  <c r="AD660" i="7"/>
  <c r="G660" i="7"/>
  <c r="F660" i="7" s="1"/>
  <c r="E660" i="7" s="1"/>
  <c r="D660" i="7" s="1"/>
  <c r="AD659" i="7"/>
  <c r="F659" i="7"/>
  <c r="E659" i="7"/>
  <c r="D659" i="7" s="1"/>
  <c r="AD658" i="7"/>
  <c r="H658" i="7"/>
  <c r="G658" i="7" s="1"/>
  <c r="F658" i="7" s="1"/>
  <c r="E658" i="7" s="1"/>
  <c r="D658" i="7" s="1"/>
  <c r="C658" i="7" s="1"/>
  <c r="AD657" i="7"/>
  <c r="G657" i="7"/>
  <c r="F657" i="7" s="1"/>
  <c r="E657" i="7" s="1"/>
  <c r="D657" i="7" s="1"/>
  <c r="C657" i="7"/>
  <c r="AD656" i="7"/>
  <c r="H656" i="7"/>
  <c r="G656" i="7" s="1"/>
  <c r="F656" i="7"/>
  <c r="E656" i="7" s="1"/>
  <c r="D656" i="7" s="1"/>
  <c r="AD655" i="7"/>
  <c r="H655" i="7"/>
  <c r="G655" i="7" s="1"/>
  <c r="F655" i="7"/>
  <c r="E655" i="7" s="1"/>
  <c r="D655" i="7"/>
  <c r="AD654" i="7"/>
  <c r="G654" i="7"/>
  <c r="F654" i="7" s="1"/>
  <c r="E654" i="7"/>
  <c r="D654" i="7" s="1"/>
  <c r="AD653" i="7"/>
  <c r="H653" i="7"/>
  <c r="G653" i="7"/>
  <c r="F653" i="7" s="1"/>
  <c r="E653" i="7" s="1"/>
  <c r="D653" i="7" s="1"/>
  <c r="C653" i="7"/>
  <c r="AD652" i="7"/>
  <c r="G652" i="7"/>
  <c r="F652" i="7" s="1"/>
  <c r="E652" i="7" s="1"/>
  <c r="D652" i="7" s="1"/>
  <c r="C652" i="7" s="1"/>
  <c r="AD651" i="7"/>
  <c r="H651" i="7"/>
  <c r="G651" i="7" s="1"/>
  <c r="F651" i="7" s="1"/>
  <c r="E651" i="7" s="1"/>
  <c r="D651" i="7" s="1"/>
  <c r="C651" i="7" s="1"/>
  <c r="AD650" i="7"/>
  <c r="G650" i="7"/>
  <c r="F650" i="7" s="1"/>
  <c r="E650" i="7" s="1"/>
  <c r="D650" i="7"/>
  <c r="C650" i="7" s="1"/>
  <c r="AD649" i="7"/>
  <c r="G649" i="7"/>
  <c r="F649" i="7"/>
  <c r="E649" i="7" s="1"/>
  <c r="D649" i="7" s="1"/>
  <c r="AD648" i="7"/>
  <c r="F648" i="7"/>
  <c r="E648" i="7" s="1"/>
  <c r="D648" i="7"/>
  <c r="C648" i="7"/>
  <c r="AD647" i="7"/>
  <c r="E647" i="7"/>
  <c r="D647" i="7" s="1"/>
  <c r="AD646" i="7"/>
  <c r="D646" i="7"/>
  <c r="C646" i="7" s="1"/>
  <c r="AD645" i="7"/>
  <c r="H645" i="7"/>
  <c r="G645" i="7"/>
  <c r="F645" i="7" s="1"/>
  <c r="E645" i="7"/>
  <c r="D645" i="7" s="1"/>
  <c r="C645" i="7" s="1"/>
  <c r="AD644" i="7"/>
  <c r="I644" i="7"/>
  <c r="H644" i="7" s="1"/>
  <c r="G644" i="7" s="1"/>
  <c r="F644" i="7" s="1"/>
  <c r="E644" i="7" s="1"/>
  <c r="D644" i="7" s="1"/>
  <c r="C644" i="7" s="1"/>
  <c r="AD643" i="7"/>
  <c r="H643" i="7"/>
  <c r="G643" i="7" s="1"/>
  <c r="F643" i="7" s="1"/>
  <c r="E643" i="7" s="1"/>
  <c r="D643" i="7" s="1"/>
  <c r="C643" i="7" s="1"/>
  <c r="AD642" i="7"/>
  <c r="I642" i="7"/>
  <c r="H642" i="7" s="1"/>
  <c r="G642" i="7" s="1"/>
  <c r="F642" i="7" s="1"/>
  <c r="E642" i="7" s="1"/>
  <c r="D642" i="7" s="1"/>
  <c r="C642" i="7" s="1"/>
  <c r="AD641" i="7"/>
  <c r="H641" i="7"/>
  <c r="G641" i="7" s="1"/>
  <c r="F641" i="7" s="1"/>
  <c r="E641" i="7" s="1"/>
  <c r="D641" i="7" s="1"/>
  <c r="C641" i="7" s="1"/>
  <c r="AD640" i="7"/>
  <c r="I640" i="7"/>
  <c r="H640" i="7" s="1"/>
  <c r="G640" i="7" s="1"/>
  <c r="F640" i="7" s="1"/>
  <c r="E640" i="7" s="1"/>
  <c r="D640" i="7" s="1"/>
  <c r="C640" i="7" s="1"/>
  <c r="AD639" i="7"/>
  <c r="H639" i="7"/>
  <c r="G639" i="7"/>
  <c r="F639" i="7" s="1"/>
  <c r="E639" i="7" s="1"/>
  <c r="D639" i="7" s="1"/>
  <c r="C639" i="7" s="1"/>
  <c r="AD638" i="7"/>
  <c r="I638" i="7"/>
  <c r="H638" i="7" s="1"/>
  <c r="G638" i="7" s="1"/>
  <c r="F638" i="7" s="1"/>
  <c r="E638" i="7" s="1"/>
  <c r="D638" i="7" s="1"/>
  <c r="C638" i="7" s="1"/>
  <c r="AD637" i="7"/>
  <c r="I637" i="7"/>
  <c r="H637" i="7"/>
  <c r="G637" i="7"/>
  <c r="F637" i="7" s="1"/>
  <c r="E637" i="7" s="1"/>
  <c r="D637" i="7" s="1"/>
  <c r="C637" i="7" s="1"/>
  <c r="AD636" i="7"/>
  <c r="I636" i="7"/>
  <c r="H636" i="7" s="1"/>
  <c r="G636" i="7"/>
  <c r="F636" i="7" s="1"/>
  <c r="E636" i="7" s="1"/>
  <c r="D636" i="7" s="1"/>
  <c r="C636" i="7" s="1"/>
  <c r="AD635" i="7"/>
  <c r="H635" i="7"/>
  <c r="G635" i="7" s="1"/>
  <c r="F635" i="7" s="1"/>
  <c r="E635" i="7" s="1"/>
  <c r="D635" i="7" s="1"/>
  <c r="C635" i="7" s="1"/>
  <c r="AD634" i="7"/>
  <c r="G634" i="7"/>
  <c r="F634" i="7" s="1"/>
  <c r="E634" i="7" s="1"/>
  <c r="D634" i="7" s="1"/>
  <c r="C634" i="7" s="1"/>
  <c r="AD633" i="7"/>
  <c r="J633" i="7"/>
  <c r="I633" i="7" s="1"/>
  <c r="H633" i="7" s="1"/>
  <c r="G633" i="7" s="1"/>
  <c r="F633" i="7" s="1"/>
  <c r="E633" i="7" s="1"/>
  <c r="D633" i="7" s="1"/>
  <c r="C633" i="7" s="1"/>
  <c r="AD632" i="7"/>
  <c r="J632" i="7"/>
  <c r="I632" i="7" s="1"/>
  <c r="H632" i="7" s="1"/>
  <c r="G632" i="7" s="1"/>
  <c r="F632" i="7" s="1"/>
  <c r="E632" i="7" s="1"/>
  <c r="D632" i="7" s="1"/>
  <c r="C632" i="7" s="1"/>
  <c r="AD631" i="7"/>
  <c r="I631" i="7"/>
  <c r="H631" i="7" s="1"/>
  <c r="G631" i="7"/>
  <c r="F631" i="7" s="1"/>
  <c r="E631" i="7" s="1"/>
  <c r="D631" i="7" s="1"/>
  <c r="C631" i="7" s="1"/>
  <c r="AD630" i="7"/>
  <c r="J630" i="7"/>
  <c r="I630" i="7" s="1"/>
  <c r="H630" i="7" s="1"/>
  <c r="G630" i="7" s="1"/>
  <c r="F630" i="7" s="1"/>
  <c r="E630" i="7" s="1"/>
  <c r="D630" i="7" s="1"/>
  <c r="C630" i="7" s="1"/>
  <c r="AD629" i="7"/>
  <c r="J629" i="7"/>
  <c r="I629" i="7"/>
  <c r="H629" i="7" s="1"/>
  <c r="G629" i="7" s="1"/>
  <c r="F629" i="7" s="1"/>
  <c r="E629" i="7" s="1"/>
  <c r="D629" i="7" s="1"/>
  <c r="C629" i="7" s="1"/>
  <c r="AD628" i="7"/>
  <c r="I628" i="7"/>
  <c r="H628" i="7" s="1"/>
  <c r="G628" i="7" s="1"/>
  <c r="F628" i="7" s="1"/>
  <c r="E628" i="7" s="1"/>
  <c r="D628" i="7" s="1"/>
  <c r="C628" i="7" s="1"/>
  <c r="AD627" i="7"/>
  <c r="I627" i="7"/>
  <c r="H627" i="7" s="1"/>
  <c r="G627" i="7" s="1"/>
  <c r="F627" i="7" s="1"/>
  <c r="E627" i="7" s="1"/>
  <c r="D627" i="7" s="1"/>
  <c r="C627" i="7" s="1"/>
  <c r="AD626" i="7"/>
  <c r="H626" i="7"/>
  <c r="G626" i="7" s="1"/>
  <c r="F626" i="7" s="1"/>
  <c r="E626" i="7" s="1"/>
  <c r="D626" i="7" s="1"/>
  <c r="C626" i="7" s="1"/>
  <c r="AD625" i="7"/>
  <c r="I625" i="7"/>
  <c r="H625" i="7" s="1"/>
  <c r="G625" i="7" s="1"/>
  <c r="F625" i="7" s="1"/>
  <c r="E625" i="7" s="1"/>
  <c r="D625" i="7" s="1"/>
  <c r="C625" i="7" s="1"/>
  <c r="AD624" i="7"/>
  <c r="I624" i="7"/>
  <c r="H624" i="7" s="1"/>
  <c r="G624" i="7" s="1"/>
  <c r="F624" i="7" s="1"/>
  <c r="E624" i="7" s="1"/>
  <c r="D624" i="7" s="1"/>
  <c r="C624" i="7" s="1"/>
  <c r="AD623" i="7"/>
  <c r="I623" i="7"/>
  <c r="H623" i="7" s="1"/>
  <c r="G623" i="7" s="1"/>
  <c r="F623" i="7" s="1"/>
  <c r="E623" i="7" s="1"/>
  <c r="D623" i="7" s="1"/>
  <c r="C623" i="7"/>
  <c r="AD622" i="7"/>
  <c r="I622" i="7"/>
  <c r="H622" i="7"/>
  <c r="G622" i="7" s="1"/>
  <c r="F622" i="7" s="1"/>
  <c r="E622" i="7" s="1"/>
  <c r="D622" i="7" s="1"/>
  <c r="C622" i="7" s="1"/>
  <c r="AD621" i="7"/>
  <c r="H621" i="7"/>
  <c r="G621" i="7"/>
  <c r="F621" i="7" s="1"/>
  <c r="E621" i="7" s="1"/>
  <c r="D621" i="7" s="1"/>
  <c r="C621" i="7" s="1"/>
  <c r="AD620" i="7"/>
  <c r="I620" i="7"/>
  <c r="H620" i="7" s="1"/>
  <c r="G620" i="7" s="1"/>
  <c r="F620" i="7" s="1"/>
  <c r="E620" i="7" s="1"/>
  <c r="D620" i="7" s="1"/>
  <c r="C620" i="7" s="1"/>
  <c r="AD619" i="7"/>
  <c r="I619" i="7"/>
  <c r="H619" i="7" s="1"/>
  <c r="G619" i="7"/>
  <c r="F619" i="7" s="1"/>
  <c r="E619" i="7" s="1"/>
  <c r="D619" i="7" s="1"/>
  <c r="C619" i="7" s="1"/>
  <c r="AD618" i="7"/>
  <c r="I618" i="7"/>
  <c r="H618" i="7"/>
  <c r="G618" i="7" s="1"/>
  <c r="F618" i="7" s="1"/>
  <c r="E618" i="7" s="1"/>
  <c r="D618" i="7" s="1"/>
  <c r="C618" i="7" s="1"/>
  <c r="AD617" i="7"/>
  <c r="I617" i="7"/>
  <c r="H617" i="7" s="1"/>
  <c r="G617" i="7" s="1"/>
  <c r="F617" i="7" s="1"/>
  <c r="E617" i="7" s="1"/>
  <c r="D617" i="7" s="1"/>
  <c r="C617" i="7" s="1"/>
  <c r="AD616" i="7"/>
  <c r="H616" i="7"/>
  <c r="G616" i="7" s="1"/>
  <c r="F616" i="7" s="1"/>
  <c r="E616" i="7" s="1"/>
  <c r="D616" i="7" s="1"/>
  <c r="C616" i="7" s="1"/>
  <c r="AD615" i="7"/>
  <c r="G615" i="7"/>
  <c r="F615" i="7" s="1"/>
  <c r="E615" i="7" s="1"/>
  <c r="D615" i="7" s="1"/>
  <c r="AD614" i="7"/>
  <c r="G614" i="7"/>
  <c r="F614" i="7" s="1"/>
  <c r="E614" i="7" s="1"/>
  <c r="D614" i="7" s="1"/>
  <c r="C614" i="7" s="1"/>
  <c r="AD613" i="7"/>
  <c r="G613" i="7"/>
  <c r="F613" i="7"/>
  <c r="E613" i="7" s="1"/>
  <c r="D613" i="7" s="1"/>
  <c r="C613" i="7" s="1"/>
  <c r="AD612" i="7"/>
  <c r="H612" i="7"/>
  <c r="G612" i="7" s="1"/>
  <c r="F612" i="7" s="1"/>
  <c r="E612" i="7" s="1"/>
  <c r="D612" i="7" s="1"/>
  <c r="AD611" i="7"/>
  <c r="I611" i="7"/>
  <c r="H611" i="7"/>
  <c r="G611" i="7" s="1"/>
  <c r="F611" i="7" s="1"/>
  <c r="E611" i="7" s="1"/>
  <c r="D611" i="7" s="1"/>
  <c r="C611" i="7" s="1"/>
  <c r="AD610" i="7"/>
  <c r="H610" i="7"/>
  <c r="G610" i="7" s="1"/>
  <c r="F610" i="7" s="1"/>
  <c r="E610" i="7" s="1"/>
  <c r="D610" i="7" s="1"/>
  <c r="C610" i="7" s="1"/>
  <c r="AD609" i="7"/>
  <c r="G609" i="7"/>
  <c r="F609" i="7" s="1"/>
  <c r="E609" i="7" s="1"/>
  <c r="D609" i="7"/>
  <c r="C609" i="7" s="1"/>
  <c r="AD608" i="7"/>
  <c r="G608" i="7"/>
  <c r="F608" i="7" s="1"/>
  <c r="E608" i="7"/>
  <c r="D608" i="7" s="1"/>
  <c r="C608" i="7" s="1"/>
  <c r="AD607" i="7"/>
  <c r="G607" i="7"/>
  <c r="F607" i="7" s="1"/>
  <c r="E607" i="7" s="1"/>
  <c r="D607" i="7" s="1"/>
  <c r="C607" i="7"/>
  <c r="AD606" i="7"/>
  <c r="G606" i="7"/>
  <c r="F606" i="7" s="1"/>
  <c r="E606" i="7" s="1"/>
  <c r="D606" i="7" s="1"/>
  <c r="C606" i="7" s="1"/>
  <c r="AD605" i="7"/>
  <c r="G605" i="7"/>
  <c r="F605" i="7" s="1"/>
  <c r="E605" i="7" s="1"/>
  <c r="D605" i="7" s="1"/>
  <c r="C605" i="7" s="1"/>
  <c r="AD604" i="7"/>
  <c r="G604" i="7"/>
  <c r="F604" i="7"/>
  <c r="E604" i="7" s="1"/>
  <c r="D604" i="7" s="1"/>
  <c r="C604" i="7" s="1"/>
  <c r="AD603" i="7"/>
  <c r="G603" i="7"/>
  <c r="F603" i="7" s="1"/>
  <c r="E603" i="7" s="1"/>
  <c r="D603" i="7" s="1"/>
  <c r="C603" i="7" s="1"/>
  <c r="AD602" i="7"/>
  <c r="G602" i="7"/>
  <c r="F602" i="7" s="1"/>
  <c r="E602" i="7" s="1"/>
  <c r="D602" i="7" s="1"/>
  <c r="C602" i="7" s="1"/>
  <c r="AD601" i="7"/>
  <c r="G601" i="7"/>
  <c r="F601" i="7" s="1"/>
  <c r="E601" i="7" s="1"/>
  <c r="D601" i="7" s="1"/>
  <c r="C601" i="7"/>
  <c r="AD600" i="7"/>
  <c r="G600" i="7"/>
  <c r="F600" i="7"/>
  <c r="E600" i="7"/>
  <c r="D600" i="7" s="1"/>
  <c r="C600" i="7" s="1"/>
  <c r="AD599" i="7"/>
  <c r="G599" i="7"/>
  <c r="F599" i="7"/>
  <c r="E599" i="7" s="1"/>
  <c r="D599" i="7" s="1"/>
  <c r="C599" i="7" s="1"/>
  <c r="AD598" i="7"/>
  <c r="G598" i="7"/>
  <c r="F598" i="7"/>
  <c r="E598" i="7" s="1"/>
  <c r="D598" i="7" s="1"/>
  <c r="C598" i="7" s="1"/>
  <c r="AD597" i="7"/>
  <c r="G597" i="7"/>
  <c r="F597" i="7" s="1"/>
  <c r="E597" i="7" s="1"/>
  <c r="D597" i="7" s="1"/>
  <c r="C597" i="7" s="1"/>
  <c r="AD596" i="7"/>
  <c r="G596" i="7"/>
  <c r="F596" i="7" s="1"/>
  <c r="E596" i="7" s="1"/>
  <c r="D596" i="7" s="1"/>
  <c r="C596" i="7" s="1"/>
  <c r="AD595" i="7"/>
  <c r="G595" i="7"/>
  <c r="F595" i="7" s="1"/>
  <c r="E595" i="7" s="1"/>
  <c r="D595" i="7" s="1"/>
  <c r="C595" i="7" s="1"/>
  <c r="AD594" i="7"/>
  <c r="G594" i="7"/>
  <c r="F594" i="7"/>
  <c r="E594" i="7" s="1"/>
  <c r="D594" i="7" s="1"/>
  <c r="C594" i="7" s="1"/>
  <c r="AD593" i="7"/>
  <c r="H593" i="7"/>
  <c r="G593" i="7" s="1"/>
  <c r="F593" i="7" s="1"/>
  <c r="E593" i="7" s="1"/>
  <c r="D593" i="7" s="1"/>
  <c r="C593" i="7" s="1"/>
  <c r="AD592" i="7"/>
  <c r="H592" i="7"/>
  <c r="G592" i="7"/>
  <c r="F592" i="7" s="1"/>
  <c r="E592" i="7" s="1"/>
  <c r="D592" i="7" s="1"/>
  <c r="C592" i="7" s="1"/>
  <c r="AD591" i="7"/>
  <c r="H591" i="7"/>
  <c r="G591" i="7" s="1"/>
  <c r="F591" i="7"/>
  <c r="E591" i="7" s="1"/>
  <c r="D591" i="7" s="1"/>
  <c r="C591" i="7" s="1"/>
  <c r="AD590" i="7"/>
  <c r="H590" i="7"/>
  <c r="G590" i="7" s="1"/>
  <c r="F590" i="7" s="1"/>
  <c r="E590" i="7" s="1"/>
  <c r="D590" i="7" s="1"/>
  <c r="C590" i="7" s="1"/>
  <c r="AD589" i="7"/>
  <c r="H589" i="7"/>
  <c r="G589" i="7" s="1"/>
  <c r="F589" i="7" s="1"/>
  <c r="E589" i="7" s="1"/>
  <c r="D589" i="7" s="1"/>
  <c r="C589" i="7" s="1"/>
  <c r="AD588" i="7"/>
  <c r="G588" i="7"/>
  <c r="F588" i="7" s="1"/>
  <c r="E588" i="7" s="1"/>
  <c r="D588" i="7" s="1"/>
  <c r="C588" i="7" s="1"/>
  <c r="AD587" i="7"/>
  <c r="G587" i="7"/>
  <c r="F587" i="7" s="1"/>
  <c r="E587" i="7" s="1"/>
  <c r="D587" i="7" s="1"/>
  <c r="C587" i="7" s="1"/>
  <c r="AD586" i="7"/>
  <c r="G586" i="7"/>
  <c r="F586" i="7" s="1"/>
  <c r="E586" i="7"/>
  <c r="D586" i="7" s="1"/>
  <c r="C586" i="7" s="1"/>
  <c r="AD585" i="7"/>
  <c r="G585" i="7"/>
  <c r="F585" i="7" s="1"/>
  <c r="E585" i="7" s="1"/>
  <c r="D585" i="7" s="1"/>
  <c r="C585" i="7" s="1"/>
  <c r="AD584" i="7"/>
  <c r="G584" i="7"/>
  <c r="F584" i="7" s="1"/>
  <c r="E584" i="7" s="1"/>
  <c r="D584" i="7" s="1"/>
  <c r="C584" i="7" s="1"/>
  <c r="AD583" i="7"/>
  <c r="G583" i="7"/>
  <c r="F583" i="7" s="1"/>
  <c r="E583" i="7" s="1"/>
  <c r="D583" i="7" s="1"/>
  <c r="C583" i="7" s="1"/>
  <c r="AD582" i="7"/>
  <c r="G582" i="7"/>
  <c r="F582" i="7" s="1"/>
  <c r="E582" i="7" s="1"/>
  <c r="D582" i="7" s="1"/>
  <c r="C582" i="7" s="1"/>
  <c r="AD581" i="7"/>
  <c r="G581" i="7"/>
  <c r="F581" i="7" s="1"/>
  <c r="E581" i="7" s="1"/>
  <c r="D581" i="7" s="1"/>
  <c r="C581" i="7" s="1"/>
  <c r="AD580" i="7"/>
  <c r="G580" i="7"/>
  <c r="F580" i="7" s="1"/>
  <c r="E580" i="7" s="1"/>
  <c r="D580" i="7" s="1"/>
  <c r="C580" i="7" s="1"/>
  <c r="AD579" i="7"/>
  <c r="G579" i="7"/>
  <c r="F579" i="7" s="1"/>
  <c r="E579" i="7" s="1"/>
  <c r="D579" i="7" s="1"/>
  <c r="C579" i="7" s="1"/>
  <c r="AD578" i="7"/>
  <c r="G578" i="7"/>
  <c r="F578" i="7"/>
  <c r="E578" i="7"/>
  <c r="D578" i="7" s="1"/>
  <c r="C578" i="7" s="1"/>
  <c r="AD577" i="7"/>
  <c r="G577" i="7"/>
  <c r="F577" i="7" s="1"/>
  <c r="E577" i="7" s="1"/>
  <c r="D577" i="7" s="1"/>
  <c r="C577" i="7" s="1"/>
  <c r="AD576" i="7"/>
  <c r="H576" i="7"/>
  <c r="G576" i="7" s="1"/>
  <c r="F576" i="7" s="1"/>
  <c r="E576" i="7" s="1"/>
  <c r="D576" i="7" s="1"/>
  <c r="C576" i="7" s="1"/>
  <c r="AD575" i="7"/>
  <c r="H575" i="7"/>
  <c r="G575" i="7" s="1"/>
  <c r="F575" i="7" s="1"/>
  <c r="E575" i="7" s="1"/>
  <c r="D575" i="7" s="1"/>
  <c r="C575" i="7" s="1"/>
  <c r="AD574" i="7"/>
  <c r="H574" i="7"/>
  <c r="G574" i="7" s="1"/>
  <c r="F574" i="7" s="1"/>
  <c r="E574" i="7" s="1"/>
  <c r="D574" i="7" s="1"/>
  <c r="C574" i="7" s="1"/>
  <c r="AD573" i="7"/>
  <c r="G573" i="7"/>
  <c r="F573" i="7" s="1"/>
  <c r="E573" i="7" s="1"/>
  <c r="D573" i="7" s="1"/>
  <c r="C573" i="7" s="1"/>
  <c r="AD572" i="7"/>
  <c r="G572" i="7"/>
  <c r="F572" i="7" s="1"/>
  <c r="E572" i="7" s="1"/>
  <c r="D572" i="7" s="1"/>
  <c r="C572" i="7" s="1"/>
  <c r="AD571" i="7"/>
  <c r="F571" i="7"/>
  <c r="E571" i="7"/>
  <c r="D571" i="7" s="1"/>
  <c r="C571" i="7" s="1"/>
  <c r="AD570" i="7"/>
  <c r="G570" i="7"/>
  <c r="F570" i="7" s="1"/>
  <c r="E570" i="7" s="1"/>
  <c r="D570" i="7" s="1"/>
  <c r="C570" i="7"/>
  <c r="AD569" i="7"/>
  <c r="G569" i="7"/>
  <c r="F569" i="7" s="1"/>
  <c r="E569" i="7"/>
  <c r="D569" i="7" s="1"/>
  <c r="C569" i="7" s="1"/>
  <c r="AD568" i="7"/>
  <c r="G568" i="7"/>
  <c r="F568" i="7"/>
  <c r="E568" i="7" s="1"/>
  <c r="D568" i="7" s="1"/>
  <c r="C568" i="7" s="1"/>
  <c r="AD567" i="7"/>
  <c r="G567" i="7"/>
  <c r="F567" i="7" s="1"/>
  <c r="E567" i="7" s="1"/>
  <c r="D567" i="7" s="1"/>
  <c r="C567" i="7" s="1"/>
  <c r="AD566" i="7"/>
  <c r="G566" i="7"/>
  <c r="F566" i="7" s="1"/>
  <c r="E566" i="7" s="1"/>
  <c r="D566" i="7" s="1"/>
  <c r="C566" i="7" s="1"/>
  <c r="AD565" i="7"/>
  <c r="F565" i="7"/>
  <c r="E565" i="7" s="1"/>
  <c r="D565" i="7" s="1"/>
  <c r="C565" i="7" s="1"/>
  <c r="AD564" i="7"/>
  <c r="E564" i="7"/>
  <c r="D564" i="7" s="1"/>
  <c r="AD563" i="7"/>
  <c r="E563" i="7"/>
  <c r="D563" i="7" s="1"/>
  <c r="AD562" i="7"/>
  <c r="G562" i="7"/>
  <c r="F562" i="7"/>
  <c r="E562" i="7" s="1"/>
  <c r="D562" i="7" s="1"/>
  <c r="C562" i="7" s="1"/>
  <c r="AD561" i="7"/>
  <c r="G561" i="7"/>
  <c r="F561" i="7" s="1"/>
  <c r="E561" i="7"/>
  <c r="D561" i="7" s="1"/>
  <c r="C561" i="7" s="1"/>
  <c r="AD560" i="7"/>
  <c r="G560" i="7"/>
  <c r="F560" i="7" s="1"/>
  <c r="E560" i="7" s="1"/>
  <c r="D560" i="7" s="1"/>
  <c r="C560" i="7" s="1"/>
  <c r="AD559" i="7"/>
  <c r="G559" i="7"/>
  <c r="F559" i="7" s="1"/>
  <c r="E559" i="7" s="1"/>
  <c r="D559" i="7" s="1"/>
  <c r="AD558" i="7"/>
  <c r="G558" i="7"/>
  <c r="F558" i="7" s="1"/>
  <c r="E558" i="7" s="1"/>
  <c r="D558" i="7" s="1"/>
  <c r="C558" i="7" s="1"/>
  <c r="AD557" i="7"/>
  <c r="G557" i="7"/>
  <c r="F557" i="7" s="1"/>
  <c r="E557" i="7" s="1"/>
  <c r="D557" i="7" s="1"/>
  <c r="AD556" i="7"/>
  <c r="F556" i="7"/>
  <c r="E556" i="7" s="1"/>
  <c r="D556" i="7" s="1"/>
  <c r="C556" i="7" s="1"/>
  <c r="AD555" i="7"/>
  <c r="G555" i="7"/>
  <c r="F555" i="7" s="1"/>
  <c r="E555" i="7" s="1"/>
  <c r="D555" i="7" s="1"/>
  <c r="C555" i="7" s="1"/>
  <c r="AD554" i="7"/>
  <c r="G554" i="7"/>
  <c r="F554" i="7" s="1"/>
  <c r="E554" i="7" s="1"/>
  <c r="D554" i="7" s="1"/>
  <c r="C554" i="7" s="1"/>
  <c r="AD553" i="7"/>
  <c r="G553" i="7"/>
  <c r="F553" i="7" s="1"/>
  <c r="E553" i="7" s="1"/>
  <c r="D553" i="7" s="1"/>
  <c r="C553" i="7" s="1"/>
  <c r="AD552" i="7"/>
  <c r="G552" i="7"/>
  <c r="F552" i="7" s="1"/>
  <c r="E552" i="7" s="1"/>
  <c r="D552" i="7" s="1"/>
  <c r="C552" i="7" s="1"/>
  <c r="AD551" i="7"/>
  <c r="G551" i="7"/>
  <c r="F551" i="7" s="1"/>
  <c r="E551" i="7" s="1"/>
  <c r="D551" i="7" s="1"/>
  <c r="C551" i="7" s="1"/>
  <c r="AD550" i="7"/>
  <c r="F550" i="7"/>
  <c r="E550" i="7"/>
  <c r="D550" i="7"/>
  <c r="C550" i="7" s="1"/>
  <c r="AD549" i="7"/>
  <c r="G549" i="7"/>
  <c r="F549" i="7"/>
  <c r="E549" i="7" s="1"/>
  <c r="D549" i="7" s="1"/>
  <c r="C549" i="7" s="1"/>
  <c r="AD548" i="7"/>
  <c r="G548" i="7"/>
  <c r="F548" i="7" s="1"/>
  <c r="E548" i="7" s="1"/>
  <c r="D548" i="7" s="1"/>
  <c r="C548" i="7" s="1"/>
  <c r="AD547" i="7"/>
  <c r="F547" i="7"/>
  <c r="E547" i="7" s="1"/>
  <c r="D547" i="7" s="1"/>
  <c r="C547" i="7" s="1"/>
  <c r="AD546" i="7"/>
  <c r="I546" i="7"/>
  <c r="H546" i="7" s="1"/>
  <c r="G546" i="7" s="1"/>
  <c r="F546" i="7" s="1"/>
  <c r="E546" i="7" s="1"/>
  <c r="D546" i="7" s="1"/>
  <c r="C546" i="7" s="1"/>
  <c r="AD545" i="7"/>
  <c r="I545" i="7"/>
  <c r="H545" i="7" s="1"/>
  <c r="G545" i="7" s="1"/>
  <c r="F545" i="7" s="1"/>
  <c r="E545" i="7" s="1"/>
  <c r="D545" i="7" s="1"/>
  <c r="C545" i="7" s="1"/>
  <c r="AD544" i="7"/>
  <c r="J544" i="7"/>
  <c r="I544" i="7" s="1"/>
  <c r="H544" i="7" s="1"/>
  <c r="G544" i="7" s="1"/>
  <c r="F544" i="7"/>
  <c r="E544" i="7" s="1"/>
  <c r="D544" i="7" s="1"/>
  <c r="C544" i="7" s="1"/>
  <c r="AD543" i="7"/>
  <c r="I543" i="7"/>
  <c r="H543" i="7" s="1"/>
  <c r="G543" i="7"/>
  <c r="F543" i="7" s="1"/>
  <c r="E543" i="7" s="1"/>
  <c r="D543" i="7" s="1"/>
  <c r="C543" i="7" s="1"/>
  <c r="AD542" i="7"/>
  <c r="H542" i="7"/>
  <c r="G542" i="7" s="1"/>
  <c r="F542" i="7" s="1"/>
  <c r="E542" i="7"/>
  <c r="D542" i="7" s="1"/>
  <c r="C542" i="7" s="1"/>
  <c r="AD541" i="7"/>
  <c r="H541" i="7"/>
  <c r="G541" i="7"/>
  <c r="F541" i="7" s="1"/>
  <c r="E541" i="7" s="1"/>
  <c r="D541" i="7" s="1"/>
  <c r="C541" i="7" s="1"/>
  <c r="AD540" i="7"/>
  <c r="I540" i="7"/>
  <c r="H540" i="7" s="1"/>
  <c r="G540" i="7" s="1"/>
  <c r="F540" i="7" s="1"/>
  <c r="E540" i="7"/>
  <c r="D540" i="7" s="1"/>
  <c r="C540" i="7" s="1"/>
  <c r="AD539" i="7"/>
  <c r="I539" i="7"/>
  <c r="H539" i="7"/>
  <c r="G539" i="7" s="1"/>
  <c r="F539" i="7" s="1"/>
  <c r="E539" i="7" s="1"/>
  <c r="D539" i="7" s="1"/>
  <c r="C539" i="7" s="1"/>
  <c r="AD538" i="7"/>
  <c r="H538" i="7"/>
  <c r="G538" i="7" s="1"/>
  <c r="F538" i="7" s="1"/>
  <c r="E538" i="7" s="1"/>
  <c r="D538" i="7" s="1"/>
  <c r="C538" i="7" s="1"/>
  <c r="AD537" i="7"/>
  <c r="I537" i="7"/>
  <c r="H537" i="7"/>
  <c r="G537" i="7" s="1"/>
  <c r="F537" i="7" s="1"/>
  <c r="E537" i="7" s="1"/>
  <c r="D537" i="7" s="1"/>
  <c r="C537" i="7" s="1"/>
  <c r="AD536" i="7"/>
  <c r="I536" i="7"/>
  <c r="H536" i="7" s="1"/>
  <c r="G536" i="7" s="1"/>
  <c r="F536" i="7" s="1"/>
  <c r="E536" i="7" s="1"/>
  <c r="D536" i="7" s="1"/>
  <c r="C536" i="7" s="1"/>
  <c r="AD535" i="7"/>
  <c r="I535" i="7"/>
  <c r="H535" i="7" s="1"/>
  <c r="G535" i="7" s="1"/>
  <c r="F535" i="7" s="1"/>
  <c r="E535" i="7" s="1"/>
  <c r="D535" i="7" s="1"/>
  <c r="C535" i="7" s="1"/>
  <c r="AD534" i="7"/>
  <c r="H534" i="7"/>
  <c r="G534" i="7"/>
  <c r="F534" i="7"/>
  <c r="E534" i="7" s="1"/>
  <c r="D534" i="7" s="1"/>
  <c r="C534" i="7" s="1"/>
  <c r="AD533" i="7"/>
  <c r="H533" i="7"/>
  <c r="G533" i="7" s="1"/>
  <c r="F533" i="7" s="1"/>
  <c r="E533" i="7" s="1"/>
  <c r="D533" i="7" s="1"/>
  <c r="C533" i="7" s="1"/>
  <c r="AD532" i="7"/>
  <c r="I532" i="7"/>
  <c r="H532" i="7" s="1"/>
  <c r="G532" i="7" s="1"/>
  <c r="F532" i="7" s="1"/>
  <c r="E532" i="7"/>
  <c r="D532" i="7" s="1"/>
  <c r="C532" i="7" s="1"/>
  <c r="AD531" i="7"/>
  <c r="I531" i="7"/>
  <c r="H531" i="7" s="1"/>
  <c r="G531" i="7" s="1"/>
  <c r="F531" i="7" s="1"/>
  <c r="E531" i="7" s="1"/>
  <c r="D531" i="7" s="1"/>
  <c r="C531" i="7" s="1"/>
  <c r="AD530" i="7"/>
  <c r="I530" i="7"/>
  <c r="H530" i="7" s="1"/>
  <c r="G530" i="7" s="1"/>
  <c r="F530" i="7" s="1"/>
  <c r="E530" i="7" s="1"/>
  <c r="D530" i="7" s="1"/>
  <c r="C530" i="7" s="1"/>
  <c r="AD529" i="7"/>
  <c r="H529" i="7"/>
  <c r="G529" i="7" s="1"/>
  <c r="F529" i="7" s="1"/>
  <c r="E529" i="7" s="1"/>
  <c r="D529" i="7" s="1"/>
  <c r="C529" i="7" s="1"/>
  <c r="AD528" i="7"/>
  <c r="I528" i="7"/>
  <c r="H528" i="7" s="1"/>
  <c r="G528" i="7" s="1"/>
  <c r="F528" i="7" s="1"/>
  <c r="E528" i="7"/>
  <c r="D528" i="7" s="1"/>
  <c r="C528" i="7" s="1"/>
  <c r="AD527" i="7"/>
  <c r="I527" i="7"/>
  <c r="H527" i="7" s="1"/>
  <c r="G527" i="7" s="1"/>
  <c r="F527" i="7" s="1"/>
  <c r="E527" i="7" s="1"/>
  <c r="D527" i="7" s="1"/>
  <c r="C527" i="7" s="1"/>
  <c r="AD526" i="7"/>
  <c r="I526" i="7"/>
  <c r="H526" i="7"/>
  <c r="G526" i="7" s="1"/>
  <c r="F526" i="7" s="1"/>
  <c r="E526" i="7" s="1"/>
  <c r="D526" i="7" s="1"/>
  <c r="C526" i="7" s="1"/>
  <c r="AD525" i="7"/>
  <c r="H525" i="7"/>
  <c r="G525" i="7" s="1"/>
  <c r="F525" i="7" s="1"/>
  <c r="E525" i="7" s="1"/>
  <c r="D525" i="7" s="1"/>
  <c r="C525" i="7" s="1"/>
  <c r="AD524" i="7"/>
  <c r="I524" i="7"/>
  <c r="H524" i="7"/>
  <c r="G524" i="7" s="1"/>
  <c r="F524" i="7" s="1"/>
  <c r="E524" i="7" s="1"/>
  <c r="D524" i="7" s="1"/>
  <c r="C524" i="7" s="1"/>
  <c r="AD523" i="7"/>
  <c r="I523" i="7"/>
  <c r="H523" i="7"/>
  <c r="G523" i="7"/>
  <c r="F523" i="7" s="1"/>
  <c r="E523" i="7" s="1"/>
  <c r="D523" i="7" s="1"/>
  <c r="C523" i="7" s="1"/>
  <c r="AD522" i="7"/>
  <c r="I522" i="7"/>
  <c r="H522" i="7"/>
  <c r="G522" i="7" s="1"/>
  <c r="F522" i="7" s="1"/>
  <c r="E522" i="7" s="1"/>
  <c r="D522" i="7" s="1"/>
  <c r="C522" i="7" s="1"/>
  <c r="AD521" i="7"/>
  <c r="I521" i="7"/>
  <c r="H521" i="7" s="1"/>
  <c r="G521" i="7" s="1"/>
  <c r="F521" i="7" s="1"/>
  <c r="E521" i="7" s="1"/>
  <c r="D521" i="7" s="1"/>
  <c r="C521" i="7" s="1"/>
  <c r="AD520" i="7"/>
  <c r="I520" i="7"/>
  <c r="H520" i="7"/>
  <c r="G520" i="7" s="1"/>
  <c r="F520" i="7" s="1"/>
  <c r="E520" i="7" s="1"/>
  <c r="D520" i="7" s="1"/>
  <c r="C520" i="7" s="1"/>
  <c r="AD519" i="7"/>
  <c r="I519" i="7"/>
  <c r="H519" i="7"/>
  <c r="G519" i="7"/>
  <c r="F519" i="7" s="1"/>
  <c r="E519" i="7" s="1"/>
  <c r="D519" i="7" s="1"/>
  <c r="C519" i="7" s="1"/>
  <c r="AD518" i="7"/>
  <c r="H518" i="7"/>
  <c r="G518" i="7"/>
  <c r="F518" i="7" s="1"/>
  <c r="E518" i="7" s="1"/>
  <c r="D518" i="7" s="1"/>
  <c r="C518" i="7" s="1"/>
  <c r="AD517" i="7"/>
  <c r="G517" i="7"/>
  <c r="F517" i="7" s="1"/>
  <c r="E517" i="7" s="1"/>
  <c r="D517" i="7" s="1"/>
  <c r="C517" i="7" s="1"/>
  <c r="AD516" i="7"/>
  <c r="I516" i="7"/>
  <c r="H516" i="7" s="1"/>
  <c r="G516" i="7" s="1"/>
  <c r="F516" i="7" s="1"/>
  <c r="E516" i="7" s="1"/>
  <c r="D516" i="7" s="1"/>
  <c r="C516" i="7" s="1"/>
  <c r="AD515" i="7"/>
  <c r="I515" i="7"/>
  <c r="H515" i="7" s="1"/>
  <c r="G515" i="7" s="1"/>
  <c r="F515" i="7" s="1"/>
  <c r="E515" i="7" s="1"/>
  <c r="D515" i="7" s="1"/>
  <c r="C515" i="7" s="1"/>
  <c r="AD514" i="7"/>
  <c r="J514" i="7"/>
  <c r="I514" i="7"/>
  <c r="H514" i="7"/>
  <c r="G514" i="7" s="1"/>
  <c r="F514" i="7" s="1"/>
  <c r="E514" i="7" s="1"/>
  <c r="D514" i="7" s="1"/>
  <c r="C514" i="7" s="1"/>
  <c r="AD513" i="7"/>
  <c r="J513" i="7"/>
  <c r="I513" i="7" s="1"/>
  <c r="H513" i="7" s="1"/>
  <c r="G513" i="7" s="1"/>
  <c r="F513" i="7" s="1"/>
  <c r="E513" i="7" s="1"/>
  <c r="D513" i="7" s="1"/>
  <c r="C513" i="7" s="1"/>
  <c r="AD512" i="7"/>
  <c r="I512" i="7"/>
  <c r="H512" i="7" s="1"/>
  <c r="G512" i="7" s="1"/>
  <c r="F512" i="7" s="1"/>
  <c r="E512" i="7"/>
  <c r="D512" i="7" s="1"/>
  <c r="C512" i="7" s="1"/>
  <c r="AD511" i="7"/>
  <c r="H511" i="7"/>
  <c r="G511" i="7" s="1"/>
  <c r="F511" i="7" s="1"/>
  <c r="E511" i="7" s="1"/>
  <c r="D511" i="7" s="1"/>
  <c r="C511" i="7" s="1"/>
  <c r="AD510" i="7"/>
  <c r="H510" i="7"/>
  <c r="G510" i="7" s="1"/>
  <c r="F510" i="7" s="1"/>
  <c r="E510" i="7" s="1"/>
  <c r="D510" i="7" s="1"/>
  <c r="C510" i="7" s="1"/>
  <c r="AD509" i="7"/>
  <c r="I509" i="7"/>
  <c r="H509" i="7" s="1"/>
  <c r="G509" i="7"/>
  <c r="F509" i="7" s="1"/>
  <c r="E509" i="7" s="1"/>
  <c r="D509" i="7" s="1"/>
  <c r="C509" i="7" s="1"/>
  <c r="AD508" i="7"/>
  <c r="I508" i="7"/>
  <c r="H508" i="7" s="1"/>
  <c r="G508" i="7" s="1"/>
  <c r="F508" i="7" s="1"/>
  <c r="E508" i="7"/>
  <c r="D508" i="7" s="1"/>
  <c r="C508" i="7" s="1"/>
  <c r="AD507" i="7"/>
  <c r="H507" i="7"/>
  <c r="G507" i="7"/>
  <c r="F507" i="7" s="1"/>
  <c r="E507" i="7" s="1"/>
  <c r="D507" i="7" s="1"/>
  <c r="C507" i="7" s="1"/>
  <c r="AD506" i="7"/>
  <c r="I506" i="7"/>
  <c r="H506" i="7"/>
  <c r="G506" i="7" s="1"/>
  <c r="F506" i="7" s="1"/>
  <c r="E506" i="7" s="1"/>
  <c r="D506" i="7" s="1"/>
  <c r="C506" i="7" s="1"/>
  <c r="AD505" i="7"/>
  <c r="I505" i="7"/>
  <c r="H505" i="7" s="1"/>
  <c r="G505" i="7" s="1"/>
  <c r="F505" i="7" s="1"/>
  <c r="E505" i="7" s="1"/>
  <c r="D505" i="7" s="1"/>
  <c r="C505" i="7" s="1"/>
  <c r="AD504" i="7"/>
  <c r="I504" i="7"/>
  <c r="H504" i="7" s="1"/>
  <c r="G504" i="7" s="1"/>
  <c r="F504" i="7" s="1"/>
  <c r="E504" i="7" s="1"/>
  <c r="D504" i="7" s="1"/>
  <c r="C504" i="7" s="1"/>
  <c r="AD503" i="7"/>
  <c r="H503" i="7"/>
  <c r="G503" i="7"/>
  <c r="F503" i="7"/>
  <c r="E503" i="7" s="1"/>
  <c r="D503" i="7" s="1"/>
  <c r="C503" i="7" s="1"/>
  <c r="AD502" i="7"/>
  <c r="H502" i="7"/>
  <c r="G502" i="7" s="1"/>
  <c r="F502" i="7" s="1"/>
  <c r="E502" i="7" s="1"/>
  <c r="D502" i="7" s="1"/>
  <c r="C502" i="7" s="1"/>
  <c r="AD501" i="7"/>
  <c r="I501" i="7"/>
  <c r="H501" i="7" s="1"/>
  <c r="G501" i="7" s="1"/>
  <c r="F501" i="7" s="1"/>
  <c r="E501" i="7" s="1"/>
  <c r="D501" i="7" s="1"/>
  <c r="C501" i="7" s="1"/>
  <c r="AD500" i="7"/>
  <c r="I500" i="7"/>
  <c r="H500" i="7" s="1"/>
  <c r="G500" i="7" s="1"/>
  <c r="F500" i="7" s="1"/>
  <c r="E500" i="7" s="1"/>
  <c r="D500" i="7" s="1"/>
  <c r="C500" i="7" s="1"/>
  <c r="AD499" i="7"/>
  <c r="I499" i="7"/>
  <c r="H499" i="7" s="1"/>
  <c r="G499" i="7" s="1"/>
  <c r="F499" i="7"/>
  <c r="E499" i="7" s="1"/>
  <c r="D499" i="7" s="1"/>
  <c r="C499" i="7" s="1"/>
  <c r="AD498" i="7"/>
  <c r="H498" i="7"/>
  <c r="G498" i="7" s="1"/>
  <c r="F498" i="7" s="1"/>
  <c r="E498" i="7" s="1"/>
  <c r="D498" i="7" s="1"/>
  <c r="C498" i="7" s="1"/>
  <c r="AD497" i="7"/>
  <c r="I497" i="7"/>
  <c r="H497" i="7" s="1"/>
  <c r="G497" i="7"/>
  <c r="F497" i="7" s="1"/>
  <c r="E497" i="7" s="1"/>
  <c r="D497" i="7" s="1"/>
  <c r="C497" i="7" s="1"/>
  <c r="AD496" i="7"/>
  <c r="I496" i="7"/>
  <c r="H496" i="7" s="1"/>
  <c r="G496" i="7" s="1"/>
  <c r="F496" i="7" s="1"/>
  <c r="E496" i="7" s="1"/>
  <c r="D496" i="7" s="1"/>
  <c r="C496" i="7" s="1"/>
  <c r="AD495" i="7"/>
  <c r="I495" i="7"/>
  <c r="H495" i="7" s="1"/>
  <c r="G495" i="7" s="1"/>
  <c r="F495" i="7" s="1"/>
  <c r="E495" i="7" s="1"/>
  <c r="D495" i="7" s="1"/>
  <c r="C495" i="7" s="1"/>
  <c r="AD494" i="7"/>
  <c r="H494" i="7"/>
  <c r="G494" i="7"/>
  <c r="F494" i="7"/>
  <c r="E494" i="7" s="1"/>
  <c r="D494" i="7" s="1"/>
  <c r="C494" i="7" s="1"/>
  <c r="AD493" i="7"/>
  <c r="I493" i="7"/>
  <c r="H493" i="7" s="1"/>
  <c r="G493" i="7" s="1"/>
  <c r="F493" i="7" s="1"/>
  <c r="E493" i="7" s="1"/>
  <c r="D493" i="7" s="1"/>
  <c r="C493" i="7" s="1"/>
  <c r="AD492" i="7"/>
  <c r="I492" i="7"/>
  <c r="H492" i="7" s="1"/>
  <c r="G492" i="7" s="1"/>
  <c r="F492" i="7" s="1"/>
  <c r="E492" i="7" s="1"/>
  <c r="D492" i="7" s="1"/>
  <c r="C492" i="7" s="1"/>
  <c r="AD491" i="7"/>
  <c r="I491" i="7"/>
  <c r="H491" i="7" s="1"/>
  <c r="G491" i="7" s="1"/>
  <c r="F491" i="7" s="1"/>
  <c r="E491" i="7" s="1"/>
  <c r="D491" i="7" s="1"/>
  <c r="C491" i="7" s="1"/>
  <c r="AD490" i="7"/>
  <c r="I490" i="7"/>
  <c r="H490" i="7"/>
  <c r="G490" i="7"/>
  <c r="F490" i="7"/>
  <c r="E490" i="7" s="1"/>
  <c r="D490" i="7" s="1"/>
  <c r="C490" i="7" s="1"/>
  <c r="AD489" i="7"/>
  <c r="I489" i="7"/>
  <c r="H489" i="7" s="1"/>
  <c r="G489" i="7" s="1"/>
  <c r="F489" i="7" s="1"/>
  <c r="E489" i="7" s="1"/>
  <c r="D489" i="7" s="1"/>
  <c r="C489" i="7" s="1"/>
  <c r="AD488" i="7"/>
  <c r="I488" i="7"/>
  <c r="H488" i="7" s="1"/>
  <c r="G488" i="7" s="1"/>
  <c r="F488" i="7" s="1"/>
  <c r="E488" i="7" s="1"/>
  <c r="D488" i="7" s="1"/>
  <c r="C488" i="7" s="1"/>
  <c r="AD487" i="7"/>
  <c r="H487" i="7"/>
  <c r="G487" i="7" s="1"/>
  <c r="F487" i="7" s="1"/>
  <c r="E487" i="7" s="1"/>
  <c r="D487" i="7" s="1"/>
  <c r="C487" i="7" s="1"/>
  <c r="AD486" i="7"/>
  <c r="G486" i="7"/>
  <c r="F486" i="7" s="1"/>
  <c r="E486" i="7" s="1"/>
  <c r="D486" i="7" s="1"/>
  <c r="C486" i="7" s="1"/>
  <c r="AD485" i="7"/>
  <c r="I485" i="7"/>
  <c r="H485" i="7" s="1"/>
  <c r="G485" i="7"/>
  <c r="F485" i="7" s="1"/>
  <c r="E485" i="7" s="1"/>
  <c r="D485" i="7" s="1"/>
  <c r="C485" i="7" s="1"/>
  <c r="AD484" i="7"/>
  <c r="I484" i="7"/>
  <c r="H484" i="7" s="1"/>
  <c r="G484" i="7" s="1"/>
  <c r="F484" i="7" s="1"/>
  <c r="E484" i="7" s="1"/>
  <c r="D484" i="7" s="1"/>
  <c r="C484" i="7" s="1"/>
  <c r="AD483" i="7"/>
  <c r="I483" i="7"/>
  <c r="H483" i="7"/>
  <c r="G483" i="7" s="1"/>
  <c r="F483" i="7" s="1"/>
  <c r="E483" i="7" s="1"/>
  <c r="D483" i="7" s="1"/>
  <c r="C483" i="7" s="1"/>
  <c r="AD482" i="7"/>
  <c r="H482" i="7"/>
  <c r="G482" i="7" s="1"/>
  <c r="F482" i="7" s="1"/>
  <c r="E482" i="7" s="1"/>
  <c r="D482" i="7" s="1"/>
  <c r="C482" i="7" s="1"/>
  <c r="AD481" i="7"/>
  <c r="H481" i="7"/>
  <c r="G481" i="7" s="1"/>
  <c r="F481" i="7" s="1"/>
  <c r="E481" i="7" s="1"/>
  <c r="D481" i="7" s="1"/>
  <c r="C481" i="7" s="1"/>
  <c r="AD480" i="7"/>
  <c r="I480" i="7"/>
  <c r="H480" i="7" s="1"/>
  <c r="G480" i="7" s="1"/>
  <c r="F480" i="7" s="1"/>
  <c r="E480" i="7" s="1"/>
  <c r="D480" i="7" s="1"/>
  <c r="C480" i="7" s="1"/>
  <c r="AD479" i="7"/>
  <c r="I479" i="7"/>
  <c r="H479" i="7" s="1"/>
  <c r="G479" i="7" s="1"/>
  <c r="F479" i="7" s="1"/>
  <c r="E479" i="7"/>
  <c r="D479" i="7" s="1"/>
  <c r="C479" i="7" s="1"/>
  <c r="AD478" i="7"/>
  <c r="H478" i="7"/>
  <c r="G478" i="7" s="1"/>
  <c r="F478" i="7" s="1"/>
  <c r="E478" i="7" s="1"/>
  <c r="D478" i="7" s="1"/>
  <c r="C478" i="7" s="1"/>
  <c r="AD477" i="7"/>
  <c r="I477" i="7"/>
  <c r="H477" i="7" s="1"/>
  <c r="G477" i="7" s="1"/>
  <c r="F477" i="7" s="1"/>
  <c r="E477" i="7" s="1"/>
  <c r="D477" i="7" s="1"/>
  <c r="C477" i="7" s="1"/>
  <c r="AD476" i="7"/>
  <c r="I476" i="7"/>
  <c r="H476" i="7" s="1"/>
  <c r="G476" i="7" s="1"/>
  <c r="F476" i="7" s="1"/>
  <c r="E476" i="7" s="1"/>
  <c r="D476" i="7" s="1"/>
  <c r="C476" i="7" s="1"/>
  <c r="AD475" i="7"/>
  <c r="I475" i="7"/>
  <c r="H475" i="7"/>
  <c r="G475" i="7" s="1"/>
  <c r="F475" i="7" s="1"/>
  <c r="E475" i="7" s="1"/>
  <c r="D475" i="7" s="1"/>
  <c r="C475" i="7" s="1"/>
  <c r="AD474" i="7"/>
  <c r="H474" i="7"/>
  <c r="G474" i="7" s="1"/>
  <c r="F474" i="7" s="1"/>
  <c r="E474" i="7" s="1"/>
  <c r="D474" i="7" s="1"/>
  <c r="C474" i="7" s="1"/>
  <c r="AD473" i="7"/>
  <c r="H473" i="7"/>
  <c r="G473" i="7"/>
  <c r="F473" i="7" s="1"/>
  <c r="E473" i="7" s="1"/>
  <c r="D473" i="7" s="1"/>
  <c r="C473" i="7" s="1"/>
  <c r="AD472" i="7"/>
  <c r="I472" i="7"/>
  <c r="H472" i="7" s="1"/>
  <c r="G472" i="7" s="1"/>
  <c r="F472" i="7" s="1"/>
  <c r="E472" i="7" s="1"/>
  <c r="D472" i="7" s="1"/>
  <c r="C472" i="7" s="1"/>
  <c r="AD471" i="7"/>
  <c r="I471" i="7"/>
  <c r="H471" i="7"/>
  <c r="G471" i="7" s="1"/>
  <c r="F471" i="7"/>
  <c r="E471" i="7" s="1"/>
  <c r="D471" i="7" s="1"/>
  <c r="C471" i="7" s="1"/>
  <c r="AD470" i="7"/>
  <c r="I470" i="7"/>
  <c r="H470" i="7"/>
  <c r="G470" i="7" s="1"/>
  <c r="F470" i="7" s="1"/>
  <c r="E470" i="7" s="1"/>
  <c r="D470" i="7" s="1"/>
  <c r="C470" i="7" s="1"/>
  <c r="AD469" i="7"/>
  <c r="H469" i="7"/>
  <c r="G469" i="7"/>
  <c r="F469" i="7"/>
  <c r="E469" i="7" s="1"/>
  <c r="D469" i="7" s="1"/>
  <c r="C469" i="7" s="1"/>
  <c r="AD468" i="7"/>
  <c r="I468" i="7"/>
  <c r="H468" i="7" s="1"/>
  <c r="G468" i="7" s="1"/>
  <c r="F468" i="7" s="1"/>
  <c r="E468" i="7" s="1"/>
  <c r="D468" i="7" s="1"/>
  <c r="C468" i="7" s="1"/>
  <c r="AD467" i="7"/>
  <c r="I467" i="7"/>
  <c r="H467" i="7" s="1"/>
  <c r="G467" i="7"/>
  <c r="F467" i="7" s="1"/>
  <c r="E467" i="7" s="1"/>
  <c r="D467" i="7" s="1"/>
  <c r="C467" i="7" s="1"/>
  <c r="AD466" i="7"/>
  <c r="I466" i="7"/>
  <c r="H466" i="7" s="1"/>
  <c r="G466" i="7" s="1"/>
  <c r="F466" i="7" s="1"/>
  <c r="E466" i="7" s="1"/>
  <c r="D466" i="7" s="1"/>
  <c r="C466" i="7" s="1"/>
  <c r="AD465" i="7"/>
  <c r="I465" i="7"/>
  <c r="H465" i="7" s="1"/>
  <c r="G465" i="7" s="1"/>
  <c r="F465" i="7" s="1"/>
  <c r="E465" i="7" s="1"/>
  <c r="D465" i="7" s="1"/>
  <c r="C465" i="7" s="1"/>
  <c r="AD464" i="7"/>
  <c r="H464" i="7"/>
  <c r="G464" i="7" s="1"/>
  <c r="F464" i="7" s="1"/>
  <c r="E464" i="7" s="1"/>
  <c r="D464" i="7" s="1"/>
  <c r="C464" i="7" s="1"/>
  <c r="AD463" i="7"/>
  <c r="I463" i="7"/>
  <c r="H463" i="7" s="1"/>
  <c r="G463" i="7" s="1"/>
  <c r="F463" i="7" s="1"/>
  <c r="E463" i="7" s="1"/>
  <c r="D463" i="7" s="1"/>
  <c r="C463" i="7" s="1"/>
  <c r="AD462" i="7"/>
  <c r="I462" i="7"/>
  <c r="H462" i="7" s="1"/>
  <c r="G462" i="7" s="1"/>
  <c r="F462" i="7" s="1"/>
  <c r="E462" i="7" s="1"/>
  <c r="D462" i="7" s="1"/>
  <c r="C462" i="7" s="1"/>
  <c r="AD461" i="7"/>
  <c r="I461" i="7"/>
  <c r="H461" i="7" s="1"/>
  <c r="G461" i="7" s="1"/>
  <c r="F461" i="7" s="1"/>
  <c r="E461" i="7" s="1"/>
  <c r="D461" i="7" s="1"/>
  <c r="C461" i="7" s="1"/>
  <c r="AD460" i="7"/>
  <c r="I460" i="7"/>
  <c r="H460" i="7"/>
  <c r="G460" i="7" s="1"/>
  <c r="F460" i="7" s="1"/>
  <c r="E460" i="7" s="1"/>
  <c r="D460" i="7" s="1"/>
  <c r="C460" i="7" s="1"/>
  <c r="AD459" i="7"/>
  <c r="I459" i="7"/>
  <c r="H459" i="7" s="1"/>
  <c r="G459" i="7" s="1"/>
  <c r="F459" i="7" s="1"/>
  <c r="E459" i="7" s="1"/>
  <c r="D459" i="7" s="1"/>
  <c r="C459" i="7" s="1"/>
  <c r="AD458" i="7"/>
  <c r="I458" i="7"/>
  <c r="H458" i="7"/>
  <c r="G458" i="7" s="1"/>
  <c r="F458" i="7" s="1"/>
  <c r="E458" i="7" s="1"/>
  <c r="D458" i="7" s="1"/>
  <c r="C458" i="7" s="1"/>
  <c r="AD457" i="7"/>
  <c r="H457" i="7"/>
  <c r="G457" i="7" s="1"/>
  <c r="F457" i="7" s="1"/>
  <c r="E457" i="7" s="1"/>
  <c r="D457" i="7" s="1"/>
  <c r="C457" i="7" s="1"/>
  <c r="AD456" i="7"/>
  <c r="G456" i="7"/>
  <c r="F456" i="7" s="1"/>
  <c r="E456" i="7" s="1"/>
  <c r="D456" i="7" s="1"/>
  <c r="C456" i="7" s="1"/>
  <c r="AD455" i="7"/>
  <c r="I455" i="7"/>
  <c r="H455" i="7" s="1"/>
  <c r="G455" i="7" s="1"/>
  <c r="F455" i="7" s="1"/>
  <c r="E455" i="7" s="1"/>
  <c r="D455" i="7" s="1"/>
  <c r="C455" i="7" s="1"/>
  <c r="AD454" i="7"/>
  <c r="I454" i="7"/>
  <c r="H454" i="7" s="1"/>
  <c r="G454" i="7" s="1"/>
  <c r="F454" i="7" s="1"/>
  <c r="E454" i="7" s="1"/>
  <c r="D454" i="7" s="1"/>
  <c r="C454" i="7" s="1"/>
  <c r="AD453" i="7"/>
  <c r="J453" i="7"/>
  <c r="I453" i="7" s="1"/>
  <c r="H453" i="7" s="1"/>
  <c r="G453" i="7" s="1"/>
  <c r="F453" i="7" s="1"/>
  <c r="E453" i="7" s="1"/>
  <c r="D453" i="7" s="1"/>
  <c r="C453" i="7" s="1"/>
  <c r="AD452" i="7"/>
  <c r="J452" i="7"/>
  <c r="I452" i="7" s="1"/>
  <c r="H452" i="7" s="1"/>
  <c r="G452" i="7" s="1"/>
  <c r="F452" i="7" s="1"/>
  <c r="E452" i="7" s="1"/>
  <c r="D452" i="7" s="1"/>
  <c r="C452" i="7" s="1"/>
  <c r="AD451" i="7"/>
  <c r="I451" i="7"/>
  <c r="H451" i="7"/>
  <c r="G451" i="7" s="1"/>
  <c r="F451" i="7" s="1"/>
  <c r="E451" i="7" s="1"/>
  <c r="D451" i="7" s="1"/>
  <c r="C451" i="7" s="1"/>
  <c r="AD450" i="7"/>
  <c r="H450" i="7"/>
  <c r="G450" i="7"/>
  <c r="F450" i="7"/>
  <c r="E450" i="7" s="1"/>
  <c r="D450" i="7" s="1"/>
  <c r="C450" i="7" s="1"/>
  <c r="AD449" i="7"/>
  <c r="H449" i="7"/>
  <c r="G449" i="7"/>
  <c r="F449" i="7" s="1"/>
  <c r="E449" i="7" s="1"/>
  <c r="D449" i="7" s="1"/>
  <c r="C449" i="7" s="1"/>
  <c r="AD448" i="7"/>
  <c r="I448" i="7"/>
  <c r="H448" i="7" s="1"/>
  <c r="G448" i="7"/>
  <c r="F448" i="7" s="1"/>
  <c r="E448" i="7" s="1"/>
  <c r="D448" i="7" s="1"/>
  <c r="C448" i="7" s="1"/>
  <c r="AD447" i="7"/>
  <c r="I447" i="7"/>
  <c r="H447" i="7" s="1"/>
  <c r="G447" i="7" s="1"/>
  <c r="F447" i="7" s="1"/>
  <c r="E447" i="7" s="1"/>
  <c r="D447" i="7" s="1"/>
  <c r="C447" i="7" s="1"/>
  <c r="AD446" i="7"/>
  <c r="H446" i="7"/>
  <c r="G446" i="7" s="1"/>
  <c r="F446" i="7" s="1"/>
  <c r="E446" i="7" s="1"/>
  <c r="D446" i="7" s="1"/>
  <c r="C446" i="7" s="1"/>
  <c r="AD445" i="7"/>
  <c r="I445" i="7"/>
  <c r="H445" i="7"/>
  <c r="G445" i="7" s="1"/>
  <c r="F445" i="7" s="1"/>
  <c r="E445" i="7" s="1"/>
  <c r="D445" i="7" s="1"/>
  <c r="C445" i="7" s="1"/>
  <c r="AD444" i="7"/>
  <c r="I444" i="7"/>
  <c r="H444" i="7"/>
  <c r="G444" i="7" s="1"/>
  <c r="F444" i="7" s="1"/>
  <c r="E444" i="7" s="1"/>
  <c r="D444" i="7" s="1"/>
  <c r="C444" i="7" s="1"/>
  <c r="AD443" i="7"/>
  <c r="I443" i="7"/>
  <c r="H443" i="7" s="1"/>
  <c r="G443" i="7"/>
  <c r="F443" i="7" s="1"/>
  <c r="E443" i="7" s="1"/>
  <c r="D443" i="7" s="1"/>
  <c r="C443" i="7" s="1"/>
  <c r="AD442" i="7"/>
  <c r="H442" i="7"/>
  <c r="G442" i="7" s="1"/>
  <c r="F442" i="7" s="1"/>
  <c r="E442" i="7" s="1"/>
  <c r="D442" i="7" s="1"/>
  <c r="C442" i="7" s="1"/>
  <c r="AD441" i="7"/>
  <c r="H441" i="7"/>
  <c r="G441" i="7" s="1"/>
  <c r="F441" i="7" s="1"/>
  <c r="E441" i="7" s="1"/>
  <c r="D441" i="7" s="1"/>
  <c r="C441" i="7" s="1"/>
  <c r="AD440" i="7"/>
  <c r="I440" i="7"/>
  <c r="H440" i="7" s="1"/>
  <c r="G440" i="7" s="1"/>
  <c r="F440" i="7" s="1"/>
  <c r="E440" i="7"/>
  <c r="D440" i="7" s="1"/>
  <c r="C440" i="7" s="1"/>
  <c r="AD439" i="7"/>
  <c r="I439" i="7"/>
  <c r="H439" i="7" s="1"/>
  <c r="G439" i="7"/>
  <c r="F439" i="7" s="1"/>
  <c r="E439" i="7" s="1"/>
  <c r="D439" i="7" s="1"/>
  <c r="C439" i="7" s="1"/>
  <c r="AD438" i="7"/>
  <c r="I438" i="7"/>
  <c r="H438" i="7" s="1"/>
  <c r="G438" i="7" s="1"/>
  <c r="F438" i="7" s="1"/>
  <c r="E438" i="7"/>
  <c r="D438" i="7" s="1"/>
  <c r="C438" i="7" s="1"/>
  <c r="AD437" i="7"/>
  <c r="H437" i="7"/>
  <c r="G437" i="7" s="1"/>
  <c r="F437" i="7"/>
  <c r="E437" i="7" s="1"/>
  <c r="D437" i="7" s="1"/>
  <c r="C437" i="7" s="1"/>
  <c r="AD436" i="7"/>
  <c r="I436" i="7"/>
  <c r="H436" i="7"/>
  <c r="G436" i="7" s="1"/>
  <c r="F436" i="7" s="1"/>
  <c r="E436" i="7" s="1"/>
  <c r="D436" i="7" s="1"/>
  <c r="C436" i="7" s="1"/>
  <c r="AD435" i="7"/>
  <c r="I435" i="7"/>
  <c r="H435" i="7" s="1"/>
  <c r="G435" i="7" s="1"/>
  <c r="F435" i="7"/>
  <c r="E435" i="7" s="1"/>
  <c r="D435" i="7" s="1"/>
  <c r="C435" i="7" s="1"/>
  <c r="AD434" i="7"/>
  <c r="I434" i="7"/>
  <c r="H434" i="7" s="1"/>
  <c r="G434" i="7" s="1"/>
  <c r="F434" i="7" s="1"/>
  <c r="E434" i="7" s="1"/>
  <c r="D434" i="7" s="1"/>
  <c r="C434" i="7" s="1"/>
  <c r="AD433" i="7"/>
  <c r="H433" i="7"/>
  <c r="G433" i="7" s="1"/>
  <c r="F433" i="7" s="1"/>
  <c r="E433" i="7"/>
  <c r="D433" i="7" s="1"/>
  <c r="C433" i="7" s="1"/>
  <c r="AD432" i="7"/>
  <c r="I432" i="7"/>
  <c r="H432" i="7" s="1"/>
  <c r="G432" i="7" s="1"/>
  <c r="F432" i="7" s="1"/>
  <c r="E432" i="7" s="1"/>
  <c r="D432" i="7" s="1"/>
  <c r="C432" i="7" s="1"/>
  <c r="AD431" i="7"/>
  <c r="I431" i="7"/>
  <c r="H431" i="7" s="1"/>
  <c r="G431" i="7" s="1"/>
  <c r="F431" i="7" s="1"/>
  <c r="E431" i="7" s="1"/>
  <c r="D431" i="7" s="1"/>
  <c r="C431" i="7" s="1"/>
  <c r="AD430" i="7"/>
  <c r="I430" i="7"/>
  <c r="H430" i="7" s="1"/>
  <c r="G430" i="7"/>
  <c r="F430" i="7" s="1"/>
  <c r="E430" i="7" s="1"/>
  <c r="D430" i="7" s="1"/>
  <c r="C430" i="7" s="1"/>
  <c r="AD429" i="7"/>
  <c r="I429" i="7"/>
  <c r="H429" i="7" s="1"/>
  <c r="G429" i="7" s="1"/>
  <c r="F429" i="7" s="1"/>
  <c r="E429" i="7" s="1"/>
  <c r="D429" i="7" s="1"/>
  <c r="C429" i="7" s="1"/>
  <c r="AD428" i="7"/>
  <c r="I428" i="7"/>
  <c r="H428" i="7" s="1"/>
  <c r="G428" i="7" s="1"/>
  <c r="F428" i="7" s="1"/>
  <c r="E428" i="7" s="1"/>
  <c r="D428" i="7" s="1"/>
  <c r="C428" i="7" s="1"/>
  <c r="AD427" i="7"/>
  <c r="I427" i="7"/>
  <c r="H427" i="7" s="1"/>
  <c r="G427" i="7" s="1"/>
  <c r="F427" i="7" s="1"/>
  <c r="E427" i="7" s="1"/>
  <c r="D427" i="7" s="1"/>
  <c r="C427" i="7" s="1"/>
  <c r="AD426" i="7"/>
  <c r="H426" i="7"/>
  <c r="G426" i="7" s="1"/>
  <c r="F426" i="7"/>
  <c r="E426" i="7" s="1"/>
  <c r="D426" i="7" s="1"/>
  <c r="AD425" i="7"/>
  <c r="G425" i="7"/>
  <c r="F425" i="7"/>
  <c r="E425" i="7" s="1"/>
  <c r="D425" i="7" s="1"/>
  <c r="C425" i="7" s="1"/>
  <c r="AD424" i="7"/>
  <c r="I424" i="7"/>
  <c r="H424" i="7" s="1"/>
  <c r="G424" i="7"/>
  <c r="F424" i="7" s="1"/>
  <c r="E424" i="7" s="1"/>
  <c r="D424" i="7" s="1"/>
  <c r="C424" i="7" s="1"/>
  <c r="AD423" i="7"/>
  <c r="I423" i="7"/>
  <c r="H423" i="7" s="1"/>
  <c r="G423" i="7" s="1"/>
  <c r="F423" i="7" s="1"/>
  <c r="E423" i="7" s="1"/>
  <c r="D423" i="7" s="1"/>
  <c r="C423" i="7" s="1"/>
  <c r="AD422" i="7"/>
  <c r="J422" i="7"/>
  <c r="I422" i="7" s="1"/>
  <c r="H422" i="7" s="1"/>
  <c r="G422" i="7" s="1"/>
  <c r="F422" i="7" s="1"/>
  <c r="E422" i="7" s="1"/>
  <c r="D422" i="7" s="1"/>
  <c r="C422" i="7" s="1"/>
  <c r="AD421" i="7"/>
  <c r="J421" i="7"/>
  <c r="I421" i="7"/>
  <c r="H421" i="7" s="1"/>
  <c r="G421" i="7" s="1"/>
  <c r="F421" i="7" s="1"/>
  <c r="E421" i="7" s="1"/>
  <c r="D421" i="7" s="1"/>
  <c r="C421" i="7" s="1"/>
  <c r="AD420" i="7"/>
  <c r="I420" i="7"/>
  <c r="H420" i="7" s="1"/>
  <c r="G420" i="7" s="1"/>
  <c r="F420" i="7" s="1"/>
  <c r="E420" i="7" s="1"/>
  <c r="D420" i="7" s="1"/>
  <c r="C420" i="7" s="1"/>
  <c r="AD419" i="7"/>
  <c r="H419" i="7"/>
  <c r="G419" i="7" s="1"/>
  <c r="F419" i="7" s="1"/>
  <c r="E419" i="7" s="1"/>
  <c r="D419" i="7" s="1"/>
  <c r="C419" i="7" s="1"/>
  <c r="AD418" i="7"/>
  <c r="H418" i="7"/>
  <c r="G418" i="7"/>
  <c r="F418" i="7" s="1"/>
  <c r="E418" i="7" s="1"/>
  <c r="D418" i="7" s="1"/>
  <c r="C418" i="7" s="1"/>
  <c r="AD417" i="7"/>
  <c r="I417" i="7"/>
  <c r="H417" i="7" s="1"/>
  <c r="G417" i="7" s="1"/>
  <c r="F417" i="7" s="1"/>
  <c r="E417" i="7" s="1"/>
  <c r="D417" i="7" s="1"/>
  <c r="C417" i="7" s="1"/>
  <c r="AD416" i="7"/>
  <c r="I416" i="7"/>
  <c r="H416" i="7" s="1"/>
  <c r="G416" i="7" s="1"/>
  <c r="F416" i="7" s="1"/>
  <c r="E416" i="7" s="1"/>
  <c r="D416" i="7" s="1"/>
  <c r="C416" i="7" s="1"/>
  <c r="AD415" i="7"/>
  <c r="H415" i="7"/>
  <c r="G415" i="7" s="1"/>
  <c r="F415" i="7" s="1"/>
  <c r="E415" i="7" s="1"/>
  <c r="D415" i="7" s="1"/>
  <c r="C415" i="7" s="1"/>
  <c r="AD414" i="7"/>
  <c r="I414" i="7"/>
  <c r="H414" i="7" s="1"/>
  <c r="G414" i="7" s="1"/>
  <c r="F414" i="7" s="1"/>
  <c r="E414" i="7" s="1"/>
  <c r="D414" i="7" s="1"/>
  <c r="C414" i="7" s="1"/>
  <c r="AD413" i="7"/>
  <c r="I413" i="7"/>
  <c r="H413" i="7" s="1"/>
  <c r="G413" i="7" s="1"/>
  <c r="F413" i="7" s="1"/>
  <c r="E413" i="7" s="1"/>
  <c r="D413" i="7" s="1"/>
  <c r="C413" i="7" s="1"/>
  <c r="AD412" i="7"/>
  <c r="I412" i="7"/>
  <c r="H412" i="7" s="1"/>
  <c r="G412" i="7" s="1"/>
  <c r="F412" i="7" s="1"/>
  <c r="E412" i="7" s="1"/>
  <c r="D412" i="7" s="1"/>
  <c r="C412" i="7" s="1"/>
  <c r="AD411" i="7"/>
  <c r="H411" i="7"/>
  <c r="G411" i="7" s="1"/>
  <c r="F411" i="7" s="1"/>
  <c r="E411" i="7" s="1"/>
  <c r="D411" i="7" s="1"/>
  <c r="C411" i="7" s="1"/>
  <c r="AD410" i="7"/>
  <c r="H410" i="7"/>
  <c r="G410" i="7" s="1"/>
  <c r="F410" i="7" s="1"/>
  <c r="E410" i="7" s="1"/>
  <c r="D410" i="7" s="1"/>
  <c r="C410" i="7" s="1"/>
  <c r="AD409" i="7"/>
  <c r="I409" i="7"/>
  <c r="H409" i="7"/>
  <c r="G409" i="7" s="1"/>
  <c r="F409" i="7" s="1"/>
  <c r="E409" i="7" s="1"/>
  <c r="D409" i="7" s="1"/>
  <c r="C409" i="7" s="1"/>
  <c r="AD408" i="7"/>
  <c r="I408" i="7"/>
  <c r="H408" i="7"/>
  <c r="G408" i="7" s="1"/>
  <c r="F408" i="7" s="1"/>
  <c r="E408" i="7" s="1"/>
  <c r="D408" i="7" s="1"/>
  <c r="C408" i="7" s="1"/>
  <c r="AD407" i="7"/>
  <c r="I407" i="7"/>
  <c r="H407" i="7"/>
  <c r="G407" i="7" s="1"/>
  <c r="F407" i="7" s="1"/>
  <c r="E407" i="7" s="1"/>
  <c r="D407" i="7" s="1"/>
  <c r="C407" i="7" s="1"/>
  <c r="AD406" i="7"/>
  <c r="H406" i="7"/>
  <c r="G406" i="7"/>
  <c r="F406" i="7" s="1"/>
  <c r="E406" i="7" s="1"/>
  <c r="D406" i="7" s="1"/>
  <c r="C406" i="7" s="1"/>
  <c r="AD405" i="7"/>
  <c r="I405" i="7"/>
  <c r="H405" i="7" s="1"/>
  <c r="G405" i="7" s="1"/>
  <c r="F405" i="7" s="1"/>
  <c r="E405" i="7" s="1"/>
  <c r="D405" i="7" s="1"/>
  <c r="C405" i="7" s="1"/>
  <c r="AD404" i="7"/>
  <c r="I404" i="7"/>
  <c r="H404" i="7" s="1"/>
  <c r="G404" i="7"/>
  <c r="F404" i="7" s="1"/>
  <c r="E404" i="7" s="1"/>
  <c r="D404" i="7" s="1"/>
  <c r="C404" i="7" s="1"/>
  <c r="AD403" i="7"/>
  <c r="I403" i="7"/>
  <c r="H403" i="7" s="1"/>
  <c r="G403" i="7" s="1"/>
  <c r="F403" i="7" s="1"/>
  <c r="E403" i="7" s="1"/>
  <c r="D403" i="7" s="1"/>
  <c r="C403" i="7" s="1"/>
  <c r="AD402" i="7"/>
  <c r="H402" i="7"/>
  <c r="G402" i="7" s="1"/>
  <c r="F402" i="7"/>
  <c r="E402" i="7" s="1"/>
  <c r="D402" i="7" s="1"/>
  <c r="C402" i="7" s="1"/>
  <c r="AD401" i="7"/>
  <c r="I401" i="7"/>
  <c r="H401" i="7" s="1"/>
  <c r="G401" i="7" s="1"/>
  <c r="F401" i="7"/>
  <c r="E401" i="7" s="1"/>
  <c r="D401" i="7" s="1"/>
  <c r="C401" i="7" s="1"/>
  <c r="AD400" i="7"/>
  <c r="I400" i="7"/>
  <c r="H400" i="7" s="1"/>
  <c r="G400" i="7" s="1"/>
  <c r="F400" i="7"/>
  <c r="E400" i="7" s="1"/>
  <c r="D400" i="7" s="1"/>
  <c r="C400" i="7" s="1"/>
  <c r="AD399" i="7"/>
  <c r="I399" i="7"/>
  <c r="H399" i="7" s="1"/>
  <c r="G399" i="7" s="1"/>
  <c r="F399" i="7"/>
  <c r="E399" i="7" s="1"/>
  <c r="D399" i="7" s="1"/>
  <c r="C399" i="7" s="1"/>
  <c r="AD398" i="7"/>
  <c r="I398" i="7"/>
  <c r="H398" i="7" s="1"/>
  <c r="G398" i="7" s="1"/>
  <c r="F398" i="7" s="1"/>
  <c r="E398" i="7" s="1"/>
  <c r="D398" i="7" s="1"/>
  <c r="C398" i="7" s="1"/>
  <c r="AD397" i="7"/>
  <c r="I397" i="7"/>
  <c r="H397" i="7" s="1"/>
  <c r="G397" i="7" s="1"/>
  <c r="F397" i="7"/>
  <c r="E397" i="7" s="1"/>
  <c r="D397" i="7" s="1"/>
  <c r="C397" i="7" s="1"/>
  <c r="AD396" i="7"/>
  <c r="I396" i="7"/>
  <c r="H396" i="7" s="1"/>
  <c r="G396" i="7" s="1"/>
  <c r="F396" i="7" s="1"/>
  <c r="E396" i="7" s="1"/>
  <c r="D396" i="7" s="1"/>
  <c r="C396" i="7" s="1"/>
  <c r="AD395" i="7"/>
  <c r="H395" i="7"/>
  <c r="G395" i="7" s="1"/>
  <c r="F395" i="7" s="1"/>
  <c r="E395" i="7" s="1"/>
  <c r="D395" i="7" s="1"/>
  <c r="C395" i="7" s="1"/>
  <c r="AD394" i="7"/>
  <c r="G394" i="7"/>
  <c r="F394" i="7" s="1"/>
  <c r="E394" i="7" s="1"/>
  <c r="D394" i="7" s="1"/>
  <c r="C394" i="7" s="1"/>
  <c r="AD393" i="7"/>
  <c r="I393" i="7"/>
  <c r="H393" i="7" s="1"/>
  <c r="G393" i="7"/>
  <c r="F393" i="7" s="1"/>
  <c r="E393" i="7" s="1"/>
  <c r="D393" i="7" s="1"/>
  <c r="C393" i="7" s="1"/>
  <c r="AD392" i="7"/>
  <c r="I392" i="7"/>
  <c r="H392" i="7" s="1"/>
  <c r="G392" i="7" s="1"/>
  <c r="F392" i="7" s="1"/>
  <c r="E392" i="7" s="1"/>
  <c r="D392" i="7" s="1"/>
  <c r="C392" i="7" s="1"/>
  <c r="AD391" i="7"/>
  <c r="J391" i="7"/>
  <c r="I391" i="7" s="1"/>
  <c r="H391" i="7"/>
  <c r="G391" i="7" s="1"/>
  <c r="F391" i="7" s="1"/>
  <c r="E391" i="7" s="1"/>
  <c r="D391" i="7" s="1"/>
  <c r="C391" i="7" s="1"/>
  <c r="AD390" i="7"/>
  <c r="J390" i="7"/>
  <c r="I390" i="7"/>
  <c r="H390" i="7" s="1"/>
  <c r="G390" i="7" s="1"/>
  <c r="F390" i="7" s="1"/>
  <c r="E390" i="7" s="1"/>
  <c r="D390" i="7" s="1"/>
  <c r="C390" i="7" s="1"/>
  <c r="AD389" i="7"/>
  <c r="I389" i="7"/>
  <c r="H389" i="7"/>
  <c r="G389" i="7" s="1"/>
  <c r="F389" i="7" s="1"/>
  <c r="E389" i="7" s="1"/>
  <c r="D389" i="7" s="1"/>
  <c r="C389" i="7" s="1"/>
  <c r="AD388" i="7"/>
  <c r="H388" i="7"/>
  <c r="G388" i="7" s="1"/>
  <c r="F388" i="7" s="1"/>
  <c r="E388" i="7" s="1"/>
  <c r="D388" i="7" s="1"/>
  <c r="C388" i="7" s="1"/>
  <c r="AD387" i="7"/>
  <c r="H387" i="7"/>
  <c r="G387" i="7"/>
  <c r="F387" i="7" s="1"/>
  <c r="E387" i="7" s="1"/>
  <c r="D387" i="7" s="1"/>
  <c r="C387" i="7" s="1"/>
  <c r="AD386" i="7"/>
  <c r="I386" i="7"/>
  <c r="H386" i="7" s="1"/>
  <c r="G386" i="7" s="1"/>
  <c r="F386" i="7" s="1"/>
  <c r="E386" i="7" s="1"/>
  <c r="D386" i="7" s="1"/>
  <c r="C386" i="7" s="1"/>
  <c r="AD385" i="7"/>
  <c r="I385" i="7"/>
  <c r="H385" i="7" s="1"/>
  <c r="G385" i="7"/>
  <c r="F385" i="7" s="1"/>
  <c r="E385" i="7" s="1"/>
  <c r="D385" i="7" s="1"/>
  <c r="C385" i="7"/>
  <c r="AD384" i="7"/>
  <c r="H384" i="7"/>
  <c r="G384" i="7" s="1"/>
  <c r="F384" i="7" s="1"/>
  <c r="E384" i="7" s="1"/>
  <c r="D384" i="7" s="1"/>
  <c r="C384" i="7" s="1"/>
  <c r="AD383" i="7"/>
  <c r="I383" i="7"/>
  <c r="H383" i="7" s="1"/>
  <c r="G383" i="7" s="1"/>
  <c r="F383" i="7" s="1"/>
  <c r="E383" i="7" s="1"/>
  <c r="D383" i="7" s="1"/>
  <c r="C383" i="7" s="1"/>
  <c r="AD382" i="7"/>
  <c r="I382" i="7"/>
  <c r="H382" i="7" s="1"/>
  <c r="G382" i="7" s="1"/>
  <c r="F382" i="7" s="1"/>
  <c r="E382" i="7" s="1"/>
  <c r="D382" i="7" s="1"/>
  <c r="C382" i="7" s="1"/>
  <c r="AD381" i="7"/>
  <c r="I381" i="7"/>
  <c r="H381" i="7" s="1"/>
  <c r="G381" i="7" s="1"/>
  <c r="F381" i="7" s="1"/>
  <c r="E381" i="7"/>
  <c r="D381" i="7" s="1"/>
  <c r="C381" i="7" s="1"/>
  <c r="AD380" i="7"/>
  <c r="H380" i="7"/>
  <c r="G380" i="7" s="1"/>
  <c r="F380" i="7" s="1"/>
  <c r="E380" i="7" s="1"/>
  <c r="D380" i="7" s="1"/>
  <c r="C380" i="7" s="1"/>
  <c r="AD379" i="7"/>
  <c r="H379" i="7"/>
  <c r="G379" i="7" s="1"/>
  <c r="F379" i="7" s="1"/>
  <c r="E379" i="7" s="1"/>
  <c r="D379" i="7" s="1"/>
  <c r="C379" i="7" s="1"/>
  <c r="AD378" i="7"/>
  <c r="I378" i="7"/>
  <c r="H378" i="7" s="1"/>
  <c r="G378" i="7" s="1"/>
  <c r="F378" i="7" s="1"/>
  <c r="E378" i="7" s="1"/>
  <c r="D378" i="7" s="1"/>
  <c r="C378" i="7" s="1"/>
  <c r="AD377" i="7"/>
  <c r="I377" i="7"/>
  <c r="H377" i="7" s="1"/>
  <c r="G377" i="7" s="1"/>
  <c r="F377" i="7" s="1"/>
  <c r="E377" i="7" s="1"/>
  <c r="D377" i="7" s="1"/>
  <c r="C377" i="7" s="1"/>
  <c r="AD376" i="7"/>
  <c r="I376" i="7"/>
  <c r="H376" i="7" s="1"/>
  <c r="G376" i="7" s="1"/>
  <c r="F376" i="7" s="1"/>
  <c r="E376" i="7" s="1"/>
  <c r="D376" i="7" s="1"/>
  <c r="C376" i="7" s="1"/>
  <c r="AD375" i="7"/>
  <c r="H375" i="7"/>
  <c r="G375" i="7"/>
  <c r="F375" i="7" s="1"/>
  <c r="E375" i="7" s="1"/>
  <c r="D375" i="7" s="1"/>
  <c r="C375" i="7" s="1"/>
  <c r="AD374" i="7"/>
  <c r="I374" i="7"/>
  <c r="H374" i="7" s="1"/>
  <c r="G374" i="7" s="1"/>
  <c r="F374" i="7" s="1"/>
  <c r="E374" i="7" s="1"/>
  <c r="D374" i="7" s="1"/>
  <c r="C374" i="7" s="1"/>
  <c r="AD373" i="7"/>
  <c r="I373" i="7"/>
  <c r="H373" i="7" s="1"/>
  <c r="G373" i="7"/>
  <c r="F373" i="7" s="1"/>
  <c r="E373" i="7" s="1"/>
  <c r="D373" i="7" s="1"/>
  <c r="C373" i="7" s="1"/>
  <c r="AD372" i="7"/>
  <c r="I372" i="7"/>
  <c r="H372" i="7" s="1"/>
  <c r="G372" i="7" s="1"/>
  <c r="F372" i="7" s="1"/>
  <c r="E372" i="7" s="1"/>
  <c r="D372" i="7" s="1"/>
  <c r="C372" i="7" s="1"/>
  <c r="AD371" i="7"/>
  <c r="H371" i="7"/>
  <c r="G371" i="7" s="1"/>
  <c r="F371" i="7" s="1"/>
  <c r="E371" i="7" s="1"/>
  <c r="D371" i="7" s="1"/>
  <c r="C371" i="7" s="1"/>
  <c r="AD370" i="7"/>
  <c r="I370" i="7"/>
  <c r="H370" i="7" s="1"/>
  <c r="G370" i="7" s="1"/>
  <c r="F370" i="7"/>
  <c r="E370" i="7" s="1"/>
  <c r="D370" i="7" s="1"/>
  <c r="C370" i="7" s="1"/>
  <c r="AD369" i="7"/>
  <c r="I369" i="7"/>
  <c r="H369" i="7" s="1"/>
  <c r="G369" i="7" s="1"/>
  <c r="F369" i="7" s="1"/>
  <c r="E369" i="7" s="1"/>
  <c r="D369" i="7" s="1"/>
  <c r="C369" i="7" s="1"/>
  <c r="AD368" i="7"/>
  <c r="I368" i="7"/>
  <c r="H368" i="7" s="1"/>
  <c r="G368" i="7" s="1"/>
  <c r="F368" i="7"/>
  <c r="E368" i="7" s="1"/>
  <c r="D368" i="7" s="1"/>
  <c r="C368" i="7" s="1"/>
  <c r="AD367" i="7"/>
  <c r="I367" i="7"/>
  <c r="H367" i="7" s="1"/>
  <c r="G367" i="7" s="1"/>
  <c r="F367" i="7" s="1"/>
  <c r="E367" i="7" s="1"/>
  <c r="D367" i="7" s="1"/>
  <c r="C367" i="7" s="1"/>
  <c r="AD366" i="7"/>
  <c r="I366" i="7"/>
  <c r="H366" i="7" s="1"/>
  <c r="G366" i="7" s="1"/>
  <c r="F366" i="7" s="1"/>
  <c r="E366" i="7" s="1"/>
  <c r="D366" i="7" s="1"/>
  <c r="C366" i="7" s="1"/>
  <c r="AD365" i="7"/>
  <c r="I365" i="7"/>
  <c r="H365" i="7" s="1"/>
  <c r="G365" i="7" s="1"/>
  <c r="F365" i="7"/>
  <c r="E365" i="7" s="1"/>
  <c r="D365" i="7" s="1"/>
  <c r="C365" i="7" s="1"/>
  <c r="AD364" i="7"/>
  <c r="H364" i="7"/>
  <c r="G364" i="7" s="1"/>
  <c r="F364" i="7" s="1"/>
  <c r="E364" i="7"/>
  <c r="D364" i="7" s="1"/>
  <c r="C364" i="7" s="1"/>
  <c r="AD363" i="7"/>
  <c r="G363" i="7"/>
  <c r="F363" i="7"/>
  <c r="E363" i="7" s="1"/>
  <c r="D363" i="7" s="1"/>
  <c r="C363" i="7" s="1"/>
  <c r="AD362" i="7"/>
  <c r="I362" i="7"/>
  <c r="H362" i="7" s="1"/>
  <c r="G362" i="7"/>
  <c r="F362" i="7" s="1"/>
  <c r="E362" i="7" s="1"/>
  <c r="D362" i="7" s="1"/>
  <c r="C362" i="7" s="1"/>
  <c r="AD361" i="7"/>
  <c r="I361" i="7"/>
  <c r="H361" i="7" s="1"/>
  <c r="G361" i="7" s="1"/>
  <c r="F361" i="7" s="1"/>
  <c r="E361" i="7" s="1"/>
  <c r="D361" i="7" s="1"/>
  <c r="C361" i="7" s="1"/>
  <c r="AD360" i="7"/>
  <c r="J360" i="7"/>
  <c r="I360" i="7" s="1"/>
  <c r="H360" i="7" s="1"/>
  <c r="G360" i="7" s="1"/>
  <c r="F360" i="7" s="1"/>
  <c r="E360" i="7" s="1"/>
  <c r="D360" i="7" s="1"/>
  <c r="C360" i="7" s="1"/>
  <c r="AD359" i="7"/>
  <c r="J359" i="7"/>
  <c r="I359" i="7"/>
  <c r="H359" i="7" s="1"/>
  <c r="G359" i="7" s="1"/>
  <c r="F359" i="7" s="1"/>
  <c r="E359" i="7" s="1"/>
  <c r="D359" i="7" s="1"/>
  <c r="C359" i="7" s="1"/>
  <c r="AD358" i="7"/>
  <c r="I358" i="7"/>
  <c r="H358" i="7" s="1"/>
  <c r="G358" i="7" s="1"/>
  <c r="F358" i="7" s="1"/>
  <c r="E358" i="7" s="1"/>
  <c r="D358" i="7" s="1"/>
  <c r="C358" i="7" s="1"/>
  <c r="AD357" i="7"/>
  <c r="H357" i="7"/>
  <c r="G357" i="7"/>
  <c r="F357" i="7" s="1"/>
  <c r="E357" i="7" s="1"/>
  <c r="D357" i="7" s="1"/>
  <c r="C357" i="7" s="1"/>
  <c r="AD356" i="7"/>
  <c r="H356" i="7"/>
  <c r="G356" i="7" s="1"/>
  <c r="F356" i="7" s="1"/>
  <c r="E356" i="7" s="1"/>
  <c r="D356" i="7" s="1"/>
  <c r="C356" i="7" s="1"/>
  <c r="AD355" i="7"/>
  <c r="I355" i="7"/>
  <c r="H355" i="7" s="1"/>
  <c r="G355" i="7" s="1"/>
  <c r="F355" i="7" s="1"/>
  <c r="E355" i="7" s="1"/>
  <c r="D355" i="7" s="1"/>
  <c r="C355" i="7" s="1"/>
  <c r="AD354" i="7"/>
  <c r="I354" i="7"/>
  <c r="H354" i="7" s="1"/>
  <c r="G354" i="7" s="1"/>
  <c r="F354" i="7" s="1"/>
  <c r="E354" i="7" s="1"/>
  <c r="D354" i="7" s="1"/>
  <c r="C354" i="7" s="1"/>
  <c r="AD353" i="7"/>
  <c r="H353" i="7"/>
  <c r="G353" i="7" s="1"/>
  <c r="F353" i="7" s="1"/>
  <c r="E353" i="7" s="1"/>
  <c r="D353" i="7" s="1"/>
  <c r="C353" i="7" s="1"/>
  <c r="AD352" i="7"/>
  <c r="I352" i="7"/>
  <c r="H352" i="7" s="1"/>
  <c r="G352" i="7" s="1"/>
  <c r="F352" i="7" s="1"/>
  <c r="E352" i="7" s="1"/>
  <c r="D352" i="7" s="1"/>
  <c r="C352" i="7" s="1"/>
  <c r="AD351" i="7"/>
  <c r="I351" i="7"/>
  <c r="H351" i="7"/>
  <c r="G351" i="7" s="1"/>
  <c r="F351" i="7" s="1"/>
  <c r="E351" i="7" s="1"/>
  <c r="D351" i="7" s="1"/>
  <c r="C351" i="7" s="1"/>
  <c r="AD350" i="7"/>
  <c r="I350" i="7"/>
  <c r="H350" i="7" s="1"/>
  <c r="G350" i="7" s="1"/>
  <c r="F350" i="7" s="1"/>
  <c r="E350" i="7" s="1"/>
  <c r="D350" i="7" s="1"/>
  <c r="C350" i="7" s="1"/>
  <c r="AD349" i="7"/>
  <c r="H349" i="7"/>
  <c r="G349" i="7" s="1"/>
  <c r="F349" i="7" s="1"/>
  <c r="E349" i="7" s="1"/>
  <c r="D349" i="7" s="1"/>
  <c r="C349" i="7" s="1"/>
  <c r="AD348" i="7"/>
  <c r="H348" i="7"/>
  <c r="G348" i="7" s="1"/>
  <c r="F348" i="7" s="1"/>
  <c r="E348" i="7" s="1"/>
  <c r="D348" i="7" s="1"/>
  <c r="C348" i="7" s="1"/>
  <c r="AD347" i="7"/>
  <c r="I347" i="7"/>
  <c r="H347" i="7" s="1"/>
  <c r="G347" i="7"/>
  <c r="F347" i="7" s="1"/>
  <c r="E347" i="7" s="1"/>
  <c r="D347" i="7" s="1"/>
  <c r="C347" i="7"/>
  <c r="AD346" i="7"/>
  <c r="I346" i="7"/>
  <c r="H346" i="7" s="1"/>
  <c r="G346" i="7" s="1"/>
  <c r="F346" i="7" s="1"/>
  <c r="E346" i="7" s="1"/>
  <c r="D346" i="7" s="1"/>
  <c r="C346" i="7" s="1"/>
  <c r="AD345" i="7"/>
  <c r="I345" i="7"/>
  <c r="H345" i="7" s="1"/>
  <c r="G345" i="7" s="1"/>
  <c r="F345" i="7" s="1"/>
  <c r="E345" i="7" s="1"/>
  <c r="D345" i="7" s="1"/>
  <c r="C345" i="7" s="1"/>
  <c r="AD344" i="7"/>
  <c r="H344" i="7"/>
  <c r="G344" i="7" s="1"/>
  <c r="F344" i="7" s="1"/>
  <c r="E344" i="7" s="1"/>
  <c r="D344" i="7" s="1"/>
  <c r="C344" i="7" s="1"/>
  <c r="AD343" i="7"/>
  <c r="I343" i="7"/>
  <c r="H343" i="7" s="1"/>
  <c r="G343" i="7" s="1"/>
  <c r="F343" i="7" s="1"/>
  <c r="E343" i="7"/>
  <c r="D343" i="7" s="1"/>
  <c r="C343" i="7" s="1"/>
  <c r="AD342" i="7"/>
  <c r="I342" i="7"/>
  <c r="H342" i="7" s="1"/>
  <c r="G342" i="7" s="1"/>
  <c r="F342" i="7" s="1"/>
  <c r="E342" i="7"/>
  <c r="D342" i="7" s="1"/>
  <c r="C342" i="7" s="1"/>
  <c r="AD341" i="7"/>
  <c r="I341" i="7"/>
  <c r="H341" i="7" s="1"/>
  <c r="G341" i="7" s="1"/>
  <c r="F341" i="7" s="1"/>
  <c r="E341" i="7"/>
  <c r="D341" i="7" s="1"/>
  <c r="C341" i="7" s="1"/>
  <c r="AD340" i="7"/>
  <c r="H340" i="7"/>
  <c r="G340" i="7" s="1"/>
  <c r="F340" i="7" s="1"/>
  <c r="E340" i="7" s="1"/>
  <c r="D340" i="7" s="1"/>
  <c r="C340" i="7" s="1"/>
  <c r="AD339" i="7"/>
  <c r="I339" i="7"/>
  <c r="H339" i="7" s="1"/>
  <c r="G339" i="7" s="1"/>
  <c r="F339" i="7" s="1"/>
  <c r="E339" i="7" s="1"/>
  <c r="D339" i="7" s="1"/>
  <c r="C339" i="7" s="1"/>
  <c r="AD338" i="7"/>
  <c r="I338" i="7"/>
  <c r="H338" i="7"/>
  <c r="G338" i="7" s="1"/>
  <c r="F338" i="7" s="1"/>
  <c r="E338" i="7" s="1"/>
  <c r="D338" i="7" s="1"/>
  <c r="C338" i="7" s="1"/>
  <c r="AD337" i="7"/>
  <c r="I337" i="7"/>
  <c r="H337" i="7" s="1"/>
  <c r="G337" i="7" s="1"/>
  <c r="F337" i="7" s="1"/>
  <c r="E337" i="7"/>
  <c r="D337" i="7" s="1"/>
  <c r="C337" i="7" s="1"/>
  <c r="AD336" i="7"/>
  <c r="I336" i="7"/>
  <c r="H336" i="7" s="1"/>
  <c r="G336" i="7" s="1"/>
  <c r="F336" i="7" s="1"/>
  <c r="E336" i="7" s="1"/>
  <c r="D336" i="7" s="1"/>
  <c r="C336" i="7" s="1"/>
  <c r="AD335" i="7"/>
  <c r="I335" i="7"/>
  <c r="H335" i="7" s="1"/>
  <c r="G335" i="7" s="1"/>
  <c r="F335" i="7" s="1"/>
  <c r="E335" i="7"/>
  <c r="D335" i="7" s="1"/>
  <c r="C335" i="7" s="1"/>
  <c r="AD334" i="7"/>
  <c r="I334" i="7"/>
  <c r="H334" i="7"/>
  <c r="G334" i="7" s="1"/>
  <c r="F334" i="7" s="1"/>
  <c r="E334" i="7" s="1"/>
  <c r="D334" i="7"/>
  <c r="C334" i="7" s="1"/>
  <c r="AD333" i="7"/>
  <c r="H333" i="7"/>
  <c r="G333" i="7" s="1"/>
  <c r="F333" i="7" s="1"/>
  <c r="E333" i="7" s="1"/>
  <c r="D333" i="7" s="1"/>
  <c r="C333" i="7" s="1"/>
  <c r="AD332" i="7"/>
  <c r="G332" i="7"/>
  <c r="F332" i="7"/>
  <c r="E332" i="7" s="1"/>
  <c r="D332" i="7" s="1"/>
  <c r="C332" i="7" s="1"/>
  <c r="AD331" i="7"/>
  <c r="I331" i="7"/>
  <c r="H331" i="7" s="1"/>
  <c r="G331" i="7" s="1"/>
  <c r="F331" i="7" s="1"/>
  <c r="E331" i="7" s="1"/>
  <c r="D331" i="7" s="1"/>
  <c r="C331" i="7" s="1"/>
  <c r="AD330" i="7"/>
  <c r="I330" i="7"/>
  <c r="H330" i="7" s="1"/>
  <c r="G330" i="7" s="1"/>
  <c r="F330" i="7" s="1"/>
  <c r="E330" i="7" s="1"/>
  <c r="D330" i="7" s="1"/>
  <c r="C330" i="7" s="1"/>
  <c r="AD329" i="7"/>
  <c r="J329" i="7"/>
  <c r="I329" i="7" s="1"/>
  <c r="H329" i="7" s="1"/>
  <c r="G329" i="7" s="1"/>
  <c r="F329" i="7" s="1"/>
  <c r="E329" i="7" s="1"/>
  <c r="D329" i="7" s="1"/>
  <c r="C329" i="7" s="1"/>
  <c r="AD328" i="7"/>
  <c r="J328" i="7"/>
  <c r="I328" i="7" s="1"/>
  <c r="H328" i="7" s="1"/>
  <c r="G328" i="7" s="1"/>
  <c r="F328" i="7" s="1"/>
  <c r="E328" i="7" s="1"/>
  <c r="D328" i="7" s="1"/>
  <c r="C328" i="7" s="1"/>
  <c r="AD327" i="7"/>
  <c r="I327" i="7"/>
  <c r="H327" i="7" s="1"/>
  <c r="G327" i="7" s="1"/>
  <c r="F327" i="7" s="1"/>
  <c r="E327" i="7" s="1"/>
  <c r="D327" i="7" s="1"/>
  <c r="C327" i="7" s="1"/>
  <c r="AD326" i="7"/>
  <c r="H326" i="7"/>
  <c r="G326" i="7"/>
  <c r="F326" i="7" s="1"/>
  <c r="E326" i="7" s="1"/>
  <c r="D326" i="7" s="1"/>
  <c r="C326" i="7" s="1"/>
  <c r="AD325" i="7"/>
  <c r="H325" i="7"/>
  <c r="G325" i="7" s="1"/>
  <c r="F325" i="7" s="1"/>
  <c r="E325" i="7" s="1"/>
  <c r="D325" i="7" s="1"/>
  <c r="C325" i="7" s="1"/>
  <c r="AD324" i="7"/>
  <c r="I324" i="7"/>
  <c r="H324" i="7" s="1"/>
  <c r="G324" i="7" s="1"/>
  <c r="F324" i="7"/>
  <c r="E324" i="7" s="1"/>
  <c r="D324" i="7" s="1"/>
  <c r="C324" i="7" s="1"/>
  <c r="AD323" i="7"/>
  <c r="I323" i="7"/>
  <c r="H323" i="7" s="1"/>
  <c r="G323" i="7" s="1"/>
  <c r="F323" i="7"/>
  <c r="E323" i="7" s="1"/>
  <c r="D323" i="7" s="1"/>
  <c r="C323" i="7" s="1"/>
  <c r="AD322" i="7"/>
  <c r="H322" i="7"/>
  <c r="G322" i="7" s="1"/>
  <c r="F322" i="7" s="1"/>
  <c r="E322" i="7"/>
  <c r="D322" i="7" s="1"/>
  <c r="C322" i="7" s="1"/>
  <c r="AD321" i="7"/>
  <c r="I321" i="7"/>
  <c r="H321" i="7"/>
  <c r="G321" i="7" s="1"/>
  <c r="F321" i="7" s="1"/>
  <c r="E321" i="7" s="1"/>
  <c r="D321" i="7" s="1"/>
  <c r="C321" i="7" s="1"/>
  <c r="AD320" i="7"/>
  <c r="I320" i="7"/>
  <c r="H320" i="7" s="1"/>
  <c r="G320" i="7" s="1"/>
  <c r="F320" i="7" s="1"/>
  <c r="E320" i="7" s="1"/>
  <c r="D320" i="7" s="1"/>
  <c r="C320" i="7" s="1"/>
  <c r="AD319" i="7"/>
  <c r="I319" i="7"/>
  <c r="H319" i="7"/>
  <c r="G319" i="7" s="1"/>
  <c r="F319" i="7" s="1"/>
  <c r="E319" i="7" s="1"/>
  <c r="D319" i="7"/>
  <c r="C319" i="7" s="1"/>
  <c r="AD318" i="7"/>
  <c r="H318" i="7"/>
  <c r="G318" i="7" s="1"/>
  <c r="F318" i="7" s="1"/>
  <c r="E318" i="7" s="1"/>
  <c r="D318" i="7" s="1"/>
  <c r="C318" i="7" s="1"/>
  <c r="AD317" i="7"/>
  <c r="H317" i="7"/>
  <c r="G317" i="7"/>
  <c r="F317" i="7" s="1"/>
  <c r="E317" i="7" s="1"/>
  <c r="D317" i="7" s="1"/>
  <c r="C317" i="7" s="1"/>
  <c r="AD316" i="7"/>
  <c r="I316" i="7"/>
  <c r="H316" i="7" s="1"/>
  <c r="G316" i="7" s="1"/>
  <c r="F316" i="7"/>
  <c r="E316" i="7" s="1"/>
  <c r="D316" i="7" s="1"/>
  <c r="C316" i="7" s="1"/>
  <c r="AD315" i="7"/>
  <c r="I315" i="7"/>
  <c r="H315" i="7" s="1"/>
  <c r="G315" i="7"/>
  <c r="F315" i="7" s="1"/>
  <c r="E315" i="7" s="1"/>
  <c r="D315" i="7" s="1"/>
  <c r="C315" i="7" s="1"/>
  <c r="AD314" i="7"/>
  <c r="I314" i="7"/>
  <c r="H314" i="7" s="1"/>
  <c r="G314" i="7" s="1"/>
  <c r="F314" i="7"/>
  <c r="E314" i="7" s="1"/>
  <c r="D314" i="7" s="1"/>
  <c r="C314" i="7" s="1"/>
  <c r="AD313" i="7"/>
  <c r="H313" i="7"/>
  <c r="G313" i="7" s="1"/>
  <c r="F313" i="7"/>
  <c r="E313" i="7" s="1"/>
  <c r="D313" i="7" s="1"/>
  <c r="C313" i="7" s="1"/>
  <c r="AD312" i="7"/>
  <c r="I312" i="7"/>
  <c r="H312" i="7" s="1"/>
  <c r="G312" i="7" s="1"/>
  <c r="F312" i="7"/>
  <c r="E312" i="7" s="1"/>
  <c r="D312" i="7" s="1"/>
  <c r="C312" i="7" s="1"/>
  <c r="AD311" i="7"/>
  <c r="I311" i="7"/>
  <c r="H311" i="7" s="1"/>
  <c r="G311" i="7" s="1"/>
  <c r="F311" i="7"/>
  <c r="E311" i="7" s="1"/>
  <c r="D311" i="7" s="1"/>
  <c r="C311" i="7" s="1"/>
  <c r="AD310" i="7"/>
  <c r="I310" i="7"/>
  <c r="H310" i="7" s="1"/>
  <c r="G310" i="7" s="1"/>
  <c r="F310" i="7"/>
  <c r="E310" i="7" s="1"/>
  <c r="D310" i="7" s="1"/>
  <c r="C310" i="7" s="1"/>
  <c r="AD309" i="7"/>
  <c r="H309" i="7"/>
  <c r="G309" i="7" s="1"/>
  <c r="F309" i="7" s="1"/>
  <c r="E309" i="7"/>
  <c r="D309" i="7" s="1"/>
  <c r="C309" i="7" s="1"/>
  <c r="AD308" i="7"/>
  <c r="I308" i="7"/>
  <c r="H308" i="7" s="1"/>
  <c r="G308" i="7" s="1"/>
  <c r="F308" i="7" s="1"/>
  <c r="E308" i="7" s="1"/>
  <c r="D308" i="7" s="1"/>
  <c r="C308" i="7" s="1"/>
  <c r="AD307" i="7"/>
  <c r="I307" i="7"/>
  <c r="H307" i="7" s="1"/>
  <c r="G307" i="7" s="1"/>
  <c r="F307" i="7" s="1"/>
  <c r="E307" i="7" s="1"/>
  <c r="D307" i="7" s="1"/>
  <c r="C307" i="7" s="1"/>
  <c r="AD306" i="7"/>
  <c r="I306" i="7"/>
  <c r="H306" i="7" s="1"/>
  <c r="G306" i="7" s="1"/>
  <c r="F306" i="7" s="1"/>
  <c r="E306" i="7" s="1"/>
  <c r="D306" i="7" s="1"/>
  <c r="C306" i="7" s="1"/>
  <c r="AD305" i="7"/>
  <c r="I305" i="7"/>
  <c r="H305" i="7" s="1"/>
  <c r="G305" i="7" s="1"/>
  <c r="F305" i="7" s="1"/>
  <c r="E305" i="7" s="1"/>
  <c r="D305" i="7" s="1"/>
  <c r="C305" i="7" s="1"/>
  <c r="AD304" i="7"/>
  <c r="I304" i="7"/>
  <c r="H304" i="7" s="1"/>
  <c r="G304" i="7" s="1"/>
  <c r="F304" i="7" s="1"/>
  <c r="E304" i="7" s="1"/>
  <c r="D304" i="7" s="1"/>
  <c r="C304" i="7" s="1"/>
  <c r="AD303" i="7"/>
  <c r="I303" i="7"/>
  <c r="H303" i="7" s="1"/>
  <c r="G303" i="7" s="1"/>
  <c r="F303" i="7" s="1"/>
  <c r="E303" i="7" s="1"/>
  <c r="D303" i="7" s="1"/>
  <c r="C303" i="7" s="1"/>
  <c r="AD302" i="7"/>
  <c r="H302" i="7"/>
  <c r="G302" i="7"/>
  <c r="F302" i="7" s="1"/>
  <c r="E302" i="7" s="1"/>
  <c r="D302" i="7" s="1"/>
  <c r="C302" i="7"/>
  <c r="AD301" i="7"/>
  <c r="G301" i="7"/>
  <c r="F301" i="7"/>
  <c r="E301" i="7" s="1"/>
  <c r="D301" i="7" s="1"/>
  <c r="C301" i="7" s="1"/>
  <c r="AD300" i="7"/>
  <c r="I300" i="7"/>
  <c r="H300" i="7" s="1"/>
  <c r="G300" i="7" s="1"/>
  <c r="F300" i="7" s="1"/>
  <c r="E300" i="7" s="1"/>
  <c r="D300" i="7" s="1"/>
  <c r="C300" i="7" s="1"/>
  <c r="AD299" i="7"/>
  <c r="I299" i="7"/>
  <c r="H299" i="7" s="1"/>
  <c r="G299" i="7" s="1"/>
  <c r="F299" i="7" s="1"/>
  <c r="E299" i="7" s="1"/>
  <c r="D299" i="7" s="1"/>
  <c r="C299" i="7" s="1"/>
  <c r="AD298" i="7"/>
  <c r="J298" i="7"/>
  <c r="I298" i="7" s="1"/>
  <c r="H298" i="7" s="1"/>
  <c r="G298" i="7" s="1"/>
  <c r="F298" i="7" s="1"/>
  <c r="E298" i="7" s="1"/>
  <c r="D298" i="7" s="1"/>
  <c r="C298" i="7" s="1"/>
  <c r="AD297" i="7"/>
  <c r="J297" i="7"/>
  <c r="I297" i="7" s="1"/>
  <c r="H297" i="7" s="1"/>
  <c r="G297" i="7" s="1"/>
  <c r="F297" i="7"/>
  <c r="E297" i="7" s="1"/>
  <c r="D297" i="7" s="1"/>
  <c r="AD296" i="7"/>
  <c r="I296" i="7"/>
  <c r="H296" i="7" s="1"/>
  <c r="G296" i="7" s="1"/>
  <c r="F296" i="7" s="1"/>
  <c r="E296" i="7" s="1"/>
  <c r="D296" i="7" s="1"/>
  <c r="C296" i="7" s="1"/>
  <c r="AD295" i="7"/>
  <c r="H295" i="7"/>
  <c r="G295" i="7" s="1"/>
  <c r="F295" i="7" s="1"/>
  <c r="E295" i="7" s="1"/>
  <c r="D295" i="7" s="1"/>
  <c r="C295" i="7" s="1"/>
  <c r="AD294" i="7"/>
  <c r="H294" i="7"/>
  <c r="G294" i="7" s="1"/>
  <c r="F294" i="7" s="1"/>
  <c r="E294" i="7" s="1"/>
  <c r="D294" i="7" s="1"/>
  <c r="C294" i="7" s="1"/>
  <c r="AD293" i="7"/>
  <c r="I293" i="7"/>
  <c r="H293" i="7" s="1"/>
  <c r="G293" i="7" s="1"/>
  <c r="F293" i="7"/>
  <c r="E293" i="7" s="1"/>
  <c r="D293" i="7" s="1"/>
  <c r="C293" i="7" s="1"/>
  <c r="AD292" i="7"/>
  <c r="I292" i="7"/>
  <c r="H292" i="7" s="1"/>
  <c r="G292" i="7"/>
  <c r="F292" i="7" s="1"/>
  <c r="E292" i="7" s="1"/>
  <c r="D292" i="7" s="1"/>
  <c r="C292" i="7" s="1"/>
  <c r="AD291" i="7"/>
  <c r="H291" i="7"/>
  <c r="G291" i="7" s="1"/>
  <c r="F291" i="7" s="1"/>
  <c r="E291" i="7"/>
  <c r="D291" i="7" s="1"/>
  <c r="C291" i="7" s="1"/>
  <c r="AD290" i="7"/>
  <c r="I290" i="7"/>
  <c r="H290" i="7" s="1"/>
  <c r="G290" i="7" s="1"/>
  <c r="F290" i="7" s="1"/>
  <c r="E290" i="7" s="1"/>
  <c r="D290" i="7" s="1"/>
  <c r="C290" i="7" s="1"/>
  <c r="AD289" i="7"/>
  <c r="I289" i="7"/>
  <c r="H289" i="7" s="1"/>
  <c r="G289" i="7" s="1"/>
  <c r="F289" i="7" s="1"/>
  <c r="E289" i="7" s="1"/>
  <c r="D289" i="7" s="1"/>
  <c r="C289" i="7" s="1"/>
  <c r="AD288" i="7"/>
  <c r="I288" i="7"/>
  <c r="H288" i="7" s="1"/>
  <c r="G288" i="7" s="1"/>
  <c r="F288" i="7" s="1"/>
  <c r="E288" i="7"/>
  <c r="D288" i="7" s="1"/>
  <c r="C288" i="7" s="1"/>
  <c r="AD287" i="7"/>
  <c r="H287" i="7"/>
  <c r="G287" i="7" s="1"/>
  <c r="F287" i="7" s="1"/>
  <c r="E287" i="7" s="1"/>
  <c r="D287" i="7" s="1"/>
  <c r="C287" i="7" s="1"/>
  <c r="AD286" i="7"/>
  <c r="H286" i="7"/>
  <c r="G286" i="7"/>
  <c r="F286" i="7"/>
  <c r="E286" i="7" s="1"/>
  <c r="D286" i="7" s="1"/>
  <c r="C286" i="7" s="1"/>
  <c r="AD285" i="7"/>
  <c r="I285" i="7"/>
  <c r="H285" i="7" s="1"/>
  <c r="G285" i="7"/>
  <c r="F285" i="7" s="1"/>
  <c r="E285" i="7" s="1"/>
  <c r="D285" i="7" s="1"/>
  <c r="C285" i="7" s="1"/>
  <c r="AD284" i="7"/>
  <c r="I284" i="7"/>
  <c r="H284" i="7" s="1"/>
  <c r="G284" i="7" s="1"/>
  <c r="F284" i="7" s="1"/>
  <c r="E284" i="7" s="1"/>
  <c r="D284" i="7" s="1"/>
  <c r="C284" i="7" s="1"/>
  <c r="AD283" i="7"/>
  <c r="I283" i="7"/>
  <c r="H283" i="7" s="1"/>
  <c r="G283" i="7"/>
  <c r="F283" i="7" s="1"/>
  <c r="E283" i="7" s="1"/>
  <c r="D283" i="7" s="1"/>
  <c r="C283" i="7"/>
  <c r="AD282" i="7"/>
  <c r="H282" i="7"/>
  <c r="G282" i="7" s="1"/>
  <c r="F282" i="7" s="1"/>
  <c r="E282" i="7" s="1"/>
  <c r="D282" i="7" s="1"/>
  <c r="C282" i="7" s="1"/>
  <c r="AD281" i="7"/>
  <c r="I281" i="7"/>
  <c r="H281" i="7" s="1"/>
  <c r="G281" i="7" s="1"/>
  <c r="F281" i="7" s="1"/>
  <c r="E281" i="7"/>
  <c r="D281" i="7" s="1"/>
  <c r="C281" i="7" s="1"/>
  <c r="AD280" i="7"/>
  <c r="I280" i="7"/>
  <c r="H280" i="7" s="1"/>
  <c r="G280" i="7" s="1"/>
  <c r="F280" i="7" s="1"/>
  <c r="E280" i="7"/>
  <c r="D280" i="7" s="1"/>
  <c r="C280" i="7" s="1"/>
  <c r="AD279" i="7"/>
  <c r="I279" i="7"/>
  <c r="H279" i="7" s="1"/>
  <c r="G279" i="7" s="1"/>
  <c r="F279" i="7" s="1"/>
  <c r="E279" i="7"/>
  <c r="D279" i="7" s="1"/>
  <c r="C279" i="7" s="1"/>
  <c r="AD278" i="7"/>
  <c r="H278" i="7"/>
  <c r="G278" i="7" s="1"/>
  <c r="F278" i="7" s="1"/>
  <c r="E278" i="7" s="1"/>
  <c r="D278" i="7" s="1"/>
  <c r="C278" i="7" s="1"/>
  <c r="AD277" i="7"/>
  <c r="I277" i="7"/>
  <c r="H277" i="7"/>
  <c r="G277" i="7" s="1"/>
  <c r="F277" i="7" s="1"/>
  <c r="E277" i="7" s="1"/>
  <c r="D277" i="7" s="1"/>
  <c r="C277" i="7" s="1"/>
  <c r="AD276" i="7"/>
  <c r="I276" i="7"/>
  <c r="H276" i="7"/>
  <c r="G276" i="7"/>
  <c r="F276" i="7" s="1"/>
  <c r="E276" i="7" s="1"/>
  <c r="D276" i="7" s="1"/>
  <c r="C276" i="7" s="1"/>
  <c r="AD275" i="7"/>
  <c r="I275" i="7"/>
  <c r="H275" i="7" s="1"/>
  <c r="G275" i="7" s="1"/>
  <c r="F275" i="7" s="1"/>
  <c r="E275" i="7" s="1"/>
  <c r="D275" i="7" s="1"/>
  <c r="C275" i="7" s="1"/>
  <c r="AD274" i="7"/>
  <c r="I274" i="7"/>
  <c r="H274" i="7"/>
  <c r="G274" i="7"/>
  <c r="F274" i="7" s="1"/>
  <c r="E274" i="7" s="1"/>
  <c r="D274" i="7" s="1"/>
  <c r="C274" i="7" s="1"/>
  <c r="AD273" i="7"/>
  <c r="I273" i="7"/>
  <c r="H273" i="7" s="1"/>
  <c r="G273" i="7" s="1"/>
  <c r="F273" i="7" s="1"/>
  <c r="E273" i="7" s="1"/>
  <c r="D273" i="7" s="1"/>
  <c r="C273" i="7" s="1"/>
  <c r="AD272" i="7"/>
  <c r="I272" i="7"/>
  <c r="H272" i="7" s="1"/>
  <c r="G272" i="7" s="1"/>
  <c r="F272" i="7"/>
  <c r="E272" i="7" s="1"/>
  <c r="D272" i="7" s="1"/>
  <c r="C272" i="7" s="1"/>
  <c r="AD271" i="7"/>
  <c r="H271" i="7"/>
  <c r="G271" i="7" s="1"/>
  <c r="F271" i="7" s="1"/>
  <c r="E271" i="7" s="1"/>
  <c r="D271" i="7" s="1"/>
  <c r="C271" i="7" s="1"/>
  <c r="AD270" i="7"/>
  <c r="G270" i="7"/>
  <c r="F270" i="7" s="1"/>
  <c r="E270" i="7" s="1"/>
  <c r="D270" i="7" s="1"/>
  <c r="C270" i="7" s="1"/>
  <c r="AD269" i="7"/>
  <c r="F269" i="7"/>
  <c r="E269" i="7"/>
  <c r="D269" i="7" s="1"/>
  <c r="C269" i="7" s="1"/>
  <c r="AD268" i="7"/>
  <c r="G268" i="7"/>
  <c r="F268" i="7" s="1"/>
  <c r="E268" i="7" s="1"/>
  <c r="D268" i="7" s="1"/>
  <c r="C268" i="7"/>
  <c r="AD267" i="7"/>
  <c r="G267" i="7"/>
  <c r="F267" i="7" s="1"/>
  <c r="E267" i="7" s="1"/>
  <c r="D267" i="7" s="1"/>
  <c r="C267" i="7" s="1"/>
  <c r="AD266" i="7"/>
  <c r="G266" i="7"/>
  <c r="F266" i="7" s="1"/>
  <c r="E266" i="7" s="1"/>
  <c r="D266" i="7" s="1"/>
  <c r="C266" i="7" s="1"/>
  <c r="AD265" i="7"/>
  <c r="G265" i="7"/>
  <c r="F265" i="7" s="1"/>
  <c r="E265" i="7" s="1"/>
  <c r="D265" i="7" s="1"/>
  <c r="C265" i="7" s="1"/>
  <c r="AD264" i="7"/>
  <c r="H264" i="7"/>
  <c r="G264" i="7" s="1"/>
  <c r="F264" i="7" s="1"/>
  <c r="E264" i="7" s="1"/>
  <c r="D264" i="7" s="1"/>
  <c r="C264" i="7" s="1"/>
  <c r="AD263" i="7"/>
  <c r="H263" i="7"/>
  <c r="G263" i="7"/>
  <c r="F263" i="7" s="1"/>
  <c r="E263" i="7" s="1"/>
  <c r="D263" i="7" s="1"/>
  <c r="C263" i="7" s="1"/>
  <c r="AD262" i="7"/>
  <c r="G262" i="7"/>
  <c r="F262" i="7" s="1"/>
  <c r="E262" i="7" s="1"/>
  <c r="D262" i="7" s="1"/>
  <c r="C262" i="7" s="1"/>
  <c r="AD261" i="7"/>
  <c r="G261" i="7"/>
  <c r="F261" i="7" s="1"/>
  <c r="E261" i="7" s="1"/>
  <c r="D261" i="7" s="1"/>
  <c r="C261" i="7" s="1"/>
  <c r="AD260" i="7"/>
  <c r="G260" i="7"/>
  <c r="F260" i="7" s="1"/>
  <c r="E260" i="7" s="1"/>
  <c r="D260" i="7"/>
  <c r="C260" i="7" s="1"/>
  <c r="AD259" i="7"/>
  <c r="G259" i="7"/>
  <c r="F259" i="7"/>
  <c r="E259" i="7" s="1"/>
  <c r="D259" i="7" s="1"/>
  <c r="AD258" i="7"/>
  <c r="G258" i="7"/>
  <c r="F258" i="7"/>
  <c r="E258" i="7" s="1"/>
  <c r="D258" i="7" s="1"/>
  <c r="C258" i="7" s="1"/>
  <c r="AD257" i="7"/>
  <c r="F257" i="7"/>
  <c r="E257" i="7" s="1"/>
  <c r="D257" i="7" s="1"/>
  <c r="C257" i="7" s="1"/>
  <c r="AD256" i="7"/>
  <c r="E256" i="7"/>
  <c r="D256" i="7" s="1"/>
  <c r="C256" i="7" s="1"/>
  <c r="AD255" i="7"/>
  <c r="I255" i="7"/>
  <c r="H255" i="7" s="1"/>
  <c r="G255" i="7" s="1"/>
  <c r="F255" i="7"/>
  <c r="E255" i="7" s="1"/>
  <c r="D255" i="7" s="1"/>
  <c r="C255" i="7" s="1"/>
  <c r="AD254" i="7"/>
  <c r="I254" i="7"/>
  <c r="H254" i="7" s="1"/>
  <c r="G254" i="7" s="1"/>
  <c r="F254" i="7"/>
  <c r="E254" i="7" s="1"/>
  <c r="D254" i="7" s="1"/>
  <c r="C254" i="7" s="1"/>
  <c r="AD253" i="7"/>
  <c r="I253" i="7"/>
  <c r="H253" i="7" s="1"/>
  <c r="G253" i="7" s="1"/>
  <c r="F253" i="7"/>
  <c r="E253" i="7" s="1"/>
  <c r="D253" i="7" s="1"/>
  <c r="C253" i="7" s="1"/>
  <c r="AD252" i="7"/>
  <c r="H252" i="7"/>
  <c r="G252" i="7"/>
  <c r="F252" i="7" s="1"/>
  <c r="E252" i="7" s="1"/>
  <c r="D252" i="7" s="1"/>
  <c r="C252" i="7" s="1"/>
  <c r="AD251" i="7"/>
  <c r="H251" i="7"/>
  <c r="G251" i="7" s="1"/>
  <c r="F251" i="7" s="1"/>
  <c r="E251" i="7" s="1"/>
  <c r="D251" i="7" s="1"/>
  <c r="C251" i="7" s="1"/>
  <c r="AD250" i="7"/>
  <c r="G250" i="7"/>
  <c r="F250" i="7" s="1"/>
  <c r="E250" i="7"/>
  <c r="D250" i="7" s="1"/>
  <c r="C250" i="7" s="1"/>
  <c r="AD249" i="7"/>
  <c r="I249" i="7"/>
  <c r="H249" i="7"/>
  <c r="G249" i="7" s="1"/>
  <c r="F249" i="7" s="1"/>
  <c r="E249" i="7" s="1"/>
  <c r="D249" i="7" s="1"/>
  <c r="C249" i="7" s="1"/>
  <c r="AD248" i="7"/>
  <c r="H248" i="7"/>
  <c r="G248" i="7" s="1"/>
  <c r="F248" i="7" s="1"/>
  <c r="E248" i="7" s="1"/>
  <c r="D248" i="7" s="1"/>
  <c r="C248" i="7" s="1"/>
  <c r="AD247" i="7"/>
  <c r="H247" i="7"/>
  <c r="G247" i="7" s="1"/>
  <c r="F247" i="7"/>
  <c r="E247" i="7" s="1"/>
  <c r="D247" i="7" s="1"/>
  <c r="C247" i="7" s="1"/>
  <c r="AD246" i="7"/>
  <c r="H246" i="7"/>
  <c r="G246" i="7" s="1"/>
  <c r="F246" i="7" s="1"/>
  <c r="E246" i="7" s="1"/>
  <c r="D246" i="7" s="1"/>
  <c r="C246" i="7" s="1"/>
  <c r="AD245" i="7"/>
  <c r="H245" i="7"/>
  <c r="G245" i="7"/>
  <c r="F245" i="7" s="1"/>
  <c r="E245" i="7" s="1"/>
  <c r="D245" i="7" s="1"/>
  <c r="C245" i="7" s="1"/>
  <c r="AD244" i="7"/>
  <c r="H244" i="7"/>
  <c r="G244" i="7" s="1"/>
  <c r="F244" i="7" s="1"/>
  <c r="E244" i="7" s="1"/>
  <c r="D244" i="7" s="1"/>
  <c r="C244" i="7" s="1"/>
  <c r="AD243" i="7"/>
  <c r="H243" i="7"/>
  <c r="G243" i="7" s="1"/>
  <c r="F243" i="7" s="1"/>
  <c r="E243" i="7" s="1"/>
  <c r="D243" i="7" s="1"/>
  <c r="C243" i="7" s="1"/>
  <c r="AD242" i="7"/>
  <c r="H242" i="7"/>
  <c r="G242" i="7" s="1"/>
  <c r="F242" i="7" s="1"/>
  <c r="E242" i="7" s="1"/>
  <c r="D242" i="7"/>
  <c r="C242" i="7" s="1"/>
  <c r="AD241" i="7"/>
  <c r="G241" i="7"/>
  <c r="F241" i="7"/>
  <c r="E241" i="7" s="1"/>
  <c r="D241" i="7" s="1"/>
  <c r="C241" i="7" s="1"/>
  <c r="AD240" i="7"/>
  <c r="J240" i="7"/>
  <c r="I240" i="7" s="1"/>
  <c r="H240" i="7" s="1"/>
  <c r="G240" i="7"/>
  <c r="F240" i="7" s="1"/>
  <c r="E240" i="7" s="1"/>
  <c r="D240" i="7" s="1"/>
  <c r="AD239" i="7"/>
  <c r="I239" i="7"/>
  <c r="H239" i="7" s="1"/>
  <c r="G239" i="7" s="1"/>
  <c r="F239" i="7"/>
  <c r="E239" i="7" s="1"/>
  <c r="D239" i="7" s="1"/>
  <c r="C239" i="7" s="1"/>
  <c r="AD238" i="7"/>
  <c r="J238" i="7"/>
  <c r="I238" i="7"/>
  <c r="H238" i="7" s="1"/>
  <c r="G238" i="7" s="1"/>
  <c r="F238" i="7" s="1"/>
  <c r="E238" i="7" s="1"/>
  <c r="D238" i="7" s="1"/>
  <c r="C238" i="7" s="1"/>
  <c r="AD237" i="7"/>
  <c r="K237" i="7"/>
  <c r="J237" i="7" s="1"/>
  <c r="I237" i="7" s="1"/>
  <c r="H237" i="7" s="1"/>
  <c r="G237" i="7" s="1"/>
  <c r="F237" i="7" s="1"/>
  <c r="E237" i="7" s="1"/>
  <c r="D237" i="7" s="1"/>
  <c r="C237" i="7" s="1"/>
  <c r="AD236" i="7"/>
  <c r="K236" i="7"/>
  <c r="J236" i="7" s="1"/>
  <c r="I236" i="7" s="1"/>
  <c r="H236" i="7" s="1"/>
  <c r="G236" i="7" s="1"/>
  <c r="F236" i="7" s="1"/>
  <c r="E236" i="7" s="1"/>
  <c r="D236" i="7" s="1"/>
  <c r="C236" i="7" s="1"/>
  <c r="AD235" i="7"/>
  <c r="J235" i="7"/>
  <c r="I235" i="7"/>
  <c r="H235" i="7" s="1"/>
  <c r="G235" i="7" s="1"/>
  <c r="F235" i="7" s="1"/>
  <c r="E235" i="7" s="1"/>
  <c r="D235" i="7" s="1"/>
  <c r="C235" i="7" s="1"/>
  <c r="AD234" i="7"/>
  <c r="I234" i="7"/>
  <c r="H234" i="7" s="1"/>
  <c r="G234" i="7" s="1"/>
  <c r="F234" i="7" s="1"/>
  <c r="E234" i="7" s="1"/>
  <c r="D234" i="7" s="1"/>
  <c r="C234" i="7" s="1"/>
  <c r="AD233" i="7"/>
  <c r="H233" i="7"/>
  <c r="G233" i="7"/>
  <c r="F233" i="7" s="1"/>
  <c r="E233" i="7" s="1"/>
  <c r="D233" i="7" s="1"/>
  <c r="C233" i="7" s="1"/>
  <c r="AD232" i="7"/>
  <c r="G232" i="7"/>
  <c r="F232" i="7" s="1"/>
  <c r="E232" i="7" s="1"/>
  <c r="D232" i="7"/>
  <c r="C232" i="7" s="1"/>
  <c r="AD231" i="7"/>
  <c r="I231" i="7"/>
  <c r="H231" i="7" s="1"/>
  <c r="G231" i="7" s="1"/>
  <c r="F231" i="7" s="1"/>
  <c r="E231" i="7" s="1"/>
  <c r="D231" i="7" s="1"/>
  <c r="C231" i="7" s="1"/>
  <c r="AD230" i="7"/>
  <c r="I230" i="7"/>
  <c r="H230" i="7"/>
  <c r="G230" i="7" s="1"/>
  <c r="F230" i="7" s="1"/>
  <c r="E230" i="7" s="1"/>
  <c r="D230" i="7"/>
  <c r="C230" i="7" s="1"/>
  <c r="AD229" i="7"/>
  <c r="H229" i="7"/>
  <c r="G229" i="7" s="1"/>
  <c r="F229" i="7" s="1"/>
  <c r="E229" i="7" s="1"/>
  <c r="D229" i="7" s="1"/>
  <c r="C229" i="7" s="1"/>
  <c r="AD228" i="7"/>
  <c r="I228" i="7"/>
  <c r="H228" i="7" s="1"/>
  <c r="G228" i="7" s="1"/>
  <c r="F228" i="7" s="1"/>
  <c r="E228" i="7" s="1"/>
  <c r="D228" i="7" s="1"/>
  <c r="C228" i="7" s="1"/>
  <c r="AD227" i="7"/>
  <c r="I227" i="7"/>
  <c r="H227" i="7" s="1"/>
  <c r="G227" i="7" s="1"/>
  <c r="F227" i="7" s="1"/>
  <c r="E227" i="7" s="1"/>
  <c r="D227" i="7" s="1"/>
  <c r="C227" i="7" s="1"/>
  <c r="AD226" i="7"/>
  <c r="H226" i="7"/>
  <c r="G226" i="7"/>
  <c r="F226" i="7" s="1"/>
  <c r="E226" i="7" s="1"/>
  <c r="D226" i="7" s="1"/>
  <c r="C226" i="7" s="1"/>
  <c r="AD225" i="7"/>
  <c r="I225" i="7"/>
  <c r="H225" i="7" s="1"/>
  <c r="G225" i="7" s="1"/>
  <c r="F225" i="7" s="1"/>
  <c r="E225" i="7" s="1"/>
  <c r="D225" i="7" s="1"/>
  <c r="C225" i="7" s="1"/>
  <c r="AD224" i="7"/>
  <c r="I224" i="7"/>
  <c r="H224" i="7" s="1"/>
  <c r="G224" i="7" s="1"/>
  <c r="F224" i="7" s="1"/>
  <c r="E224" i="7" s="1"/>
  <c r="D224" i="7" s="1"/>
  <c r="C224" i="7" s="1"/>
  <c r="AD223" i="7"/>
  <c r="H223" i="7"/>
  <c r="G223" i="7" s="1"/>
  <c r="F223" i="7"/>
  <c r="E223" i="7" s="1"/>
  <c r="D223" i="7" s="1"/>
  <c r="C223" i="7" s="1"/>
  <c r="AD222" i="7"/>
  <c r="J222" i="7"/>
  <c r="I222" i="7" s="1"/>
  <c r="H222" i="7" s="1"/>
  <c r="G222" i="7" s="1"/>
  <c r="F222" i="7" s="1"/>
  <c r="E222" i="7" s="1"/>
  <c r="D222" i="7" s="1"/>
  <c r="C222" i="7" s="1"/>
  <c r="AD221" i="7"/>
  <c r="J221" i="7"/>
  <c r="I221" i="7" s="1"/>
  <c r="H221" i="7" s="1"/>
  <c r="G221" i="7" s="1"/>
  <c r="F221" i="7" s="1"/>
  <c r="E221" i="7" s="1"/>
  <c r="D221" i="7" s="1"/>
  <c r="C221" i="7" s="1"/>
  <c r="AD220" i="7"/>
  <c r="I220" i="7"/>
  <c r="H220" i="7" s="1"/>
  <c r="G220" i="7"/>
  <c r="F220" i="7" s="1"/>
  <c r="E220" i="7" s="1"/>
  <c r="D220" i="7" s="1"/>
  <c r="C220" i="7"/>
  <c r="AD219" i="7"/>
  <c r="I219" i="7"/>
  <c r="H219" i="7" s="1"/>
  <c r="G219" i="7" s="1"/>
  <c r="F219" i="7" s="1"/>
  <c r="E219" i="7" s="1"/>
  <c r="D219" i="7" s="1"/>
  <c r="C219" i="7" s="1"/>
  <c r="AD218" i="7"/>
  <c r="H218" i="7"/>
  <c r="G218" i="7" s="1"/>
  <c r="F218" i="7" s="1"/>
  <c r="E218" i="7" s="1"/>
  <c r="D218" i="7" s="1"/>
  <c r="C218" i="7" s="1"/>
  <c r="AD217" i="7"/>
  <c r="G217" i="7"/>
  <c r="F217" i="7"/>
  <c r="E217" i="7"/>
  <c r="D217" i="7" s="1"/>
  <c r="C217" i="7" s="1"/>
  <c r="AD216" i="7"/>
  <c r="I216" i="7"/>
  <c r="H216" i="7" s="1"/>
  <c r="G216" i="7" s="1"/>
  <c r="F216" i="7" s="1"/>
  <c r="E216" i="7"/>
  <c r="D216" i="7" s="1"/>
  <c r="C216" i="7" s="1"/>
  <c r="AD215" i="7"/>
  <c r="I215" i="7"/>
  <c r="H215" i="7" s="1"/>
  <c r="G215" i="7" s="1"/>
  <c r="F215" i="7" s="1"/>
  <c r="E215" i="7"/>
  <c r="D215" i="7" s="1"/>
  <c r="C215" i="7" s="1"/>
  <c r="AD214" i="7"/>
  <c r="I214" i="7"/>
  <c r="H214" i="7" s="1"/>
  <c r="G214" i="7" s="1"/>
  <c r="F214" i="7" s="1"/>
  <c r="E214" i="7"/>
  <c r="D214" i="7" s="1"/>
  <c r="C214" i="7" s="1"/>
  <c r="AD213" i="7"/>
  <c r="H213" i="7"/>
  <c r="G213" i="7" s="1"/>
  <c r="F213" i="7" s="1"/>
  <c r="E213" i="7" s="1"/>
  <c r="D213" i="7" s="1"/>
  <c r="C213" i="7" s="1"/>
  <c r="AD212" i="7"/>
  <c r="I212" i="7"/>
  <c r="H212" i="7" s="1"/>
  <c r="G212" i="7" s="1"/>
  <c r="F212" i="7" s="1"/>
  <c r="E212" i="7" s="1"/>
  <c r="D212" i="7" s="1"/>
  <c r="C212" i="7" s="1"/>
  <c r="AD211" i="7"/>
  <c r="I211" i="7"/>
  <c r="H211" i="7" s="1"/>
  <c r="G211" i="7" s="1"/>
  <c r="F211" i="7" s="1"/>
  <c r="E211" i="7" s="1"/>
  <c r="D211" i="7" s="1"/>
  <c r="C211" i="7" s="1"/>
  <c r="AD210" i="7"/>
  <c r="I210" i="7"/>
  <c r="H210" i="7" s="1"/>
  <c r="G210" i="7" s="1"/>
  <c r="F210" i="7" s="1"/>
  <c r="E210" i="7" s="1"/>
  <c r="D210" i="7" s="1"/>
  <c r="C210" i="7" s="1"/>
  <c r="AD209" i="7"/>
  <c r="H209" i="7"/>
  <c r="G209" i="7" s="1"/>
  <c r="F209" i="7" s="1"/>
  <c r="E209" i="7"/>
  <c r="D209" i="7" s="1"/>
  <c r="C209" i="7" s="1"/>
  <c r="AD208" i="7"/>
  <c r="I208" i="7"/>
  <c r="H208" i="7" s="1"/>
  <c r="G208" i="7" s="1"/>
  <c r="F208" i="7" s="1"/>
  <c r="E208" i="7" s="1"/>
  <c r="D208" i="7" s="1"/>
  <c r="C208" i="7" s="1"/>
  <c r="AD207" i="7"/>
  <c r="I207" i="7"/>
  <c r="H207" i="7"/>
  <c r="G207" i="7" s="1"/>
  <c r="F207" i="7" s="1"/>
  <c r="E207" i="7" s="1"/>
  <c r="D207" i="7" s="1"/>
  <c r="C207" i="7" s="1"/>
  <c r="AD206" i="7"/>
  <c r="I206" i="7"/>
  <c r="H206" i="7"/>
  <c r="G206" i="7" s="1"/>
  <c r="F206" i="7" s="1"/>
  <c r="E206" i="7"/>
  <c r="D206" i="7" s="1"/>
  <c r="C206" i="7" s="1"/>
  <c r="AD205" i="7"/>
  <c r="H205" i="7"/>
  <c r="G205" i="7" s="1"/>
  <c r="F205" i="7" s="1"/>
  <c r="E205" i="7" s="1"/>
  <c r="D205" i="7" s="1"/>
  <c r="C205" i="7" s="1"/>
  <c r="AD204" i="7"/>
  <c r="H204" i="7"/>
  <c r="G204" i="7" s="1"/>
  <c r="F204" i="7" s="1"/>
  <c r="E204" i="7" s="1"/>
  <c r="D204" i="7" s="1"/>
  <c r="C204" i="7" s="1"/>
  <c r="AD203" i="7"/>
  <c r="J203" i="7"/>
  <c r="I203" i="7" s="1"/>
  <c r="H203" i="7" s="1"/>
  <c r="G203" i="7"/>
  <c r="F203" i="7" s="1"/>
  <c r="E203" i="7" s="1"/>
  <c r="D203" i="7" s="1"/>
  <c r="C203" i="7" s="1"/>
  <c r="AD202" i="7"/>
  <c r="J202" i="7"/>
  <c r="I202" i="7" s="1"/>
  <c r="H202" i="7" s="1"/>
  <c r="G202" i="7" s="1"/>
  <c r="F202" i="7" s="1"/>
  <c r="E202" i="7" s="1"/>
  <c r="D202" i="7" s="1"/>
  <c r="C202" i="7" s="1"/>
  <c r="AD201" i="7"/>
  <c r="I201" i="7"/>
  <c r="H201" i="7"/>
  <c r="G201" i="7"/>
  <c r="F201" i="7" s="1"/>
  <c r="E201" i="7" s="1"/>
  <c r="D201" i="7" s="1"/>
  <c r="C201" i="7"/>
  <c r="AD200" i="7"/>
  <c r="I200" i="7"/>
  <c r="H200" i="7" s="1"/>
  <c r="G200" i="7" s="1"/>
  <c r="F200" i="7" s="1"/>
  <c r="E200" i="7" s="1"/>
  <c r="D200" i="7" s="1"/>
  <c r="C200" i="7" s="1"/>
  <c r="AD199" i="7"/>
  <c r="H199" i="7"/>
  <c r="G199" i="7"/>
  <c r="F199" i="7" s="1"/>
  <c r="E199" i="7" s="1"/>
  <c r="D199" i="7" s="1"/>
  <c r="C199" i="7" s="1"/>
  <c r="AD198" i="7"/>
  <c r="G198" i="7"/>
  <c r="F198" i="7" s="1"/>
  <c r="E198" i="7" s="1"/>
  <c r="D198" i="7" s="1"/>
  <c r="C198" i="7" s="1"/>
  <c r="AD197" i="7"/>
  <c r="G197" i="7"/>
  <c r="F197" i="7"/>
  <c r="E197" i="7" s="1"/>
  <c r="D197" i="7" s="1"/>
  <c r="C197" i="7" s="1"/>
  <c r="AD196" i="7"/>
  <c r="G196" i="7"/>
  <c r="F196" i="7" s="1"/>
  <c r="E196" i="7" s="1"/>
  <c r="D196" i="7" s="1"/>
  <c r="C196" i="7" s="1"/>
  <c r="AD195" i="7"/>
  <c r="G195" i="7"/>
  <c r="F195" i="7" s="1"/>
  <c r="E195" i="7" s="1"/>
  <c r="D195" i="7" s="1"/>
  <c r="C195" i="7" s="1"/>
  <c r="AD194" i="7"/>
  <c r="G194" i="7"/>
  <c r="F194" i="7" s="1"/>
  <c r="E194" i="7" s="1"/>
  <c r="D194" i="7" s="1"/>
  <c r="C194" i="7" s="1"/>
  <c r="AD193" i="7"/>
  <c r="F193" i="7"/>
  <c r="E193" i="7"/>
  <c r="D193" i="7" s="1"/>
  <c r="C193" i="7" s="1"/>
  <c r="AD192" i="7"/>
  <c r="G192" i="7"/>
  <c r="F192" i="7" s="1"/>
  <c r="E192" i="7" s="1"/>
  <c r="D192" i="7" s="1"/>
  <c r="C192" i="7" s="1"/>
  <c r="AD191" i="7"/>
  <c r="G191" i="7"/>
  <c r="F191" i="7" s="1"/>
  <c r="E191" i="7"/>
  <c r="D191" i="7" s="1"/>
  <c r="C191" i="7" s="1"/>
  <c r="AD190" i="7"/>
  <c r="G190" i="7"/>
  <c r="F190" i="7" s="1"/>
  <c r="E190" i="7" s="1"/>
  <c r="D190" i="7" s="1"/>
  <c r="C190" i="7" s="1"/>
  <c r="AD189" i="7"/>
  <c r="G189" i="7"/>
  <c r="F189" i="7" s="1"/>
  <c r="E189" i="7" s="1"/>
  <c r="D189" i="7" s="1"/>
  <c r="C189" i="7" s="1"/>
  <c r="AD188" i="7"/>
  <c r="F188" i="7"/>
  <c r="E188" i="7"/>
  <c r="D188" i="7" s="1"/>
  <c r="C188" i="7" s="1"/>
  <c r="AD187" i="7"/>
  <c r="G187" i="7"/>
  <c r="F187" i="7"/>
  <c r="E187" i="7" s="1"/>
  <c r="D187" i="7" s="1"/>
  <c r="C187" i="7" s="1"/>
  <c r="AD186" i="7"/>
  <c r="G186" i="7"/>
  <c r="F186" i="7" s="1"/>
  <c r="E186" i="7"/>
  <c r="D186" i="7" s="1"/>
  <c r="C186" i="7" s="1"/>
  <c r="AD185" i="7"/>
  <c r="G185" i="7"/>
  <c r="F185" i="7" s="1"/>
  <c r="E185" i="7" s="1"/>
  <c r="D185" i="7" s="1"/>
  <c r="C185" i="7" s="1"/>
  <c r="AD184" i="7"/>
  <c r="F184" i="7"/>
  <c r="E184" i="7" s="1"/>
  <c r="D184" i="7"/>
  <c r="C184" i="7" s="1"/>
  <c r="AD183" i="7"/>
  <c r="H183" i="7"/>
  <c r="G183" i="7" s="1"/>
  <c r="F183" i="7" s="1"/>
  <c r="E183" i="7" s="1"/>
  <c r="D183" i="7" s="1"/>
  <c r="C183" i="7" s="1"/>
  <c r="AD182" i="7"/>
  <c r="H182" i="7"/>
  <c r="G182" i="7" s="1"/>
  <c r="F182" i="7" s="1"/>
  <c r="E182" i="7"/>
  <c r="D182" i="7"/>
  <c r="C182" i="7" s="1"/>
  <c r="AD181" i="7"/>
  <c r="H181" i="7"/>
  <c r="G181" i="7" s="1"/>
  <c r="F181" i="7" s="1"/>
  <c r="E181" i="7" s="1"/>
  <c r="D181" i="7" s="1"/>
  <c r="C181" i="7" s="1"/>
  <c r="AD180" i="7"/>
  <c r="H180" i="7"/>
  <c r="G180" i="7"/>
  <c r="F180" i="7"/>
  <c r="E180" i="7" s="1"/>
  <c r="D180" i="7" s="1"/>
  <c r="C180" i="7" s="1"/>
  <c r="AD179" i="7"/>
  <c r="G179" i="7"/>
  <c r="F179" i="7" s="1"/>
  <c r="E179" i="7"/>
  <c r="D179" i="7" s="1"/>
  <c r="C179" i="7" s="1"/>
  <c r="AD178" i="7"/>
  <c r="G178" i="7"/>
  <c r="F178" i="7"/>
  <c r="E178" i="7" s="1"/>
  <c r="D178" i="7" s="1"/>
  <c r="C178" i="7" s="1"/>
  <c r="AD177" i="7"/>
  <c r="G177" i="7"/>
  <c r="F177" i="7" s="1"/>
  <c r="E177" i="7"/>
  <c r="D177" i="7" s="1"/>
  <c r="C177" i="7" s="1"/>
  <c r="AD176" i="7"/>
  <c r="G176" i="7"/>
  <c r="F176" i="7"/>
  <c r="E176" i="7" s="1"/>
  <c r="D176" i="7" s="1"/>
  <c r="C176" i="7" s="1"/>
  <c r="AD175" i="7"/>
  <c r="G175" i="7"/>
  <c r="F175" i="7" s="1"/>
  <c r="E175" i="7" s="1"/>
  <c r="D175" i="7"/>
  <c r="C175" i="7"/>
  <c r="AD174" i="7"/>
  <c r="H174" i="7"/>
  <c r="G174" i="7"/>
  <c r="F174" i="7" s="1"/>
  <c r="E174" i="7" s="1"/>
  <c r="D174" i="7" s="1"/>
  <c r="C174" i="7" s="1"/>
  <c r="AD173" i="7"/>
  <c r="H173" i="7"/>
  <c r="G173" i="7" s="1"/>
  <c r="F173" i="7"/>
  <c r="E173" i="7" s="1"/>
  <c r="D173" i="7" s="1"/>
  <c r="C173" i="7" s="1"/>
  <c r="AD172" i="7"/>
  <c r="H172" i="7"/>
  <c r="G172" i="7" s="1"/>
  <c r="F172" i="7" s="1"/>
  <c r="E172" i="7" s="1"/>
  <c r="D172" i="7" s="1"/>
  <c r="C172" i="7" s="1"/>
  <c r="AD171" i="7"/>
  <c r="G171" i="7"/>
  <c r="F171" i="7" s="1"/>
  <c r="E171" i="7" s="1"/>
  <c r="D171" i="7" s="1"/>
  <c r="C171" i="7" s="1"/>
  <c r="AD170" i="7"/>
  <c r="G170" i="7"/>
  <c r="F170" i="7" s="1"/>
  <c r="E170" i="7"/>
  <c r="D170" i="7" s="1"/>
  <c r="C170" i="7" s="1"/>
  <c r="AD169" i="7"/>
  <c r="G169" i="7"/>
  <c r="F169" i="7"/>
  <c r="E169" i="7" s="1"/>
  <c r="D169" i="7" s="1"/>
  <c r="C169" i="7" s="1"/>
  <c r="AD168" i="7"/>
  <c r="G168" i="7"/>
  <c r="F168" i="7" s="1"/>
  <c r="E168" i="7"/>
  <c r="D168" i="7" s="1"/>
  <c r="C168" i="7" s="1"/>
  <c r="AD167" i="7"/>
  <c r="G167" i="7"/>
  <c r="F167" i="7"/>
  <c r="E167" i="7" s="1"/>
  <c r="D167" i="7" s="1"/>
  <c r="AD166" i="7"/>
  <c r="G166" i="7"/>
  <c r="F166" i="7" s="1"/>
  <c r="E166" i="7" s="1"/>
  <c r="D166" i="7"/>
  <c r="AD165" i="7"/>
  <c r="G165" i="7"/>
  <c r="F165" i="7" s="1"/>
  <c r="E165" i="7"/>
  <c r="D165" i="7"/>
  <c r="C165" i="7" s="1"/>
  <c r="AD164" i="7"/>
  <c r="H164" i="7"/>
  <c r="G164" i="7"/>
  <c r="F164" i="7" s="1"/>
  <c r="E164" i="7" s="1"/>
  <c r="D164" i="7" s="1"/>
  <c r="C164" i="7" s="1"/>
  <c r="AD163" i="7"/>
  <c r="G163" i="7"/>
  <c r="F163" i="7" s="1"/>
  <c r="E163" i="7" s="1"/>
  <c r="D163" i="7" s="1"/>
  <c r="C163" i="7" s="1"/>
  <c r="AD162" i="7"/>
  <c r="I162" i="7"/>
  <c r="H162" i="7"/>
  <c r="G162" i="7" s="1"/>
  <c r="F162" i="7" s="1"/>
  <c r="E162" i="7" s="1"/>
  <c r="D162" i="7" s="1"/>
  <c r="C162" i="7" s="1"/>
  <c r="AD161" i="7"/>
  <c r="H161" i="7"/>
  <c r="G161" i="7"/>
  <c r="F161" i="7" s="1"/>
  <c r="E161" i="7" s="1"/>
  <c r="D161" i="7" s="1"/>
  <c r="C161" i="7" s="1"/>
  <c r="AD160" i="7"/>
  <c r="H160" i="7"/>
  <c r="G160" i="7" s="1"/>
  <c r="F160" i="7"/>
  <c r="E160" i="7" s="1"/>
  <c r="D160" i="7" s="1"/>
  <c r="C160" i="7" s="1"/>
  <c r="AD159" i="7"/>
  <c r="H159" i="7"/>
  <c r="G159" i="7"/>
  <c r="F159" i="7" s="1"/>
  <c r="E159" i="7" s="1"/>
  <c r="D159" i="7" s="1"/>
  <c r="C159" i="7" s="1"/>
  <c r="AD158" i="7"/>
  <c r="G158" i="7"/>
  <c r="F158" i="7" s="1"/>
  <c r="E158" i="7"/>
  <c r="D158" i="7" s="1"/>
  <c r="C158" i="7" s="1"/>
  <c r="AD157" i="7"/>
  <c r="G157" i="7"/>
  <c r="F157" i="7"/>
  <c r="E157" i="7" s="1"/>
  <c r="D157" i="7" s="1"/>
  <c r="C157" i="7" s="1"/>
  <c r="AD156" i="7"/>
  <c r="G156" i="7"/>
  <c r="F156" i="7"/>
  <c r="E156" i="7" s="1"/>
  <c r="D156" i="7" s="1"/>
  <c r="C156" i="7" s="1"/>
  <c r="AD155" i="7"/>
  <c r="G155" i="7"/>
  <c r="F155" i="7" s="1"/>
  <c r="E155" i="7" s="1"/>
  <c r="D155" i="7" s="1"/>
  <c r="C155" i="7" s="1"/>
  <c r="AD154" i="7"/>
  <c r="G154" i="7"/>
  <c r="F154" i="7"/>
  <c r="E154" i="7"/>
  <c r="D154" i="7" s="1"/>
  <c r="C154" i="7" s="1"/>
  <c r="AD153" i="7"/>
  <c r="G153" i="7"/>
  <c r="F153" i="7" s="1"/>
  <c r="E153" i="7" s="1"/>
  <c r="D153" i="7" s="1"/>
  <c r="C153" i="7" s="1"/>
  <c r="AD152" i="7"/>
  <c r="G152" i="7"/>
  <c r="F152" i="7" s="1"/>
  <c r="E152" i="7" s="1"/>
  <c r="D152" i="7" s="1"/>
  <c r="C152" i="7" s="1"/>
  <c r="AD151" i="7"/>
  <c r="G151" i="7"/>
  <c r="F151" i="7" s="1"/>
  <c r="E151" i="7" s="1"/>
  <c r="D151" i="7" s="1"/>
  <c r="C151" i="7" s="1"/>
  <c r="AD150" i="7"/>
  <c r="G150" i="7"/>
  <c r="F150" i="7" s="1"/>
  <c r="E150" i="7"/>
  <c r="D150" i="7"/>
  <c r="C150" i="7" s="1"/>
  <c r="AD149" i="7"/>
  <c r="G149" i="7"/>
  <c r="F149" i="7" s="1"/>
  <c r="E149" i="7" s="1"/>
  <c r="D149" i="7" s="1"/>
  <c r="C149" i="7" s="1"/>
  <c r="AD148" i="7"/>
  <c r="H148" i="7"/>
  <c r="G148" i="7" s="1"/>
  <c r="F148" i="7" s="1"/>
  <c r="E148" i="7" s="1"/>
  <c r="D148" i="7" s="1"/>
  <c r="C148" i="7" s="1"/>
  <c r="AD147" i="7"/>
  <c r="H147" i="7"/>
  <c r="G147" i="7" s="1"/>
  <c r="F147" i="7" s="1"/>
  <c r="E147" i="7" s="1"/>
  <c r="D147" i="7" s="1"/>
  <c r="C147" i="7" s="1"/>
  <c r="AD146" i="7"/>
  <c r="H146" i="7"/>
  <c r="G146" i="7"/>
  <c r="F146" i="7" s="1"/>
  <c r="E146" i="7" s="1"/>
  <c r="D146" i="7"/>
  <c r="C146" i="7" s="1"/>
  <c r="AD145" i="7"/>
  <c r="G145" i="7"/>
  <c r="F145" i="7" s="1"/>
  <c r="E145" i="7" s="1"/>
  <c r="D145" i="7" s="1"/>
  <c r="C145" i="7" s="1"/>
  <c r="AD144" i="7"/>
  <c r="G144" i="7"/>
  <c r="F144" i="7" s="1"/>
  <c r="E144" i="7" s="1"/>
  <c r="D144" i="7" s="1"/>
  <c r="C144" i="7" s="1"/>
  <c r="AD143" i="7"/>
  <c r="G143" i="7"/>
  <c r="F143" i="7" s="1"/>
  <c r="E143" i="7" s="1"/>
  <c r="D143" i="7"/>
  <c r="AD142" i="7"/>
  <c r="G142" i="7"/>
  <c r="F142" i="7" s="1"/>
  <c r="E142" i="7"/>
  <c r="D142" i="7" s="1"/>
  <c r="C142" i="7" s="1"/>
  <c r="AD141" i="7"/>
  <c r="G141" i="7"/>
  <c r="F141" i="7"/>
  <c r="E141" i="7" s="1"/>
  <c r="D141" i="7" s="1"/>
  <c r="C141" i="7" s="1"/>
  <c r="AD140" i="7"/>
  <c r="F140" i="7"/>
  <c r="E140" i="7" s="1"/>
  <c r="D140" i="7" s="1"/>
  <c r="C140" i="7" s="1"/>
  <c r="AD139" i="7"/>
  <c r="G139" i="7"/>
  <c r="F139" i="7" s="1"/>
  <c r="E139" i="7" s="1"/>
  <c r="D139" i="7" s="1"/>
  <c r="C139" i="7" s="1"/>
  <c r="AD138" i="7"/>
  <c r="G138" i="7"/>
  <c r="F138" i="7" s="1"/>
  <c r="E138" i="7" s="1"/>
  <c r="D138" i="7" s="1"/>
  <c r="C138" i="7" s="1"/>
  <c r="AD137" i="7"/>
  <c r="G137" i="7"/>
  <c r="F137" i="7" s="1"/>
  <c r="E137" i="7" s="1"/>
  <c r="D137" i="7" s="1"/>
  <c r="C137" i="7" s="1"/>
  <c r="AD136" i="7"/>
  <c r="H136" i="7"/>
  <c r="G136" i="7" s="1"/>
  <c r="F136" i="7" s="1"/>
  <c r="E136" i="7" s="1"/>
  <c r="D136" i="7" s="1"/>
  <c r="C136" i="7" s="1"/>
  <c r="AD135" i="7"/>
  <c r="H135" i="7"/>
  <c r="G135" i="7"/>
  <c r="F135" i="7"/>
  <c r="E135" i="7" s="1"/>
  <c r="D135" i="7" s="1"/>
  <c r="C135" i="7" s="1"/>
  <c r="AD134" i="7"/>
  <c r="H134" i="7"/>
  <c r="G134" i="7" s="1"/>
  <c r="F134" i="7" s="1"/>
  <c r="E134" i="7" s="1"/>
  <c r="D134" i="7" s="1"/>
  <c r="C134" i="7" s="1"/>
  <c r="AD133" i="7"/>
  <c r="G133" i="7"/>
  <c r="F133" i="7" s="1"/>
  <c r="E133" i="7" s="1"/>
  <c r="D133" i="7"/>
  <c r="C133" i="7"/>
  <c r="AD132" i="7"/>
  <c r="G132" i="7"/>
  <c r="F132" i="7"/>
  <c r="E132" i="7" s="1"/>
  <c r="D132" i="7" s="1"/>
  <c r="C132" i="7" s="1"/>
  <c r="AD131" i="7"/>
  <c r="I131" i="7"/>
  <c r="H131" i="7"/>
  <c r="G131" i="7" s="1"/>
  <c r="F131" i="7" s="1"/>
  <c r="E131" i="7" s="1"/>
  <c r="D131" i="7" s="1"/>
  <c r="C131" i="7" s="1"/>
  <c r="AD130" i="7"/>
  <c r="I130" i="7"/>
  <c r="H130" i="7" s="1"/>
  <c r="G130" i="7" s="1"/>
  <c r="F130" i="7" s="1"/>
  <c r="E130" i="7" s="1"/>
  <c r="D130" i="7" s="1"/>
  <c r="C130" i="7" s="1"/>
  <c r="AD129" i="7"/>
  <c r="I129" i="7"/>
  <c r="H129" i="7" s="1"/>
  <c r="G129" i="7" s="1"/>
  <c r="F129" i="7" s="1"/>
  <c r="E129" i="7" s="1"/>
  <c r="D129" i="7" s="1"/>
  <c r="C129" i="7" s="1"/>
  <c r="AD128" i="7"/>
  <c r="G128" i="7"/>
  <c r="F128" i="7"/>
  <c r="E128" i="7" s="1"/>
  <c r="D128" i="7" s="1"/>
  <c r="AD127" i="7"/>
  <c r="H127" i="7"/>
  <c r="G127" i="7" s="1"/>
  <c r="F127" i="7" s="1"/>
  <c r="E127" i="7" s="1"/>
  <c r="D127" i="7" s="1"/>
  <c r="C127" i="7" s="1"/>
  <c r="AD126" i="7"/>
  <c r="G126" i="7"/>
  <c r="F126" i="7" s="1"/>
  <c r="E126" i="7" s="1"/>
  <c r="D126" i="7" s="1"/>
  <c r="C126" i="7" s="1"/>
  <c r="AD125" i="7"/>
  <c r="G125" i="7"/>
  <c r="F125" i="7" s="1"/>
  <c r="E125" i="7" s="1"/>
  <c r="D125" i="7" s="1"/>
  <c r="C125" i="7" s="1"/>
  <c r="AD124" i="7"/>
  <c r="H124" i="7"/>
  <c r="G124" i="7" s="1"/>
  <c r="F124" i="7" s="1"/>
  <c r="E124" i="7" s="1"/>
  <c r="D124" i="7" s="1"/>
  <c r="C124" i="7" s="1"/>
  <c r="AD123" i="7"/>
  <c r="H123" i="7"/>
  <c r="G123" i="7" s="1"/>
  <c r="F123" i="7" s="1"/>
  <c r="E123" i="7" s="1"/>
  <c r="D123" i="7" s="1"/>
  <c r="C123" i="7" s="1"/>
  <c r="AD122" i="7"/>
  <c r="G122" i="7"/>
  <c r="F122" i="7" s="1"/>
  <c r="E122" i="7" s="1"/>
  <c r="D122" i="7"/>
  <c r="C122" i="7"/>
  <c r="AD121" i="7"/>
  <c r="F121" i="7"/>
  <c r="E121" i="7"/>
  <c r="D121" i="7" s="1"/>
  <c r="C121" i="7" s="1"/>
  <c r="AD120" i="7"/>
  <c r="E120" i="7"/>
  <c r="D120" i="7"/>
  <c r="C120" i="7" s="1"/>
  <c r="AD119" i="7"/>
  <c r="F119" i="7"/>
  <c r="E119" i="7" s="1"/>
  <c r="D119" i="7" s="1"/>
  <c r="C119" i="7" s="1"/>
  <c r="AD118" i="7"/>
  <c r="G118" i="7"/>
  <c r="F118" i="7" s="1"/>
  <c r="E118" i="7"/>
  <c r="D118" i="7" s="1"/>
  <c r="C118" i="7" s="1"/>
  <c r="AD117" i="7"/>
  <c r="G117" i="7"/>
  <c r="F117" i="7"/>
  <c r="E117" i="7" s="1"/>
  <c r="D117" i="7" s="1"/>
  <c r="C117" i="7" s="1"/>
  <c r="AD116" i="7"/>
  <c r="G116" i="7"/>
  <c r="F116" i="7" s="1"/>
  <c r="E116" i="7" s="1"/>
  <c r="D116" i="7" s="1"/>
  <c r="C116" i="7" s="1"/>
  <c r="AD115" i="7"/>
  <c r="F115" i="7"/>
  <c r="E115" i="7"/>
  <c r="D115" i="7" s="1"/>
  <c r="C115" i="7" s="1"/>
  <c r="AD114" i="7"/>
  <c r="H114" i="7"/>
  <c r="G114" i="7" s="1"/>
  <c r="F114" i="7" s="1"/>
  <c r="E114" i="7" s="1"/>
  <c r="D114" i="7" s="1"/>
  <c r="C114" i="7" s="1"/>
  <c r="AD113" i="7"/>
  <c r="H113" i="7"/>
  <c r="G113" i="7"/>
  <c r="F113" i="7" s="1"/>
  <c r="E113" i="7" s="1"/>
  <c r="D113" i="7" s="1"/>
  <c r="C113" i="7" s="1"/>
  <c r="AD112" i="7"/>
  <c r="H112" i="7"/>
  <c r="G112" i="7"/>
  <c r="F112" i="7" s="1"/>
  <c r="E112" i="7" s="1"/>
  <c r="D112" i="7" s="1"/>
  <c r="C112" i="7" s="1"/>
  <c r="AD111" i="7"/>
  <c r="H111" i="7"/>
  <c r="G111" i="7" s="1"/>
  <c r="F111" i="7" s="1"/>
  <c r="E111" i="7" s="1"/>
  <c r="D111" i="7" s="1"/>
  <c r="C111" i="7" s="1"/>
  <c r="AD110" i="7"/>
  <c r="H110" i="7"/>
  <c r="G110" i="7" s="1"/>
  <c r="F110" i="7" s="1"/>
  <c r="E110" i="7" s="1"/>
  <c r="D110" i="7" s="1"/>
  <c r="C110" i="7" s="1"/>
  <c r="AD109" i="7"/>
  <c r="G109" i="7"/>
  <c r="F109" i="7" s="1"/>
  <c r="E109" i="7" s="1"/>
  <c r="D109" i="7" s="1"/>
  <c r="C109" i="7" s="1"/>
  <c r="AD108" i="7"/>
  <c r="H108" i="7"/>
  <c r="G108" i="7" s="1"/>
  <c r="F108" i="7" s="1"/>
  <c r="E108" i="7" s="1"/>
  <c r="D108" i="7" s="1"/>
  <c r="C108" i="7" s="1"/>
  <c r="AD107" i="7"/>
  <c r="H107" i="7"/>
  <c r="G107" i="7" s="1"/>
  <c r="F107" i="7" s="1"/>
  <c r="E107" i="7" s="1"/>
  <c r="D107" i="7" s="1"/>
  <c r="C107" i="7" s="1"/>
  <c r="AD106" i="7"/>
  <c r="H106" i="7"/>
  <c r="G106" i="7" s="1"/>
  <c r="F106" i="7" s="1"/>
  <c r="E106" i="7" s="1"/>
  <c r="D106" i="7" s="1"/>
  <c r="C106" i="7" s="1"/>
  <c r="AD105" i="7"/>
  <c r="H105" i="7"/>
  <c r="G105" i="7" s="1"/>
  <c r="F105" i="7" s="1"/>
  <c r="E105" i="7" s="1"/>
  <c r="D105" i="7" s="1"/>
  <c r="C105" i="7" s="1"/>
  <c r="AD104" i="7"/>
  <c r="H104" i="7"/>
  <c r="G104" i="7" s="1"/>
  <c r="F104" i="7" s="1"/>
  <c r="E104" i="7" s="1"/>
  <c r="D104" i="7" s="1"/>
  <c r="C104" i="7" s="1"/>
  <c r="AD103" i="7"/>
  <c r="G103" i="7"/>
  <c r="F103" i="7" s="1"/>
  <c r="E103" i="7" s="1"/>
  <c r="D103" i="7" s="1"/>
  <c r="C103" i="7" s="1"/>
  <c r="AD102" i="7"/>
  <c r="H102" i="7"/>
  <c r="G102" i="7" s="1"/>
  <c r="F102" i="7" s="1"/>
  <c r="E102" i="7"/>
  <c r="D102" i="7" s="1"/>
  <c r="C102" i="7" s="1"/>
  <c r="AD101" i="7"/>
  <c r="H101" i="7"/>
  <c r="G101" i="7" s="1"/>
  <c r="F101" i="7" s="1"/>
  <c r="E101" i="7" s="1"/>
  <c r="D101" i="7" s="1"/>
  <c r="C101" i="7" s="1"/>
  <c r="AD100" i="7"/>
  <c r="H100" i="7"/>
  <c r="G100" i="7" s="1"/>
  <c r="F100" i="7" s="1"/>
  <c r="E100" i="7" s="1"/>
  <c r="D100" i="7" s="1"/>
  <c r="C100" i="7" s="1"/>
  <c r="AD99" i="7"/>
  <c r="H99" i="7"/>
  <c r="G99" i="7" s="1"/>
  <c r="F99" i="7"/>
  <c r="E99" i="7"/>
  <c r="D99" i="7" s="1"/>
  <c r="C99" i="7" s="1"/>
  <c r="AD98" i="7"/>
  <c r="H98" i="7"/>
  <c r="G98" i="7" s="1"/>
  <c r="F98" i="7" s="1"/>
  <c r="E98" i="7" s="1"/>
  <c r="D98" i="7" s="1"/>
  <c r="C98" i="7" s="1"/>
  <c r="AD97" i="7"/>
  <c r="H97" i="7"/>
  <c r="G97" i="7" s="1"/>
  <c r="F97" i="7" s="1"/>
  <c r="E97" i="7" s="1"/>
  <c r="D97" i="7" s="1"/>
  <c r="C97" i="7" s="1"/>
  <c r="AD96" i="7"/>
  <c r="H96" i="7"/>
  <c r="G96" i="7" s="1"/>
  <c r="F96" i="7"/>
  <c r="E96" i="7" s="1"/>
  <c r="D96" i="7" s="1"/>
  <c r="C96" i="7" s="1"/>
  <c r="AD95" i="7"/>
  <c r="H95" i="7"/>
  <c r="G95" i="7" s="1"/>
  <c r="F95" i="7" s="1"/>
  <c r="E95" i="7"/>
  <c r="D95" i="7"/>
  <c r="C95" i="7" s="1"/>
  <c r="AD94" i="7"/>
  <c r="H94" i="7"/>
  <c r="G94" i="7" s="1"/>
  <c r="F94" i="7" s="1"/>
  <c r="E94" i="7" s="1"/>
  <c r="D94" i="7" s="1"/>
  <c r="C94" i="7" s="1"/>
  <c r="AD93" i="7"/>
  <c r="H93" i="7"/>
  <c r="G93" i="7" s="1"/>
  <c r="F93" i="7"/>
  <c r="E93" i="7" s="1"/>
  <c r="D93" i="7" s="1"/>
  <c r="C93" i="7" s="1"/>
  <c r="AD92" i="7"/>
  <c r="G92" i="7"/>
  <c r="F92" i="7" s="1"/>
  <c r="E92" i="7" s="1"/>
  <c r="D92" i="7" s="1"/>
  <c r="C92" i="7" s="1"/>
  <c r="AD91" i="7"/>
  <c r="H91" i="7"/>
  <c r="G91" i="7" s="1"/>
  <c r="F91" i="7" s="1"/>
  <c r="E91" i="7"/>
  <c r="D91" i="7"/>
  <c r="C91" i="7" s="1"/>
  <c r="AD90" i="7"/>
  <c r="H90" i="7"/>
  <c r="G90" i="7" s="1"/>
  <c r="F90" i="7" s="1"/>
  <c r="E90" i="7" s="1"/>
  <c r="D90" i="7" s="1"/>
  <c r="C90" i="7" s="1"/>
  <c r="AD89" i="7"/>
  <c r="H89" i="7"/>
  <c r="G89" i="7"/>
  <c r="F89" i="7" s="1"/>
  <c r="E89" i="7" s="1"/>
  <c r="D89" i="7" s="1"/>
  <c r="C89" i="7" s="1"/>
  <c r="AD88" i="7"/>
  <c r="H88" i="7"/>
  <c r="G88" i="7" s="1"/>
  <c r="F88" i="7" s="1"/>
  <c r="E88" i="7" s="1"/>
  <c r="D88" i="7" s="1"/>
  <c r="C88" i="7" s="1"/>
  <c r="AD87" i="7"/>
  <c r="H87" i="7"/>
  <c r="G87" i="7"/>
  <c r="F87" i="7" s="1"/>
  <c r="E87" i="7" s="1"/>
  <c r="D87" i="7" s="1"/>
  <c r="C87" i="7" s="1"/>
  <c r="AD86" i="7"/>
  <c r="H86" i="7"/>
  <c r="G86" i="7" s="1"/>
  <c r="F86" i="7"/>
  <c r="E86" i="7" s="1"/>
  <c r="D86" i="7" s="1"/>
  <c r="C86" i="7" s="1"/>
  <c r="AD85" i="7"/>
  <c r="H85" i="7"/>
  <c r="G85" i="7"/>
  <c r="F85" i="7" s="1"/>
  <c r="E85" i="7" s="1"/>
  <c r="D85" i="7" s="1"/>
  <c r="C85" i="7" s="1"/>
  <c r="AD84" i="7"/>
  <c r="G84" i="7"/>
  <c r="F84" i="7" s="1"/>
  <c r="E84" i="7"/>
  <c r="D84" i="7" s="1"/>
  <c r="C84" i="7" s="1"/>
  <c r="AD83" i="7"/>
  <c r="F83" i="7"/>
  <c r="E83" i="7"/>
  <c r="D83" i="7" s="1"/>
  <c r="C83" i="7" s="1"/>
  <c r="AD82" i="7"/>
  <c r="H82" i="7"/>
  <c r="G82" i="7"/>
  <c r="F82" i="7" s="1"/>
  <c r="E82" i="7" s="1"/>
  <c r="D82" i="7" s="1"/>
  <c r="C82" i="7" s="1"/>
  <c r="AD81" i="7"/>
  <c r="H81" i="7"/>
  <c r="G81" i="7" s="1"/>
  <c r="F81" i="7" s="1"/>
  <c r="E81" i="7" s="1"/>
  <c r="D81" i="7" s="1"/>
  <c r="C81" i="7" s="1"/>
  <c r="AD80" i="7"/>
  <c r="H80" i="7"/>
  <c r="G80" i="7" s="1"/>
  <c r="F80" i="7" s="1"/>
  <c r="E80" i="7" s="1"/>
  <c r="D80" i="7" s="1"/>
  <c r="C80" i="7" s="1"/>
  <c r="AD79" i="7"/>
  <c r="G79" i="7"/>
  <c r="F79" i="7" s="1"/>
  <c r="E79" i="7" s="1"/>
  <c r="D79" i="7" s="1"/>
  <c r="C79" i="7" s="1"/>
  <c r="AD78" i="7"/>
  <c r="H78" i="7"/>
  <c r="G78" i="7" s="1"/>
  <c r="F78" i="7" s="1"/>
  <c r="E78" i="7" s="1"/>
  <c r="D78" i="7" s="1"/>
  <c r="C78" i="7" s="1"/>
  <c r="AD77" i="7"/>
  <c r="H77" i="7"/>
  <c r="G77" i="7" s="1"/>
  <c r="F77" i="7" s="1"/>
  <c r="E77" i="7" s="1"/>
  <c r="D77" i="7" s="1"/>
  <c r="C77" i="7" s="1"/>
  <c r="AD76" i="7"/>
  <c r="H76" i="7"/>
  <c r="G76" i="7"/>
  <c r="F76" i="7" s="1"/>
  <c r="E76" i="7" s="1"/>
  <c r="D76" i="7" s="1"/>
  <c r="C76" i="7" s="1"/>
  <c r="AD75" i="7"/>
  <c r="G75" i="7"/>
  <c r="F75" i="7" s="1"/>
  <c r="E75" i="7" s="1"/>
  <c r="D75" i="7" s="1"/>
  <c r="C75" i="7" s="1"/>
  <c r="AD74" i="7"/>
  <c r="G74" i="7"/>
  <c r="F74" i="7" s="1"/>
  <c r="E74" i="7" s="1"/>
  <c r="D74" i="7" s="1"/>
  <c r="C74" i="7" s="1"/>
  <c r="AD73" i="7"/>
  <c r="G73" i="7"/>
  <c r="F73" i="7"/>
  <c r="E73" i="7" s="1"/>
  <c r="D73" i="7" s="1"/>
  <c r="C73" i="7" s="1"/>
  <c r="AD72" i="7"/>
  <c r="G72" i="7"/>
  <c r="F72" i="7" s="1"/>
  <c r="E72" i="7" s="1"/>
  <c r="D72" i="7" s="1"/>
  <c r="C72" i="7" s="1"/>
  <c r="AD71" i="7"/>
  <c r="G71" i="7"/>
  <c r="F71" i="7" s="1"/>
  <c r="E71" i="7" s="1"/>
  <c r="D71" i="7" s="1"/>
  <c r="C71" i="7" s="1"/>
  <c r="AD70" i="7"/>
  <c r="G70" i="7"/>
  <c r="F70" i="7" s="1"/>
  <c r="E70" i="7" s="1"/>
  <c r="D70" i="7" s="1"/>
  <c r="C70" i="7" s="1"/>
  <c r="AD69" i="7"/>
  <c r="H69" i="7"/>
  <c r="G69" i="7"/>
  <c r="F69" i="7" s="1"/>
  <c r="E69" i="7" s="1"/>
  <c r="D69" i="7" s="1"/>
  <c r="C69" i="7" s="1"/>
  <c r="AD68" i="7"/>
  <c r="H68" i="7"/>
  <c r="G68" i="7" s="1"/>
  <c r="F68" i="7" s="1"/>
  <c r="E68" i="7" s="1"/>
  <c r="D68" i="7" s="1"/>
  <c r="C68" i="7" s="1"/>
  <c r="AD67" i="7"/>
  <c r="G67" i="7"/>
  <c r="F67" i="7" s="1"/>
  <c r="E67" i="7"/>
  <c r="D67" i="7" s="1"/>
  <c r="C67" i="7" s="1"/>
  <c r="AD66" i="7"/>
  <c r="G66" i="7"/>
  <c r="F66" i="7" s="1"/>
  <c r="E66" i="7" s="1"/>
  <c r="D66" i="7" s="1"/>
  <c r="C66" i="7" s="1"/>
  <c r="AD65" i="7"/>
  <c r="G65" i="7"/>
  <c r="F65" i="7" s="1"/>
  <c r="E65" i="7" s="1"/>
  <c r="D65" i="7"/>
  <c r="C65" i="7" s="1"/>
  <c r="AD64" i="7"/>
  <c r="G64" i="7"/>
  <c r="F64" i="7"/>
  <c r="E64" i="7"/>
  <c r="D64" i="7" s="1"/>
  <c r="C64" i="7" s="1"/>
  <c r="AD63" i="7"/>
  <c r="G63" i="7"/>
  <c r="F63" i="7" s="1"/>
  <c r="E63" i="7" s="1"/>
  <c r="D63" i="7"/>
  <c r="C63" i="7" s="1"/>
  <c r="AD62" i="7"/>
  <c r="G62" i="7"/>
  <c r="F62" i="7" s="1"/>
  <c r="E62" i="7" s="1"/>
  <c r="D62" i="7" s="1"/>
  <c r="C62" i="7" s="1"/>
  <c r="AD61" i="7"/>
  <c r="G61" i="7"/>
  <c r="F61" i="7" s="1"/>
  <c r="E61" i="7" s="1"/>
  <c r="D61" i="7"/>
  <c r="C61" i="7" s="1"/>
  <c r="AD60" i="7"/>
  <c r="G60" i="7"/>
  <c r="F60" i="7"/>
  <c r="E60" i="7"/>
  <c r="D60" i="7"/>
  <c r="C60" i="7" s="1"/>
  <c r="AD59" i="7"/>
  <c r="G59" i="7"/>
  <c r="F59" i="7" s="1"/>
  <c r="E59" i="7" s="1"/>
  <c r="D59" i="7" s="1"/>
  <c r="C59" i="7" s="1"/>
  <c r="AD58" i="7"/>
  <c r="G58" i="7"/>
  <c r="F58" i="7" s="1"/>
  <c r="E58" i="7" s="1"/>
  <c r="D58" i="7" s="1"/>
  <c r="C58" i="7" s="1"/>
  <c r="AD57" i="7"/>
  <c r="H57" i="7"/>
  <c r="G57" i="7" s="1"/>
  <c r="F57" i="7" s="1"/>
  <c r="E57" i="7" s="1"/>
  <c r="D57" i="7" s="1"/>
  <c r="C57" i="7" s="1"/>
  <c r="AD56" i="7"/>
  <c r="H56" i="7"/>
  <c r="G56" i="7" s="1"/>
  <c r="F56" i="7"/>
  <c r="E56" i="7" s="1"/>
  <c r="D56" i="7" s="1"/>
  <c r="C56" i="7" s="1"/>
  <c r="AD55" i="7"/>
  <c r="H55" i="7"/>
  <c r="G55" i="7" s="1"/>
  <c r="F55" i="7" s="1"/>
  <c r="E55" i="7" s="1"/>
  <c r="D55" i="7" s="1"/>
  <c r="C55" i="7" s="1"/>
  <c r="AD54" i="7"/>
  <c r="H54" i="7"/>
  <c r="G54" i="7"/>
  <c r="F54" i="7" s="1"/>
  <c r="E54" i="7" s="1"/>
  <c r="D54" i="7" s="1"/>
  <c r="C54" i="7" s="1"/>
  <c r="AD53" i="7"/>
  <c r="H53" i="7"/>
  <c r="G53" i="7" s="1"/>
  <c r="F53" i="7" s="1"/>
  <c r="E53" i="7" s="1"/>
  <c r="D53" i="7" s="1"/>
  <c r="C53" i="7" s="1"/>
  <c r="AD52" i="7"/>
  <c r="H52" i="7"/>
  <c r="G52" i="7"/>
  <c r="F52" i="7" s="1"/>
  <c r="E52" i="7" s="1"/>
  <c r="D52" i="7" s="1"/>
  <c r="C52" i="7" s="1"/>
  <c r="AD51" i="7"/>
  <c r="H51" i="7"/>
  <c r="G51" i="7"/>
  <c r="F51" i="7"/>
  <c r="E51" i="7"/>
  <c r="D51" i="7" s="1"/>
  <c r="C51" i="7" s="1"/>
  <c r="AD50" i="7"/>
  <c r="H50" i="7"/>
  <c r="G50" i="7" s="1"/>
  <c r="F50" i="7" s="1"/>
  <c r="E50" i="7" s="1"/>
  <c r="D50" i="7" s="1"/>
  <c r="C50" i="7" s="1"/>
  <c r="AD49" i="7"/>
  <c r="H49" i="7"/>
  <c r="G49" i="7"/>
  <c r="F49" i="7" s="1"/>
  <c r="E49" i="7" s="1"/>
  <c r="D49" i="7" s="1"/>
  <c r="C49" i="7" s="1"/>
  <c r="AD48" i="7"/>
  <c r="H48" i="7"/>
  <c r="G48" i="7" s="1"/>
  <c r="F48" i="7" s="1"/>
  <c r="E48" i="7" s="1"/>
  <c r="D48" i="7" s="1"/>
  <c r="C48" i="7" s="1"/>
  <c r="AD47" i="7"/>
  <c r="H47" i="7"/>
  <c r="G47" i="7" s="1"/>
  <c r="F47" i="7" s="1"/>
  <c r="E47" i="7" s="1"/>
  <c r="D47" i="7" s="1"/>
  <c r="C47" i="7" s="1"/>
  <c r="AD46" i="7"/>
  <c r="H46" i="7"/>
  <c r="G46" i="7"/>
  <c r="F46" i="7" s="1"/>
  <c r="E46" i="7" s="1"/>
  <c r="D46" i="7" s="1"/>
  <c r="C46" i="7" s="1"/>
  <c r="AD45" i="7"/>
  <c r="G45" i="7"/>
  <c r="F45" i="7"/>
  <c r="E45" i="7"/>
  <c r="D45" i="7"/>
  <c r="C45" i="7" s="1"/>
  <c r="AD44" i="7"/>
  <c r="G44" i="7"/>
  <c r="F44" i="7" s="1"/>
  <c r="E44" i="7" s="1"/>
  <c r="D44" i="7" s="1"/>
  <c r="C44" i="7" s="1"/>
  <c r="AD43" i="7"/>
  <c r="G43" i="7"/>
  <c r="F43" i="7" s="1"/>
  <c r="E43" i="7" s="1"/>
  <c r="D43" i="7" s="1"/>
  <c r="C43" i="7" s="1"/>
  <c r="AD42" i="7"/>
  <c r="G42" i="7"/>
  <c r="F42" i="7" s="1"/>
  <c r="E42" i="7" s="1"/>
  <c r="D42" i="7" s="1"/>
  <c r="AD41" i="7"/>
  <c r="G41" i="7"/>
  <c r="F41" i="7"/>
  <c r="E41" i="7" s="1"/>
  <c r="D41" i="7" s="1"/>
  <c r="C41" i="7" s="1"/>
  <c r="AD40" i="7"/>
  <c r="G40" i="7"/>
  <c r="F40" i="7" s="1"/>
  <c r="E40" i="7" s="1"/>
  <c r="D40" i="7" s="1"/>
  <c r="C40" i="7" s="1"/>
  <c r="AD39" i="7"/>
  <c r="G39" i="7"/>
  <c r="F39" i="7" s="1"/>
  <c r="E39" i="7"/>
  <c r="D39" i="7" s="1"/>
  <c r="C39" i="7" s="1"/>
  <c r="AD38" i="7"/>
  <c r="G38" i="7"/>
  <c r="F38" i="7" s="1"/>
  <c r="E38" i="7" s="1"/>
  <c r="D38" i="7" s="1"/>
  <c r="C38" i="7" s="1"/>
  <c r="AD37" i="7"/>
  <c r="G37" i="7"/>
  <c r="F37" i="7" s="1"/>
  <c r="E37" i="7"/>
  <c r="D37" i="7" s="1"/>
  <c r="C37" i="7" s="1"/>
  <c r="AD36" i="7"/>
  <c r="G36" i="7"/>
  <c r="F36" i="7"/>
  <c r="E36" i="7"/>
  <c r="D36" i="7" s="1"/>
  <c r="C36" i="7" s="1"/>
  <c r="AD35" i="7"/>
  <c r="G35" i="7"/>
  <c r="F35" i="7"/>
  <c r="E35" i="7"/>
  <c r="D35" i="7" s="1"/>
  <c r="C35" i="7" s="1"/>
  <c r="AD34" i="7"/>
  <c r="G34" i="7"/>
  <c r="F34" i="7" s="1"/>
  <c r="E34" i="7"/>
  <c r="D34" i="7" s="1"/>
  <c r="C34" i="7" s="1"/>
  <c r="AD33" i="7"/>
  <c r="G33" i="7"/>
  <c r="F33" i="7" s="1"/>
  <c r="E33" i="7" s="1"/>
  <c r="D33" i="7" s="1"/>
  <c r="C33" i="7" s="1"/>
  <c r="AD32" i="7"/>
  <c r="G32" i="7"/>
  <c r="F32" i="7" s="1"/>
  <c r="E32" i="7" s="1"/>
  <c r="D32" i="7" s="1"/>
  <c r="C32" i="7" s="1"/>
  <c r="AD31" i="7"/>
  <c r="G31" i="7"/>
  <c r="F31" i="7"/>
  <c r="E31" i="7"/>
  <c r="D31" i="7" s="1"/>
  <c r="C31" i="7" s="1"/>
  <c r="AD30" i="7"/>
  <c r="G30" i="7"/>
  <c r="F30" i="7"/>
  <c r="E30" i="7" s="1"/>
  <c r="D30" i="7"/>
  <c r="C30" i="7" s="1"/>
  <c r="AD29" i="7"/>
  <c r="G29" i="7"/>
  <c r="F29" i="7" s="1"/>
  <c r="E29" i="7"/>
  <c r="D29" i="7" s="1"/>
  <c r="AD28" i="7"/>
  <c r="H28" i="7"/>
  <c r="G28" i="7" s="1"/>
  <c r="F28" i="7" s="1"/>
  <c r="E28" i="7" s="1"/>
  <c r="D28" i="7" s="1"/>
  <c r="C28" i="7" s="1"/>
  <c r="AD27" i="7"/>
  <c r="H27" i="7"/>
  <c r="G27" i="7"/>
  <c r="F27" i="7" s="1"/>
  <c r="E27" i="7" s="1"/>
  <c r="D27" i="7" s="1"/>
  <c r="C27" i="7" s="1"/>
  <c r="AD26" i="7"/>
  <c r="H26" i="7"/>
  <c r="G26" i="7" s="1"/>
  <c r="F26" i="7" s="1"/>
  <c r="E26" i="7" s="1"/>
  <c r="D26" i="7" s="1"/>
  <c r="C26" i="7" s="1"/>
  <c r="AD25" i="7"/>
  <c r="G25" i="7"/>
  <c r="F25" i="7" s="1"/>
  <c r="E25" i="7" s="1"/>
  <c r="D25" i="7" s="1"/>
  <c r="C25" i="7" s="1"/>
  <c r="AD24" i="7"/>
  <c r="G24" i="7"/>
  <c r="F24" i="7" s="1"/>
  <c r="E24" i="7" s="1"/>
  <c r="D24" i="7" s="1"/>
  <c r="C24" i="7" s="1"/>
  <c r="AD23" i="7"/>
  <c r="F23" i="7"/>
  <c r="E23" i="7" s="1"/>
  <c r="D23" i="7" s="1"/>
  <c r="C23" i="7" s="1"/>
  <c r="AD22" i="7"/>
  <c r="G22" i="7"/>
  <c r="F22" i="7"/>
  <c r="E22" i="7" s="1"/>
  <c r="D22" i="7"/>
  <c r="C22" i="7" s="1"/>
  <c r="AD21" i="7"/>
  <c r="G21" i="7"/>
  <c r="F21" i="7"/>
  <c r="E21" i="7" s="1"/>
  <c r="D21" i="7" s="1"/>
  <c r="C21" i="7" s="1"/>
  <c r="AD20" i="7"/>
  <c r="G20" i="7"/>
  <c r="F20" i="7"/>
  <c r="E20" i="7" s="1"/>
  <c r="D20" i="7" s="1"/>
  <c r="C20" i="7" s="1"/>
  <c r="AD19" i="7"/>
  <c r="H19" i="7"/>
  <c r="G19" i="7"/>
  <c r="F19" i="7" s="1"/>
  <c r="E19" i="7" s="1"/>
  <c r="D19" i="7" s="1"/>
  <c r="C19" i="7" s="1"/>
  <c r="AD18" i="7"/>
  <c r="H18" i="7"/>
  <c r="G18" i="7" s="1"/>
  <c r="F18" i="7" s="1"/>
  <c r="E18" i="7" s="1"/>
  <c r="D18" i="7" s="1"/>
  <c r="C18" i="7" s="1"/>
  <c r="AD17" i="7"/>
  <c r="H17" i="7"/>
  <c r="G17" i="7" s="1"/>
  <c r="F17" i="7" s="1"/>
  <c r="E17" i="7" s="1"/>
  <c r="D17" i="7" s="1"/>
  <c r="C17" i="7" s="1"/>
  <c r="AD16" i="7"/>
  <c r="G16" i="7"/>
  <c r="F16" i="7" s="1"/>
  <c r="E16" i="7" s="1"/>
  <c r="D16" i="7" s="1"/>
  <c r="C16" i="7" s="1"/>
  <c r="AD15" i="7"/>
  <c r="H15" i="7"/>
  <c r="G15" i="7"/>
  <c r="F15" i="7"/>
  <c r="E15" i="7" s="1"/>
  <c r="D15" i="7" s="1"/>
  <c r="C15" i="7" s="1"/>
  <c r="AD14" i="7"/>
  <c r="H14" i="7"/>
  <c r="G14" i="7"/>
  <c r="F14" i="7" s="1"/>
  <c r="E14" i="7" s="1"/>
  <c r="D14" i="7" s="1"/>
  <c r="C14" i="7" s="1"/>
  <c r="AD13" i="7"/>
  <c r="H13" i="7"/>
  <c r="G13" i="7" s="1"/>
  <c r="F13" i="7" s="1"/>
  <c r="E13" i="7" s="1"/>
  <c r="D13" i="7" s="1"/>
  <c r="C13" i="7" s="1"/>
  <c r="AD12" i="7"/>
  <c r="G12" i="7"/>
  <c r="F12" i="7" s="1"/>
  <c r="E12" i="7" s="1"/>
  <c r="D12" i="7" s="1"/>
  <c r="C12" i="7" s="1"/>
  <c r="AD11" i="7"/>
  <c r="H11" i="7"/>
  <c r="G11" i="7" s="1"/>
  <c r="F11" i="7" s="1"/>
  <c r="E11" i="7" s="1"/>
  <c r="D11" i="7" s="1"/>
  <c r="C11" i="7" s="1"/>
  <c r="AD10" i="7"/>
  <c r="G10" i="7"/>
  <c r="F10" i="7" s="1"/>
  <c r="E10" i="7" s="1"/>
  <c r="D10" i="7" s="1"/>
  <c r="C10" i="7" s="1"/>
  <c r="AD9" i="7"/>
  <c r="G9" i="7"/>
  <c r="F9" i="7"/>
  <c r="E9" i="7"/>
  <c r="D9" i="7"/>
  <c r="C9" i="7" s="1"/>
  <c r="AD8" i="7"/>
  <c r="G8" i="7"/>
  <c r="F8" i="7" s="1"/>
  <c r="E8" i="7" s="1"/>
  <c r="D8" i="7" s="1"/>
  <c r="C8" i="7" s="1"/>
  <c r="AD7" i="7"/>
  <c r="F7" i="7"/>
  <c r="E7" i="7" s="1"/>
  <c r="D7" i="7" s="1"/>
  <c r="C7" i="7" s="1"/>
  <c r="AD6" i="7"/>
  <c r="E6" i="7"/>
  <c r="D6" i="7"/>
  <c r="C6" i="7" s="1"/>
  <c r="AD5" i="7"/>
  <c r="D5" i="7"/>
  <c r="C5" i="7" s="1"/>
  <c r="AD4" i="7"/>
  <c r="C4" i="7"/>
  <c r="AD3" i="7"/>
  <c r="C3" i="7"/>
  <c r="C823" i="7"/>
  <c r="C827" i="7"/>
  <c r="C868" i="7"/>
  <c r="C659" i="7"/>
  <c r="C1063" i="7"/>
  <c r="C722" i="7"/>
  <c r="C1024" i="7"/>
  <c r="C793" i="7"/>
  <c r="C821" i="7"/>
  <c r="C838" i="7"/>
  <c r="C843" i="7"/>
  <c r="C857" i="7"/>
  <c r="C981" i="7"/>
  <c r="C1048" i="7"/>
  <c r="C1064" i="7"/>
  <c r="C1089" i="7"/>
  <c r="C1175" i="7"/>
  <c r="C297" i="7"/>
  <c r="C426" i="7"/>
  <c r="C725" i="7"/>
  <c r="C259" i="7"/>
  <c r="C612" i="7"/>
  <c r="C664" i="7"/>
  <c r="C766" i="7"/>
  <c r="C774" i="7"/>
  <c r="C780" i="7"/>
  <c r="C804" i="7"/>
  <c r="C1021" i="7"/>
  <c r="C1036" i="7"/>
  <c r="C724" i="7"/>
  <c r="C788" i="7"/>
  <c r="C830" i="7"/>
  <c r="C842" i="7"/>
  <c r="C858" i="7"/>
  <c r="C1026" i="7"/>
  <c r="C1053" i="7"/>
  <c r="C1065" i="7"/>
  <c r="C1123" i="7"/>
  <c r="C128" i="7"/>
  <c r="C240" i="7"/>
  <c r="C673" i="7"/>
  <c r="C647" i="7"/>
  <c r="C715" i="7"/>
  <c r="C739" i="7"/>
  <c r="C757" i="7"/>
  <c r="C767" i="7"/>
  <c r="C799" i="7"/>
  <c r="C913" i="7"/>
  <c r="C1037" i="7"/>
  <c r="C1042" i="7"/>
  <c r="C1046" i="7"/>
  <c r="C1172" i="7"/>
  <c r="C730" i="7"/>
  <c r="C660" i="7"/>
  <c r="C845" i="7"/>
  <c r="C906" i="7"/>
  <c r="C957" i="7"/>
  <c r="C1023" i="7"/>
  <c r="C1073" i="7"/>
  <c r="C559" i="7"/>
  <c r="C674" i="7"/>
  <c r="C852" i="7"/>
  <c r="C882" i="7"/>
  <c r="C1187" i="7"/>
  <c r="C1272" i="7"/>
  <c r="C654" i="7"/>
  <c r="C661" i="7"/>
  <c r="C740" i="7"/>
  <c r="C747" i="7"/>
  <c r="C839" i="7"/>
  <c r="C849" i="7"/>
  <c r="C968" i="7"/>
  <c r="C974" i="7"/>
  <c r="C998" i="7"/>
  <c r="C914" i="7"/>
  <c r="C948" i="7"/>
  <c r="C988" i="7"/>
  <c r="C1006" i="7"/>
  <c r="C1219" i="7"/>
  <c r="C1232" i="7"/>
  <c r="C853" i="7"/>
  <c r="C655" i="7"/>
  <c r="C813" i="7"/>
  <c r="C850" i="7"/>
  <c r="C918" i="7"/>
  <c r="C975" i="7"/>
  <c r="C978" i="7"/>
  <c r="C1223" i="7"/>
  <c r="C649" i="7"/>
  <c r="C679" i="7"/>
  <c r="C759" i="7"/>
  <c r="C824" i="7"/>
  <c r="C851" i="7"/>
  <c r="C166" i="7"/>
  <c r="C986" i="7"/>
  <c r="C1016" i="7"/>
  <c r="C1176" i="7"/>
  <c r="C866" i="7"/>
  <c r="C1015" i="7"/>
  <c r="C143" i="7"/>
  <c r="C563" i="7"/>
  <c r="C678" i="7"/>
  <c r="C686" i="7"/>
  <c r="C837" i="7"/>
  <c r="C1067" i="7"/>
  <c r="C167" i="7"/>
  <c r="C1203" i="7"/>
  <c r="C1218" i="7"/>
  <c r="C854" i="7"/>
  <c r="C867" i="7"/>
  <c r="C915" i="7"/>
  <c r="C564" i="7"/>
  <c r="C832" i="7"/>
  <c r="C899" i="7"/>
  <c r="C727" i="7"/>
  <c r="C803" i="7"/>
  <c r="C982" i="7"/>
  <c r="C987" i="7"/>
  <c r="C1122" i="7"/>
  <c r="C782" i="7"/>
  <c r="C979" i="7"/>
  <c r="C1030" i="7"/>
  <c r="C1173" i="7"/>
  <c r="C557" i="7"/>
  <c r="C615" i="7"/>
  <c r="C656" i="7"/>
  <c r="C818" i="7"/>
  <c r="C846" i="7"/>
  <c r="C1083" i="7"/>
  <c r="C1188" i="7"/>
  <c r="C731" i="7"/>
  <c r="C980" i="7"/>
  <c r="C1080" i="7"/>
  <c r="C1136" i="7"/>
  <c r="C822" i="7"/>
  <c r="C1069" i="7"/>
  <c r="C42" i="7" l="1"/>
  <c r="C29" i="7"/>
</calcChain>
</file>

<file path=xl/sharedStrings.xml><?xml version="1.0" encoding="utf-8"?>
<sst xmlns="http://schemas.openxmlformats.org/spreadsheetml/2006/main" count="23420" uniqueCount="6227">
  <si>
    <t>Meta-Information</t>
  </si>
  <si>
    <t>Magnetic Properties</t>
  </si>
  <si>
    <t>Reference</t>
  </si>
  <si>
    <t>Sampling Point</t>
  </si>
  <si>
    <t>Sample Information</t>
  </si>
  <si>
    <t>Rock Type / Lithology / Petrography</t>
  </si>
  <si>
    <t>Stratigraphy</t>
  </si>
  <si>
    <t>Measurement Conditions</t>
  </si>
  <si>
    <t>Magnetic susceptibility</t>
  </si>
  <si>
    <t>Location</t>
  </si>
  <si>
    <t>Location Coordinates</t>
  </si>
  <si>
    <t>Sample Coordinates</t>
  </si>
  <si>
    <t>Data</t>
  </si>
  <si>
    <t>Sample ID</t>
  </si>
  <si>
    <t>Primary Reference (Bibtexkey)</t>
  </si>
  <si>
    <t>Secondary Reference</t>
  </si>
  <si>
    <t>Date of Input</t>
  </si>
  <si>
    <t>Name of authorized editor/Responsibility</t>
  </si>
  <si>
    <t>Location Type</t>
  </si>
  <si>
    <t>Original Location Type</t>
  </si>
  <si>
    <t>Location name</t>
  </si>
  <si>
    <t>Country</t>
  </si>
  <si>
    <t>State/Region</t>
  </si>
  <si>
    <t>Name Shapefile</t>
  </si>
  <si>
    <t>Location longitude (decimals degree,minutes)</t>
  </si>
  <si>
    <t>Location latitude (decimals degree,minutes)</t>
  </si>
  <si>
    <t>Location elevation Z (m a.s.l.)</t>
  </si>
  <si>
    <t>Sample type</t>
  </si>
  <si>
    <t>Original sample ID</t>
  </si>
  <si>
    <t>International Geo Sample Number (IGSN)</t>
  </si>
  <si>
    <t>Sample length (m)</t>
  </si>
  <si>
    <t>Sample height (m)</t>
  </si>
  <si>
    <t>Sample width (m)</t>
  </si>
  <si>
    <t xml:space="preserve"> Sample longitude</t>
  </si>
  <si>
    <t xml:space="preserve"> Sample latitude</t>
  </si>
  <si>
    <t xml:space="preserve"> Sample depth Z (MD) (m)</t>
  </si>
  <si>
    <t>Sample depth Z (TVD) (m)</t>
  </si>
  <si>
    <t>Rock Classification ID</t>
  </si>
  <si>
    <t>Rock Classification Parent ID</t>
  </si>
  <si>
    <t>Rock Classification ID 2nd Level</t>
  </si>
  <si>
    <t>Rock Classification ID Rank</t>
  </si>
  <si>
    <t>Petrographic term</t>
  </si>
  <si>
    <t>Petrography (in detail, original)</t>
  </si>
  <si>
    <t>Petrographic methods</t>
  </si>
  <si>
    <t>Stratigraphic ID</t>
  </si>
  <si>
    <t>Stratigraphic Parent ID</t>
  </si>
  <si>
    <t>Chronostratigraphical Unit</t>
  </si>
  <si>
    <t>Local/Regional stratigraphic unit (original stratigraphy)</t>
  </si>
  <si>
    <t>Temperature (K)</t>
  </si>
  <si>
    <t>Pressure (Pa)</t>
  </si>
  <si>
    <t>Saturating Fluid</t>
  </si>
  <si>
    <t>Saturation (%)</t>
  </si>
  <si>
    <t>Sigma1 (MPa)</t>
  </si>
  <si>
    <t>Sigma2 (MPa)</t>
  </si>
  <si>
    <t>Sigma3 (MPa)</t>
  </si>
  <si>
    <t>Pore Pressure (MPa)</t>
  </si>
  <si>
    <t>strain rate (kN/s)</t>
  </si>
  <si>
    <t>strain rate (MPa/s)</t>
  </si>
  <si>
    <t>strain rate (mm/s)</t>
  </si>
  <si>
    <t>strain rate (1/s)</t>
  </si>
  <si>
    <t>Remarks on measurement conditions</t>
  </si>
  <si>
    <t>Remarks</t>
  </si>
  <si>
    <t>Value or Mean Value</t>
  </si>
  <si>
    <t>Standard Deviation</t>
  </si>
  <si>
    <t>Min</t>
  </si>
  <si>
    <t>Max</t>
  </si>
  <si>
    <t>Number of measurements</t>
  </si>
  <si>
    <t>borehole</t>
  </si>
  <si>
    <t>NA</t>
  </si>
  <si>
    <t>Monzodiorite (QAPF)</t>
  </si>
  <si>
    <t>Granodiorite (QAPF)</t>
  </si>
  <si>
    <t>Granodiorite</t>
  </si>
  <si>
    <t>Rank</t>
  </si>
  <si>
    <t>Petrographic ID</t>
  </si>
  <si>
    <t>Petrographic parental ID</t>
  </si>
  <si>
    <t>Number</t>
  </si>
  <si>
    <t>Abbreviation</t>
  </si>
  <si>
    <t>Definition</t>
  </si>
  <si>
    <t>m magma</t>
  </si>
  <si>
    <t>ub</t>
  </si>
  <si>
    <t>Consolidated rock</t>
  </si>
  <si>
    <t>F</t>
  </si>
  <si>
    <t>Magmatic rock</t>
  </si>
  <si>
    <t>Ma</t>
  </si>
  <si>
    <t>Rock formed from magma</t>
  </si>
  <si>
    <t>American Geological Institute (1987)</t>
  </si>
  <si>
    <t>Plutonic rock</t>
  </si>
  <si>
    <t>Pl</t>
  </si>
  <si>
    <t>Macrocrystalline rock derived from magma that solidified in great depth</t>
  </si>
  <si>
    <t>Igneous rock with phaneritic texture</t>
  </si>
  <si>
    <t>IUGS (1989)</t>
  </si>
  <si>
    <t>Plutonic rock, modal, field description</t>
  </si>
  <si>
    <t>PlGl</t>
  </si>
  <si>
    <t>In discriptive terms intrusive rock, classified by it volumetric mineral content</t>
  </si>
  <si>
    <t>In discriptive terms a coarse-grained crystalline rock derived from deep-seated volcanism</t>
  </si>
  <si>
    <t>BGS (1999)</t>
  </si>
  <si>
    <t>Very- Quartz rich plutonic rock</t>
  </si>
  <si>
    <t>qqPl</t>
  </si>
  <si>
    <t>Field classification of plutonic rocks with modal Quartz content 60- 100 vol%; QAPF- classification for plutonic rocks field 1a, 1b, color index &lt; 90 %</t>
  </si>
  <si>
    <t>Quartz- rich granitic plutonic rock</t>
  </si>
  <si>
    <t>qGPl</t>
  </si>
  <si>
    <t>Field classification plutonic rock, QAPF- classification for plutonic rocks field 1a, 1b, color index &lt; 90 %</t>
  </si>
  <si>
    <t>QAPF- classification for plutonic rocks field 1b, collective term for granitic rocks &gt; 60 % felsic minerals, modal Quartz content 60 % - 90 %, color index &gt; 90 %</t>
  </si>
  <si>
    <t>Quartz- rich plutonic rock</t>
  </si>
  <si>
    <t>qPl</t>
  </si>
  <si>
    <t>Field classification for plutonic rocks with modal Quartz content 20- 60 vol%, QAPF- classification for plutonic rocks field 2, 3a, 3b, 4, 5, color index &lt; 90 %</t>
  </si>
  <si>
    <t>Granitic plutonic rock</t>
  </si>
  <si>
    <t>GPl</t>
  </si>
  <si>
    <t>Field classification for plutonic rocks, QAPF- classification for plutonic rocks field 2, 3a, 3b, 4, 5</t>
  </si>
  <si>
    <t>Quartz- bearing to Foid- bearing plutonic rock</t>
  </si>
  <si>
    <t>q-ffPl</t>
  </si>
  <si>
    <t>Field classification for plutonic rocks with modal Quartz content 0 vol% - 20 vol%, modal Foid content 0 vol% - 10 vol%, QAPF- classification for plutonic rocks field 6, 7, 8, 9, 10, color index &lt; 90 %</t>
  </si>
  <si>
    <t>Syenitic plutonic rock</t>
  </si>
  <si>
    <t>SyPl</t>
  </si>
  <si>
    <t>Field classification plutonic rock, QAPF- classification for plutonic rocks field 6, 7, 8</t>
  </si>
  <si>
    <t>Dioritic plutonic rock</t>
  </si>
  <si>
    <t>DrPl</t>
  </si>
  <si>
    <t>Field classification plutonic rock, QUAPF- classification for plutonic rocks field 9, 10</t>
  </si>
  <si>
    <t>Gabbrotic plutonic rock</t>
  </si>
  <si>
    <t>GbPl</t>
  </si>
  <si>
    <t>Field classification plutonic rock, QAPF- classification for plutonic rocks field 9, 10</t>
  </si>
  <si>
    <t>Foid- rich plutonic rock</t>
  </si>
  <si>
    <t>FPl</t>
  </si>
  <si>
    <t>Field classification plutonic rock with modal Foid content 10 vol% - 60 vol%, QAPF- classification for plutonic rocks field 11, 12, 13, 14, color index &lt; 90 %</t>
  </si>
  <si>
    <t>Foid- syenitic plutonic rock</t>
  </si>
  <si>
    <t>FSyPl</t>
  </si>
  <si>
    <t>Field classification plutonic rock, QAPF- classification for plutonic rocks field 11, 12</t>
  </si>
  <si>
    <t>Foid- dioritic plutonic rock</t>
  </si>
  <si>
    <t>FDrPl</t>
  </si>
  <si>
    <t>Field classification plutonic rock, QAPF- classification for plutonic rocks field 13, 14</t>
  </si>
  <si>
    <t>Foid- gabbrodic plutonic rock</t>
  </si>
  <si>
    <t>FGbPl</t>
  </si>
  <si>
    <t>Field classification plutonic rock, QAPF- classification field 13, 14</t>
  </si>
  <si>
    <t>Very- Foid- rich plutonic rock/ Foidolite</t>
  </si>
  <si>
    <t>FFPl</t>
  </si>
  <si>
    <t>Field classification plutonic rock with modal Foid content &gt; 60 vol%, QAPF- classification for plutonic rocks field 15, color index &lt; 90</t>
  </si>
  <si>
    <t>Foidolitic plutonic rock</t>
  </si>
  <si>
    <t>FitPl</t>
  </si>
  <si>
    <t>Field classification plutonic rock, QAPF- classification field 15</t>
  </si>
  <si>
    <t>Ultra- mafic plutonic rock (field classification)</t>
  </si>
  <si>
    <t>umPlGl</t>
  </si>
  <si>
    <t>Field classification plutonic rock with high amounts of mafic minerals, color index &gt; 90</t>
  </si>
  <si>
    <t>Plutonic rock containing mostly mafic minerals, QAPF- classification for plutonic rocks field 16, color index &gt; 90</t>
  </si>
  <si>
    <t>Plutonic rock, modal (QAPF)</t>
  </si>
  <si>
    <t>Plmd</t>
  </si>
  <si>
    <t>Deep-seated igneous rock/ intrusive igneous rock, chemical classification and nomenclature by QAPF-classification for plutonic rocks</t>
  </si>
  <si>
    <t>BGS (1999), Bag &amp; Streckeisen (1991)</t>
  </si>
  <si>
    <t>Quartzolite (QAPF)</t>
  </si>
  <si>
    <t>Ql</t>
  </si>
  <si>
    <t>QAPF-classification for plutonic rocks, field 1a, Qz &gt; 90 vol%, color index &lt; 90 %</t>
  </si>
  <si>
    <t>Granite (QAPF)</t>
  </si>
  <si>
    <t>G</t>
  </si>
  <si>
    <t>QAPF-classification for plutonic rocks, field 2, 3a, 3b, color index &lt; 90 %</t>
  </si>
  <si>
    <t>Alkali- Feldspar- Granite</t>
  </si>
  <si>
    <t>akfG</t>
  </si>
  <si>
    <t>QAPF- classification for plutonic rocks field 2</t>
  </si>
  <si>
    <t>Syenogranite</t>
  </si>
  <si>
    <t>SyG</t>
  </si>
  <si>
    <t>QAPF- classification for plutonic rocks field 3a</t>
  </si>
  <si>
    <t>Monzogranite</t>
  </si>
  <si>
    <t>MzG</t>
  </si>
  <si>
    <t>QAPF- classification for plutonic rocks field 3b</t>
  </si>
  <si>
    <t>GDr</t>
  </si>
  <si>
    <t>QAPF-classification for plutonic rocks, field 4, color index &lt; 90 %</t>
  </si>
  <si>
    <t>Tonalite (QAPF)</t>
  </si>
  <si>
    <t>To</t>
  </si>
  <si>
    <t>QAPF-classification for plutonic rocks, field 5, color index &lt; 90 %</t>
  </si>
  <si>
    <t>Quartz-Alkali-Feldspar-Syenite (QAPF)</t>
  </si>
  <si>
    <t>qakfSy</t>
  </si>
  <si>
    <t>QAPF-classification for plutonic rocks, field 6*</t>
  </si>
  <si>
    <t>Quartz-Syenite (QAPF)</t>
  </si>
  <si>
    <t>qSy</t>
  </si>
  <si>
    <t>QAPF-classification for plutonic rocks, field 7*</t>
  </si>
  <si>
    <t>Quartz-Monzonite (QAPF)</t>
  </si>
  <si>
    <t>qMz</t>
  </si>
  <si>
    <t>QAPF-classification for plutonic rocks, field 8*</t>
  </si>
  <si>
    <t>Quartz-Monzodiorite (QAPF)</t>
  </si>
  <si>
    <t>qMzDr</t>
  </si>
  <si>
    <t>QAPF-classification for plutonic rocks, field 9*, An (PL) &lt; 50 mol%, color index &lt; 90 %</t>
  </si>
  <si>
    <t>Quartz-Monzogabbro (QAPF)</t>
  </si>
  <si>
    <t>qMzGb</t>
  </si>
  <si>
    <t>QAPF-classification for plutonic rocks, field 9*, An (PL) &gt; 50 mol%, color index &lt; 90 %</t>
  </si>
  <si>
    <t>Quartz-Diorite (QAPF)</t>
  </si>
  <si>
    <t>qDr</t>
  </si>
  <si>
    <t>QAPF-classification for plutonic rocks, field 10*, An (PL) &lt; 50 mol%, 10 % &lt; color index &lt; 90 %</t>
  </si>
  <si>
    <t>Quartz-Gabbro (QAPF)</t>
  </si>
  <si>
    <t>qGb</t>
  </si>
  <si>
    <t>QAPF-classification for plutonic rocks, field 10*, An (PL) &gt; 50 mol%, 10 % &lt; color index &lt; 90 %</t>
  </si>
  <si>
    <t>Quartz-Anorthosite (QAPF)</t>
  </si>
  <si>
    <t>qAo</t>
  </si>
  <si>
    <t>QAPF-classification for plutonic rocks, field 10*, PL &gt; 90 mol%, An &lt;/&gt; 50 mol%, color index &lt;/= 10 %</t>
  </si>
  <si>
    <t>Alkali-Feldspar-Syenite (QAPF)</t>
  </si>
  <si>
    <t>akfSy</t>
  </si>
  <si>
    <t>QAPF-classification for plutonic rocks, field 6</t>
  </si>
  <si>
    <t>Syenite (QAPF)</t>
  </si>
  <si>
    <t>Sy</t>
  </si>
  <si>
    <t>QAPF-classification for plutonic rocks, field 7, color index &lt; 90 %</t>
  </si>
  <si>
    <t>Monzonite (QAPF)</t>
  </si>
  <si>
    <t>Mz</t>
  </si>
  <si>
    <t>QAPF-classification for plutonic rocks, field 8, color index &lt; 90 %</t>
  </si>
  <si>
    <t>MzDr</t>
  </si>
  <si>
    <t>QAPF-classification for plutonic rocks, field 9, An (PL) &lt; 50 mol%, color index &lt; 90 %</t>
  </si>
  <si>
    <t>Monzogabbro (QAPF)</t>
  </si>
  <si>
    <t>MzGb</t>
  </si>
  <si>
    <t>QAPF-classification for plutonic rocks, field 9, An (PL) &gt; 50 mol%, color index &lt; 90 %</t>
  </si>
  <si>
    <t>Diorite (QAPF)</t>
  </si>
  <si>
    <t>Dr</t>
  </si>
  <si>
    <t>QAPF-classification for plutonic rocks, field 10, An (PL) &lt; 50 mol%, 10 % &lt; color index &lt; 90 %</t>
  </si>
  <si>
    <t>Gabbro (QAPF)</t>
  </si>
  <si>
    <t>Gb</t>
  </si>
  <si>
    <t>QAPF-classification for plutonic rocks, field 10, An (PL) &gt; 50 mol%, 10 % &lt; color index &lt; 90 %</t>
  </si>
  <si>
    <t>Gabbronorite</t>
  </si>
  <si>
    <t>GbN</t>
  </si>
  <si>
    <t>Plutonic rock in modal Pl/Px/Ol- field of Gabbronorite; An (Pl) &gt; 50 mol%, Opx/Cpx = 1</t>
  </si>
  <si>
    <t>Plutonic rock in modal Pl/Px/Ol- field of Gabbronorite; An (Pl) &gt; 50 mol%, Opx/Cpx = 1, QAPF- classification for plutonic rocks field 10</t>
  </si>
  <si>
    <t>Norite</t>
  </si>
  <si>
    <t>N</t>
  </si>
  <si>
    <t>Plutonic rock in modal Pl/Px/Ol- field or Pl/Cpx/Opx- field of Norite; An (Pl) &gt; 50 mol%, Opx/Cpx &gt; 1</t>
  </si>
  <si>
    <t>Plutonic rock in modal Pl/Px/Ol- field or Pl/Cpx/Opx- field of Norite; An (Pl) &gt; 50 mol%, Opx/Cpx &gt; 1, QAPF- classification of plutonic rocks field 10</t>
  </si>
  <si>
    <t>Troctolite</t>
  </si>
  <si>
    <t>Tkt</t>
  </si>
  <si>
    <t>Plutonic rock in modal Pl/Px/Ol- field of Troctolite; An (Pl) &gt; 50 mol%</t>
  </si>
  <si>
    <t>Plutonic rock in modal Pl/Px/Ol- field of Troctolite; An (Pl) &gt; 50 mol%, QAPF- classification for plutonic rocks field 10</t>
  </si>
  <si>
    <t>Olivine- Gabbro</t>
  </si>
  <si>
    <t>oGb</t>
  </si>
  <si>
    <t>Plutonic rock in modal Pl/Px/Ol- field of Olivine- Gabbro; An (Pl) &gt; 50 mol%, Opx/Cpx &lt; 1</t>
  </si>
  <si>
    <t>Plutonic rock in modal Pl/Px/Ol- field of Olivine- Gabbro; An (Pl) &gt; 50 mol%, Opx/Cpx &lt; 1, QAPF- classification for plutonic rocks field 10</t>
  </si>
  <si>
    <t>Olivine- Gabbronorite</t>
  </si>
  <si>
    <t>oGbN</t>
  </si>
  <si>
    <t>Plutonic rock in modal Pl/Px/Ol- field of Olivine- Gabbronorite; An (Pl) &gt; 50 mol%, Opx/Cpx = 1</t>
  </si>
  <si>
    <t>Plutonic rock in modal Pl/Px/Ol- field of Olivine- Gabbronorite; An (Pl) &gt; 50 mol%, Opx/Cpx = 1, QAPF- classification for plutonic rocks field 10</t>
  </si>
  <si>
    <t>Olivine- Norite</t>
  </si>
  <si>
    <t>oN</t>
  </si>
  <si>
    <t>Plutonic rock in modal Pl/Px/Ol- field of Olivine- Norite; An (Pl) &gt; 50 mol%, Opx/Cpx &gt; 1</t>
  </si>
  <si>
    <t>Plutonic rock in modal Pl/Px/Ol- field of Olivine- Gabbronorite; An (Pl) &gt; 50 mol%, Opx/Cpx &gt; 1, QAPF- classification for plutonic rocks field 10</t>
  </si>
  <si>
    <t>Orthopyroxene- Gabbro</t>
  </si>
  <si>
    <t>opxGb</t>
  </si>
  <si>
    <t>Plutonic rock in modal Pl/Px/Ol- field of Orthopyroxene- Gabbro; An (Pl) &gt; 50 mol%, Opx/Cpx &lt; 1</t>
  </si>
  <si>
    <t>Plutonic rock in modal Pl/Px/Ol- field of Olivine- Gabbronorite; An (Pl) &gt; 50 mol%, Opx/Cpx &lt; 1, QAPF- classification for plutonic rocks field 10</t>
  </si>
  <si>
    <t>Clinopyroxene- Norite</t>
  </si>
  <si>
    <t>kpxN</t>
  </si>
  <si>
    <t>Plutonic rock in modal Pl/Opx/Cpx- field of Clinopyroxene- Norite; An (Pl) &gt; 50 mol%, Opx/Cpx &gt; 1</t>
  </si>
  <si>
    <t>Plutonic rock in modal Pl/Opx/Cpx- field of Clinopyroxene- Norite; An (Pl) &gt; 50 mol%, Opx/Cpx &gt; 1, QAPF- classification for plutonic rocks field 10</t>
  </si>
  <si>
    <t>Hornblende- Gabbro</t>
  </si>
  <si>
    <t>hoGb</t>
  </si>
  <si>
    <t>Plutonic rock in modal Pl/Px/Hbl- field of Hornblende- Gabbro; An (Pl) &gt; 50 mol%</t>
  </si>
  <si>
    <t>Plutonic rock in modal Pl/Px/Hbl- field of Hornblende- Gabbro; An (Pl) &gt; 50 mol%, QAPF- classification for plutonic rocks field 10</t>
  </si>
  <si>
    <t>Pyroxene- Hornblende- Gabbro</t>
  </si>
  <si>
    <t>pxhoGb</t>
  </si>
  <si>
    <t>Plutonic rock in modal Pl/Px/Hbl- field of Pyroxene- Hornblende- Gabbro; An (Pl) &gt; 50 mol%</t>
  </si>
  <si>
    <t>Plutonic rock in modal Pl/Px/Hbl- field of Pyroxene- Hornblende- Gabbro; An (Pl) &gt; 50 mol%, QAPF- classification for plutonic rocks field 10</t>
  </si>
  <si>
    <t>Pyroxene- Hornblende- Gabbronorite</t>
  </si>
  <si>
    <t>pxhoGbN</t>
  </si>
  <si>
    <t>Plutonic rock in modal Pl/Px/Hbl- field of Pyroxene- Hornblende- Gabbronorite; An (Pl) &gt; 50 mol%</t>
  </si>
  <si>
    <t>Plutonic rock in modal Pl/Px/Hbl- field of Pyroxene- Hornblende- Gabbronorite; An (Pl) &gt; 50 mol%, QAPF- classification for plutonic rocks field 10</t>
  </si>
  <si>
    <t>Pyroxene- Hornblende- Norite</t>
  </si>
  <si>
    <t>pxhoN</t>
  </si>
  <si>
    <t>Plutonic rock in modal Pl/Px/Hbl- field of Pyroxene- Hornblende- Norite; An (Pl) &gt; 50 mol%</t>
  </si>
  <si>
    <t>Plutonic rock in modal Pl/Px/Hbl- field of Pyroxene- Hornblende- Norite; An (Pl) &gt; 50 mol%, QAPF- classification for plutonic rocks field 10</t>
  </si>
  <si>
    <t>Anorthosite (QAPF)</t>
  </si>
  <si>
    <t>Ao</t>
  </si>
  <si>
    <t>QAPF-classification for plutonic rocks, field 10, color index &lt;/= 10 %, PL &gt; 90 %, An &lt;/&gt; 50 %</t>
  </si>
  <si>
    <t>Foid-bearing-Alkali-Feldspar-Syenite (QAPF)</t>
  </si>
  <si>
    <t>ffakfSy</t>
  </si>
  <si>
    <t>QAPF-classification for plutonic rocks, field 6´, color index &lt; 90 %</t>
  </si>
  <si>
    <t>Foid-bearing Syenite (QAPF)</t>
  </si>
  <si>
    <t>ffSy</t>
  </si>
  <si>
    <t>QAPD-classification for plutonic rocks, field 7´, color index &lt; 90 %</t>
  </si>
  <si>
    <t>Foid-bearing Monzonite (QAPF)</t>
  </si>
  <si>
    <t>ffMz</t>
  </si>
  <si>
    <t>QAPF-classification for plutonic rocks, field 8´, color index &lt; 90 %</t>
  </si>
  <si>
    <t>Foid-bearing Monzodiorite (QAPF)</t>
  </si>
  <si>
    <t>ffMzDr</t>
  </si>
  <si>
    <t>QAPF-classification for plutonic rocks, field 9´, An (PL) &lt; 50 mol%, color index &lt; 90 %</t>
  </si>
  <si>
    <t>Foid-bearing Monzogabbro (QAPF)</t>
  </si>
  <si>
    <t>ffMzGb</t>
  </si>
  <si>
    <t>QAPF-classification for plutonic rocks, field 9´, An (PL) &gt; 50 mol%, color index &lt; 90 %</t>
  </si>
  <si>
    <t>Foid-bearing Diorite (QAPF)</t>
  </si>
  <si>
    <t>ffDr</t>
  </si>
  <si>
    <t>QAPF-classification for plutonic rocks, field 10´, An (PL) &lt; 50 mol%, 10 % &lt; color index &lt; 90 %</t>
  </si>
  <si>
    <t>Foid-bearing Gabbro (QAPF)</t>
  </si>
  <si>
    <t>ffGb</t>
  </si>
  <si>
    <t>QAPF-classification for plutonic rocks, field 10´, An (PL) &gt; 50 mol%, 10 % &lt; color index &lt; 90 %</t>
  </si>
  <si>
    <t>Foid-bearing Anorthosite (QAPF)</t>
  </si>
  <si>
    <t>ffAo</t>
  </si>
  <si>
    <t>QAPF-classification for plutonic rocks, field 10´, color index &lt;/= 10 %, PL &gt; 90 %, An (PL) &lt;/&gt; 50 %</t>
  </si>
  <si>
    <t>Foid-Syenite (eg. Nepheline-Syenite) (QAPF)</t>
  </si>
  <si>
    <t>FSy</t>
  </si>
  <si>
    <t>QAPF-classification for plutonic rocks, field 11, color index &lt; 90 %</t>
  </si>
  <si>
    <t>Malignite</t>
  </si>
  <si>
    <t>Mal</t>
  </si>
  <si>
    <t>QAPF- classification for plutonic rocks field 11, mesocratic Foid- Syenite, color index 30- 60</t>
  </si>
  <si>
    <t>Shoncinite</t>
  </si>
  <si>
    <t>Sh</t>
  </si>
  <si>
    <t>QAPF- classification for plutonic rocks field 11, melanocratic Foid- Syenite, color index &gt; 60</t>
  </si>
  <si>
    <t>Foid-Monzosyenite (QAPF)</t>
  </si>
  <si>
    <t>FMzSy</t>
  </si>
  <si>
    <t>QAPF-classification for plutonic rocks, field 12, color index &lt; 90 %</t>
  </si>
  <si>
    <t>Foid-Monzodiorite (QAPF)</t>
  </si>
  <si>
    <t>FMzDr</t>
  </si>
  <si>
    <t>QAPF-classification for plutonic rocks, field 13, An (PL) &lt; 50 mol%, color index &lt; 90 %</t>
  </si>
  <si>
    <t>Foid-Monzogabbro (QAPF)</t>
  </si>
  <si>
    <t>FMzGb</t>
  </si>
  <si>
    <t>QAPF-classification for plutonic rocks, field 13, An (PL) &gt; 50 mol%, color index &lt; 90 %</t>
  </si>
  <si>
    <t>Foid-Diorite (QAPF)</t>
  </si>
  <si>
    <t>FDr</t>
  </si>
  <si>
    <t>QAPF-classification for plutonic rocks, field 14, An (PL) &lt; 50 mol%, color index &lt; 90 %</t>
  </si>
  <si>
    <t>Foid-Gabbro (QAPF)</t>
  </si>
  <si>
    <t>FGb</t>
  </si>
  <si>
    <t>QAPF-classification for plutonic rocks, field 14, An (PL) &gt; 50 mol%, color index &lt; 90 %</t>
  </si>
  <si>
    <t>Nephelinolite (QAPF)</t>
  </si>
  <si>
    <t>Neo</t>
  </si>
  <si>
    <t>QAPF-classification for plutonic rocks, field 15, color index &lt; 90 %, Nepheline as Foidolite</t>
  </si>
  <si>
    <t>Urtite</t>
  </si>
  <si>
    <t>Ur</t>
  </si>
  <si>
    <t xml:space="preserve">QAPF- classification for plutonic rocks field 15, Nepheline &gt; 70 %, color index &lt; 30 </t>
  </si>
  <si>
    <t>Ijolite</t>
  </si>
  <si>
    <t>Ij</t>
  </si>
  <si>
    <t xml:space="preserve">QAPF- classification for plutonic rocks field 15, Nepheline 30- 70 %, color index 30- 70 </t>
  </si>
  <si>
    <t>Melteigite</t>
  </si>
  <si>
    <t>Ml</t>
  </si>
  <si>
    <t xml:space="preserve">QAPF- classification for plutonic rocks field 15, Nepheline 10- 30 %, color index &gt; 70 </t>
  </si>
  <si>
    <t>Leucitolite (QAPF)</t>
  </si>
  <si>
    <t>Lco</t>
  </si>
  <si>
    <t>QAPF-classification for plutonic rocks, field 15, color index &lt; 90 %, Leucite as Foidolite</t>
  </si>
  <si>
    <t>Italite</t>
  </si>
  <si>
    <t>It</t>
  </si>
  <si>
    <t xml:space="preserve">QAPF- classification for plutonic rocks field 15, Leucilite &gt; 70 %, color index &lt; 30 </t>
  </si>
  <si>
    <t>Fergustite</t>
  </si>
  <si>
    <t>Fe</t>
  </si>
  <si>
    <t>QAPF- classification for plutonic rocks field 15, Leucilite 30 %- 70 %, color index 30- 70</t>
  </si>
  <si>
    <t>Missourite</t>
  </si>
  <si>
    <t>Mis</t>
  </si>
  <si>
    <t>QAPF- classification for plutonic rocks field 15, Leucilite 10 %- 30 %, color index &gt; 70</t>
  </si>
  <si>
    <t>Ultramafic plutonic rocks</t>
  </si>
  <si>
    <t>umPl</t>
  </si>
  <si>
    <t>Plutonic rock with high amount of mafic minerals which is basis of chemical classification and nomenclature, QAPF-diagram field 16, color index &gt; 90 %</t>
  </si>
  <si>
    <t>Peridotite</t>
  </si>
  <si>
    <t>Pd</t>
  </si>
  <si>
    <t>Plutonic rock classified in Ol-Opx-Cpx-diagram or Ol-Px-Hbl-diagram, ol &gt; 40 vol%</t>
  </si>
  <si>
    <t>Dunite</t>
  </si>
  <si>
    <t>Du</t>
  </si>
  <si>
    <t>Field 'Dunite' in Ol-Opx-Cpx-diagram or Ol-Px-Hbl-diagram , ol &gt; 90 vol%</t>
  </si>
  <si>
    <t>Harzburgite</t>
  </si>
  <si>
    <t>Hz</t>
  </si>
  <si>
    <t>Field 'Harzburgite' in Ol-Opx-Cpx-diagram or Ol-Pl-Hbl-diagram, Opx (Px) &gt; 90 %</t>
  </si>
  <si>
    <t>Lherzolite</t>
  </si>
  <si>
    <t>Lh</t>
  </si>
  <si>
    <t>Field 'Lherzolite' in Ol-Opx-Cpx-diagram or Ol-Px-Hbl-diagram</t>
  </si>
  <si>
    <t>Wehrlite</t>
  </si>
  <si>
    <t>We</t>
  </si>
  <si>
    <t>Field 'Wherlite' in Ol-Opx-Cpx-diagram or Ol-Px-Hbl-diagram, Cpx (Px) &gt; 90 %</t>
  </si>
  <si>
    <t>Pyroxene-Peridotite</t>
  </si>
  <si>
    <t>pxPd</t>
  </si>
  <si>
    <t>Field 'Pyroxene-Peridotite' in Ol-Px-Hbl-diagram, Px &gt; 90 vol%</t>
  </si>
  <si>
    <t>Pyroxene-Hornblende-Peridotite</t>
  </si>
  <si>
    <t>pxhoPd</t>
  </si>
  <si>
    <t>Field 'Pyroxene-Hornblende-Peridotite' in Ol-Px-Hbl-diagram</t>
  </si>
  <si>
    <t>Hornblende-Peridotite</t>
  </si>
  <si>
    <t>hoPd</t>
  </si>
  <si>
    <t>Field 'Hornblende-Peridotite' in Ol-Px-Hbl-diagram, Hbl &gt; 90 %</t>
  </si>
  <si>
    <t>Pyroxenite</t>
  </si>
  <si>
    <t>Px</t>
  </si>
  <si>
    <t>Plutonic rock classified in Ol-Opx-Cpx-diagram or Ol-Px-Hbl-diagram, ol &lt; 40 vol%, Px &gt; 90 vol%</t>
  </si>
  <si>
    <t>Orthopyroxenite</t>
  </si>
  <si>
    <t>OPx</t>
  </si>
  <si>
    <t>Plutonic rock in Ol- Opx- Cpx- diagram field Orthopyroxenite</t>
  </si>
  <si>
    <t>Plutonic rock in Ol- Opx- Cpx- diagram field Orthopyroxenite, Ol &lt; 40 %, Px &gt; Hbl</t>
  </si>
  <si>
    <t>GNS (1999)</t>
  </si>
  <si>
    <t>Olivine- Orthopyroxenite</t>
  </si>
  <si>
    <t>oOpx</t>
  </si>
  <si>
    <t>Plutonic rock in Ol- Opx- Cpx- diagram field Olivine- Orthopyroxenite</t>
  </si>
  <si>
    <t>Plutonic rock in Ol- Opx- Cpx- diagram field Olivine- Orthopyroxenite, Ol &lt; 40 %, Px &gt; Hbl</t>
  </si>
  <si>
    <t>Websterite</t>
  </si>
  <si>
    <t>Wb</t>
  </si>
  <si>
    <t>Plutonic rock in Ol- Opx- Cpx- diagram field Websterite</t>
  </si>
  <si>
    <t>Plutonic rock in Ol- Opx- Cpx- diagram field Websterite, Ol &lt; 40 %, Px &gt; Hbl</t>
  </si>
  <si>
    <t>Olivine- Websterite</t>
  </si>
  <si>
    <t>oWb</t>
  </si>
  <si>
    <t>Plutonic rock in Ol- Opx- Cpx- diagram field Olivine- Websterite</t>
  </si>
  <si>
    <t>Plutonic rock in Ol- Opx- Cpx- diagram field Olivine- Websterite, Ol &lt; 40 %, Px &gt; Hbl</t>
  </si>
  <si>
    <t>Klinopyroxenite</t>
  </si>
  <si>
    <t>KPx</t>
  </si>
  <si>
    <t>Plutonic rock in Ol- Opx- Cpx- diagram field Klinopyroxenite</t>
  </si>
  <si>
    <t>Plutonic rock in Ol- Opx- Cpx- diagram field Klinopyroxenite, Ol &lt; 40 %, Px &gt; Hbl</t>
  </si>
  <si>
    <t>Olivine- Klinopyroxenite</t>
  </si>
  <si>
    <t>oKPx</t>
  </si>
  <si>
    <t>Plutonic rock in Ol- Opx- Cpx- diagram field Olivine- Klinopyroxenite</t>
  </si>
  <si>
    <t>Plutonic rock in Ol- Opx- Cpx- diagram field Olivine- Klinopyroxenite, Ol &lt; 40 %, Px &gt; Hbl</t>
  </si>
  <si>
    <t>Olivine- Pyroxenite</t>
  </si>
  <si>
    <t>oPx</t>
  </si>
  <si>
    <t>Plutonic rock in Ol- Opx- Hbl- diagram field Olivine- Pyroxenite</t>
  </si>
  <si>
    <t>Plutonic rock in Ol- Hbl- Cpx- diagram field Olivine- Pyroxenite, Ol &lt; 40 %, Px &gt; Hbl</t>
  </si>
  <si>
    <t>Olivine- Hornblende- Pyroxenite</t>
  </si>
  <si>
    <t>ohoPx</t>
  </si>
  <si>
    <t>Plutonic rock in Ol- Opx- Hbl- diagram field Olivine- Hornblende- Pyroxenite</t>
  </si>
  <si>
    <t>Plutonic rock in Ol- Opx- Hbl- diagram field Olivine- Hornblende- Pyroxenite, Ol &lt; 40 %, Px &gt; Hbl</t>
  </si>
  <si>
    <t>Plagioclase- bearing Pyroxenite</t>
  </si>
  <si>
    <t>pPx</t>
  </si>
  <si>
    <t>Plutonic rock in Pl- Px- Ol- diagram field Plagioclase- bearing Pyroxene- Hornblendite</t>
  </si>
  <si>
    <t>Plutonic rock in Pl- Px- Ol- diagram field Plagioclas- bearing Pyroxene- Hornblenite, Ol &lt; 40 %, Px &lt; Hbl</t>
  </si>
  <si>
    <t>Plagioclase- bearing Hornblende- Pyroxenite</t>
  </si>
  <si>
    <t>phoPx</t>
  </si>
  <si>
    <t>Hornblendite</t>
  </si>
  <si>
    <t>Ho</t>
  </si>
  <si>
    <t>Plutonic rock classified in Ol-Px-Hbl-diagram, ol &lt; 40 col%, Hbl &gt; 90 vol%</t>
  </si>
  <si>
    <t>Pyroxene- Hornblendite</t>
  </si>
  <si>
    <t>pxHo</t>
  </si>
  <si>
    <t>Plutonic rock in Ol- Px- Hbl- diagram field Pyroxene- Hornblendite</t>
  </si>
  <si>
    <t>Plutonic rock in Ol- Px- Hbl- diagram field Pyroxene- Hornblenite, Ol &lt; 40 %, Px &lt; Hbl</t>
  </si>
  <si>
    <t>Olivine- Hornblendite</t>
  </si>
  <si>
    <t>oHo</t>
  </si>
  <si>
    <t>Plutonic rock in Ol- Px- Hbl- diagram field Olivine- Hornblendite</t>
  </si>
  <si>
    <t>Plutonic rock in Ol- Px- Hbl- diagram field Olivine- Hornblenite, Ol &lt; 40 %, Px &lt; Hbl</t>
  </si>
  <si>
    <t>Olivine- Pyroxene- Hornblendite</t>
  </si>
  <si>
    <t>opxHo</t>
  </si>
  <si>
    <t>Plutonic rock in Ol- Px- Hbl- diagram field Olivine- Pyroxene- Hornblendite</t>
  </si>
  <si>
    <t>Plutonic rock in Ol- Px- Hbl- diagram field Olivine- Pyroxene- Hornblenite, Ol &lt; 40 %, Px &lt; Hbl</t>
  </si>
  <si>
    <t>Plagioclase- bearing Hornblendite</t>
  </si>
  <si>
    <t>pHo</t>
  </si>
  <si>
    <t>Plutonic rock in Pl- Px- Ol- diagram field Plagioclase- bearing- Hornblendite</t>
  </si>
  <si>
    <t>Plutonic rock in Pl- Px- Ol- diagram field Plagioclase- bearing Hornblenite, Ol &lt; 40 %, Px &lt; Hbl</t>
  </si>
  <si>
    <t>Plagioclase- bearing Pyroxene- Hornblendite</t>
  </si>
  <si>
    <t>ppxHo</t>
  </si>
  <si>
    <t>Plutonic rock in Pl- Px- Ol- diagram field Plagioclase- bearing- Pyroxene- Hornblendite</t>
  </si>
  <si>
    <t>Plutonic rock in Pl- Px- Ol- diagram field Plagioclase- bearing Pyroxene- Hornblenite, Ol &lt; 40 %, Px &lt; Hbl</t>
  </si>
  <si>
    <t>Ultramafic melilitic plutonic rock</t>
  </si>
  <si>
    <t>mePl</t>
  </si>
  <si>
    <t>Plutonic rock classified in Mel-Ol-Cpx-diagram, Mel &gt; 10 vol%, color index &gt; 90 %</t>
  </si>
  <si>
    <t>Melilolite</t>
  </si>
  <si>
    <t>Meo</t>
  </si>
  <si>
    <t>Plutonic rock in Mel- Ol- Cpx- diagram field Melililonite</t>
  </si>
  <si>
    <t>Olivine- Melilitolite</t>
  </si>
  <si>
    <t>oMeo</t>
  </si>
  <si>
    <t>Plutonic rock in Mel- Ol- Cpx- diagram field Olivine- Melililonite</t>
  </si>
  <si>
    <t>Pyroxene- Melilitolite</t>
  </si>
  <si>
    <t>pxMeo</t>
  </si>
  <si>
    <t>Plutonic rock in Mel- Ol- Cpx- diagram field Pyroxene- Melililonite</t>
  </si>
  <si>
    <t>Olivine- Pyroxene- Melilitolite</t>
  </si>
  <si>
    <t>opxMeo</t>
  </si>
  <si>
    <t>Plutonic rock in Mel- Ol- Cpx- diagram field Olivine- Pyroxene- Melililonite</t>
  </si>
  <si>
    <t>Pyroxene- Olivine- Melililolite</t>
  </si>
  <si>
    <t>pxoMeo</t>
  </si>
  <si>
    <t>Plutonic rock in Mel- Ol- Cpx- diagram field Pyroxene- Olivine- Melililonite</t>
  </si>
  <si>
    <t>Carbonatite (plutonic)</t>
  </si>
  <si>
    <t>CaPl</t>
  </si>
  <si>
    <t>Plutonic origin, contains &gt; 50 % of modal carbonates</t>
  </si>
  <si>
    <t>Calcite- Carbonatite (plutonic affinity)</t>
  </si>
  <si>
    <t>caCaPl</t>
  </si>
  <si>
    <t xml:space="preserve">Plutonic rock with &gt; 50 % of primary, mostly calcitic carbonate minerals </t>
  </si>
  <si>
    <t>Plutonic rock with &gt; 50 modal% of primary carbonate minerals of which &gt; 90 % are calcitic</t>
  </si>
  <si>
    <t>Dolomite- Carbonatite (plutonic affinity)</t>
  </si>
  <si>
    <t>MgCaPl</t>
  </si>
  <si>
    <t xml:space="preserve">Plutonic rock with &gt; 50 % of primary, mostly dolomitic carbonate minerals </t>
  </si>
  <si>
    <t>Plutonic rock with &gt; 50 modal% of primary carbonate minerals of which &gt; 90 % are dolomitic</t>
  </si>
  <si>
    <t>Ferro- Carbonatite (plutonic affinity)</t>
  </si>
  <si>
    <t>FeCaPl</t>
  </si>
  <si>
    <t xml:space="preserve">Plutonic rock with &gt; 50 % of primary, mostly Fe- rich carbonate minerals </t>
  </si>
  <si>
    <t>Plutonic rock with &gt; 50 modal% of primary carbonate minerals of which &gt; 90 % are Fe- rich</t>
  </si>
  <si>
    <t>Charnockite (plutonic)</t>
  </si>
  <si>
    <t>ChPl</t>
  </si>
  <si>
    <t>Plutonic, melanocratic rock classified in QAPF-diagram within Granite-group, lack of hydrous minerals, often containing Perthite, Mesoperthite, Antiperthite</t>
  </si>
  <si>
    <t>Volcanic rock</t>
  </si>
  <si>
    <t>V</t>
  </si>
  <si>
    <t>Fine-grained crystalline rock derived from volcanic actions at or near the Earth´s surface</t>
  </si>
  <si>
    <t>Volcanic rock (modal)</t>
  </si>
  <si>
    <t>VmdGl</t>
  </si>
  <si>
    <t>In descripive terms volcanic rock, classified by its volumetric mineral content</t>
  </si>
  <si>
    <t>ignious rock with aphanitic texture</t>
  </si>
  <si>
    <t>Quartz- rich volcanic rock</t>
  </si>
  <si>
    <t>qV</t>
  </si>
  <si>
    <t>Field classification volcanic rock with modal Quartz content of 20- 60 vol%, QAPF- classification for volcanic rocks field 2, 3, 4, 5, color index &lt; 90 %</t>
  </si>
  <si>
    <t>Rhyolitic volcanic rock</t>
  </si>
  <si>
    <t>RV</t>
  </si>
  <si>
    <t>Rhyolitic rock, field- classification for volcanic rocks</t>
  </si>
  <si>
    <t>QAPF- classification for volcanic rocks field 2, 3a, 3b</t>
  </si>
  <si>
    <t>Dacitic volcanic rock</t>
  </si>
  <si>
    <t>DcV</t>
  </si>
  <si>
    <t>Dacitic rock, field- classification for volcanic rocks</t>
  </si>
  <si>
    <t>QAPF- classification for volcanic rocks field 4, 5</t>
  </si>
  <si>
    <t>Quartz- to Foid- bearing volcanic rock</t>
  </si>
  <si>
    <t>q-ffV</t>
  </si>
  <si>
    <t>Field classification volcanic rock with modal Quartz content &lt; 20 vol% and modal Foid content &lt; 10 vol%, QAPF- classification  of colvanic rocks 6´, 6, 6*, 7´, 7, 7*, 8´, 8, 8*, 9, 10, color index &lt; 90</t>
  </si>
  <si>
    <t>Trachytic volcanic rock</t>
  </si>
  <si>
    <t>TrV</t>
  </si>
  <si>
    <t xml:space="preserve">Trachytic rock, field- classification for volcanic rocks </t>
  </si>
  <si>
    <t>QAPF- classification for volcanic rocks field 6´, 6, 6*, 7´, 7, 7*, 8´, 8, 8*</t>
  </si>
  <si>
    <t>Latitic volcanic rock</t>
  </si>
  <si>
    <t>LatV</t>
  </si>
  <si>
    <t>Latitic rock, QAPF- classification for volcanic rocks field 8´, 8, 8*</t>
  </si>
  <si>
    <t>Basaltic volcanic rock</t>
  </si>
  <si>
    <t>BV</t>
  </si>
  <si>
    <t>Basaltic rock, field classification for volcanic rocks</t>
  </si>
  <si>
    <t>QAPF- classification for volcanic rocks field 9, 10</t>
  </si>
  <si>
    <t>Tholeiitic volcanic rock</t>
  </si>
  <si>
    <t>TiV</t>
  </si>
  <si>
    <t>Tholeiitic rock, field classification for volcanic rocks, Tholeiit &gt; 5 %- &lt; 20 %</t>
  </si>
  <si>
    <t>Olivine- basaltic volcanic rock</t>
  </si>
  <si>
    <t>oBV</t>
  </si>
  <si>
    <t>Olivine- basaltic rock, field classification for volcanic rocks, Olivine content &gt; 5 %- &lt; 20 %</t>
  </si>
  <si>
    <t>Alkali- basaltic volcanic rock</t>
  </si>
  <si>
    <t>aBV</t>
  </si>
  <si>
    <t>Alkali- basaltic rock, field classification for volcanic rocks, Alkali content &gt; 5 %- &lt; 20 %</t>
  </si>
  <si>
    <t>Andesitic volcanic rock</t>
  </si>
  <si>
    <t>AnV</t>
  </si>
  <si>
    <t>Andesitic rock, field classification for volcanic rocks</t>
  </si>
  <si>
    <t>Foid- rich volcanic rock</t>
  </si>
  <si>
    <t>FV</t>
  </si>
  <si>
    <t>Field- classification for volcanic rocks with modal Foid content 10- 60 %, QAPF- classification for volcanic rocks field 11, 12, 13, 14, color index &lt; 90</t>
  </si>
  <si>
    <t>Phonolitic volcanic rock</t>
  </si>
  <si>
    <t>PhV</t>
  </si>
  <si>
    <t>Phonolitic rock, field classification for volcanic rocks</t>
  </si>
  <si>
    <t>QAPF- classification for volcanic rocks field 11, 12</t>
  </si>
  <si>
    <t>Tephritic volcanic rock</t>
  </si>
  <si>
    <t>TeV</t>
  </si>
  <si>
    <t>Tephritic rock, field classification for volcanic rocks</t>
  </si>
  <si>
    <t>QAPF- classification for volcanic rocks field 13, 14</t>
  </si>
  <si>
    <t>Basanitic volcanic rock</t>
  </si>
  <si>
    <t>BsV</t>
  </si>
  <si>
    <t>Basanitic rock, field classification for volcanic rocks</t>
  </si>
  <si>
    <t>QAPF- classification for volcanic rocks field 14</t>
  </si>
  <si>
    <t>Very- Foid- rich volcanic rock</t>
  </si>
  <si>
    <t>FFV</t>
  </si>
  <si>
    <t>Field classification for volcanic rocks with modal Foid content &gt; 60 vol%, QAPF- classification for volcanic rocks field 15a, 15b, 15c,  color index &lt; 90</t>
  </si>
  <si>
    <t>Foiditic volcanic rock</t>
  </si>
  <si>
    <t>FiV</t>
  </si>
  <si>
    <t>Foiditic rock, field classification for volcanic rocks</t>
  </si>
  <si>
    <t>Ultramafic volcanic rock (field classification)</t>
  </si>
  <si>
    <t>umVGl</t>
  </si>
  <si>
    <t>Field classification for volcanic rocks mostly containing mafic minerals, color index &gt; 90</t>
  </si>
  <si>
    <t>Volcanic rock (modal/normativ)</t>
  </si>
  <si>
    <t>V/QAPF</t>
  </si>
  <si>
    <t>Rock, classification, nomenclature based on modal parameters according to QAPF, Color index &lt; 90 %</t>
  </si>
  <si>
    <t>Alkali-Feldspar-Rhyolite (QAPF)</t>
  </si>
  <si>
    <t>akfR</t>
  </si>
  <si>
    <t>QAPF-classification for volcanic rocks, field 2, color index &lt; 90 %</t>
  </si>
  <si>
    <t>Rhyolite (QAPF)</t>
  </si>
  <si>
    <t>R</t>
  </si>
  <si>
    <t>QAPF-classification for volcanic rocks, field 3, color index &lt; 90 %</t>
  </si>
  <si>
    <t>Rhyodacite (QAPF)</t>
  </si>
  <si>
    <t>RDc</t>
  </si>
  <si>
    <t>Rock between Rhyolite and Dacite, QAPF-classification for volcanic rocks, field 3b and 4, color index &lt; 90 %</t>
  </si>
  <si>
    <t>Dacite (QAPF)</t>
  </si>
  <si>
    <t>Dc</t>
  </si>
  <si>
    <t>QAPF-classification for volcanic rocks, field 4, 5, color index &lt; 90 %</t>
  </si>
  <si>
    <t>Obsidian</t>
  </si>
  <si>
    <t>Ob</t>
  </si>
  <si>
    <t>Hyalorhyolite or -dacite, glassy (&gt; 80 %), fresh, ignious rock (Rhyolite, Dacite)</t>
  </si>
  <si>
    <t>ROb</t>
  </si>
  <si>
    <t>DcOb</t>
  </si>
  <si>
    <t>TrOb</t>
  </si>
  <si>
    <t>Quartz-alkali-Feldspar-Trachyte (QAPF)</t>
  </si>
  <si>
    <t>qakfTr</t>
  </si>
  <si>
    <t>QAPF-classification for volcanic rocks, field 6*, color index &lt; 90 %</t>
  </si>
  <si>
    <t>Quartz-Trachyte (QAPF)</t>
  </si>
  <si>
    <t>qTr</t>
  </si>
  <si>
    <t>QAPF-classification for volcanic rocks, field 7*, color index &lt; 90 %</t>
  </si>
  <si>
    <t>Alkali-Feldspar-Trachyte (QAPF)</t>
  </si>
  <si>
    <t>akfTr</t>
  </si>
  <si>
    <t>QAPF-classification for volcanic rocks, field 6, color index &lt; 90 %</t>
  </si>
  <si>
    <t>Trachyte (QAPF)</t>
  </si>
  <si>
    <t>Tr</t>
  </si>
  <si>
    <t>QAPF-classification for volcanic rocks, field 7, color index &lt; 90 %</t>
  </si>
  <si>
    <t>Foid-bearing-alkali-Feldspar-Trachyte (QAPF)</t>
  </si>
  <si>
    <t>ffakfTr</t>
  </si>
  <si>
    <t>QAPF-classification for volcanic rocks, field 6´, color index &lt; 90 %</t>
  </si>
  <si>
    <t>Foid-bearing-Trachyte (QAPF)</t>
  </si>
  <si>
    <t>ffTr</t>
  </si>
  <si>
    <t>QAPF-classification for volcanic rocks, field 7´, color index &lt; 90 %</t>
  </si>
  <si>
    <t>Quartz-Latite (QAPF)</t>
  </si>
  <si>
    <t>qLat</t>
  </si>
  <si>
    <t>QAPF-classification for volcanic rocks, field 8*, color index &lt; 90 %</t>
  </si>
  <si>
    <t>Latite (QAPF)</t>
  </si>
  <si>
    <t>Lat</t>
  </si>
  <si>
    <t>QAPF-classification for volcanic rocks, field 8, color index &lt; 90 %</t>
  </si>
  <si>
    <t>Foid-bearing Latite (QAPF)</t>
  </si>
  <si>
    <t>ffLat</t>
  </si>
  <si>
    <t>QAPF-classification for volcanic rocks, field 8´, color index &lt; 90 %</t>
  </si>
  <si>
    <t>Basalt (QAPF)</t>
  </si>
  <si>
    <t>B</t>
  </si>
  <si>
    <t>QAPF-classification for volcanic rocks, field 9, 10, color index &gt; 40 wt% (35 vol%), SiO2 &lt; 52 wt%.</t>
  </si>
  <si>
    <t>Tholeitic basalt</t>
  </si>
  <si>
    <t>Ti</t>
  </si>
  <si>
    <t>Basalt with Tholeiit content &gt; 5 %- &lt; 20 %</t>
  </si>
  <si>
    <t>Olivine- basalt</t>
  </si>
  <si>
    <t>oB</t>
  </si>
  <si>
    <t>Basalt with Olivine content &gt; 5 %- &lt; 20 %</t>
  </si>
  <si>
    <t>Alkali- basalt</t>
  </si>
  <si>
    <t>aB</t>
  </si>
  <si>
    <t>Basalt with Alkali content &gt; 5 %- &lt; 20 %</t>
  </si>
  <si>
    <t>Alkali- basalt, Amphibole- bearing</t>
  </si>
  <si>
    <t>aB,amph</t>
  </si>
  <si>
    <t>Alkali- basalt with Amphibole content &lt; 5 %</t>
  </si>
  <si>
    <t>Leucobasalt (QAPF)</t>
  </si>
  <si>
    <t>leuB</t>
  </si>
  <si>
    <t>QAPF-classification for volcanic rocks, field 9, 10, color index &lt; 40 wt% (35 vol%), SiO2 &lt; 52 wt%</t>
  </si>
  <si>
    <t>Leuco- Alkali- Basalt</t>
  </si>
  <si>
    <t>laB</t>
  </si>
  <si>
    <t>Alkali- basalt, color index 0- 35</t>
  </si>
  <si>
    <t>Andesite (QAPF)</t>
  </si>
  <si>
    <t>An</t>
  </si>
  <si>
    <t>QAPF-classification for volcanic rocks, field 9, 10, color index &lt; 40 wt% (35 vol%), SiO2 &gt; 52 wt%.</t>
  </si>
  <si>
    <t>Mela-Andesite (QAPF)</t>
  </si>
  <si>
    <t>melAn</t>
  </si>
  <si>
    <t>QAPF-classification for volcanic rocks, field 9, 10, color index &gt; 40 wt% (35 vol%), SiO2 &gt; 52 wt%</t>
  </si>
  <si>
    <t>Phonolite (QAPF)</t>
  </si>
  <si>
    <t>Pho</t>
  </si>
  <si>
    <t>QAPF-classification for volcanic rocks, field 11, color index &lt; 90 %</t>
  </si>
  <si>
    <t>Tephritic-Phonolite (QAPF)</t>
  </si>
  <si>
    <t>TePho</t>
  </si>
  <si>
    <t>QAPF-classification for volcanic rocks, field 12, color index &lt; 90 %</t>
  </si>
  <si>
    <t>Tephrite (QAPF)</t>
  </si>
  <si>
    <t>Te</t>
  </si>
  <si>
    <t>QAPF-classification for volcanic rocks, field 14, Olivine &lt; 10 %, color index &lt; 90 %</t>
  </si>
  <si>
    <t>Phonolitic-Tephrite (QAPF)</t>
  </si>
  <si>
    <t>PhTe</t>
  </si>
  <si>
    <t>QAPF-classification for volcanic rocks, field 13, olivine &lt; 10%, color index &lt; 90 %</t>
  </si>
  <si>
    <t>Basanite (QAPF)</t>
  </si>
  <si>
    <t>Bs</t>
  </si>
  <si>
    <t>QAPF-classification for volcanic rocks, field 14, Olivine &gt; 10 %, color index &lt; 90 %</t>
  </si>
  <si>
    <t>Limburgite</t>
  </si>
  <si>
    <t>Li</t>
  </si>
  <si>
    <t>QAPF- classification for volcanic rocks field 14, Olivine &gt; 10 %, glassy matric</t>
  </si>
  <si>
    <t>Basanite, Analcim- rich</t>
  </si>
  <si>
    <t>Bs,Ac</t>
  </si>
  <si>
    <t>QAPF- classification for volcanic rocks field 14, Olivine &gt; 10 %, rich in Analcim</t>
  </si>
  <si>
    <t>QAPF- classification for volcanic rocks field 14, Olivine &gt; 10 %, Analcim &gt; 20 %</t>
  </si>
  <si>
    <t>basanite, Amphibole- bearing</t>
  </si>
  <si>
    <t>Bs,amph</t>
  </si>
  <si>
    <t>QAPF- classification for volcanic rocks field 14, Olivine &gt; 10 %, Amphibole bearing</t>
  </si>
  <si>
    <t>QAPF- classification for volcanic rocks field 14, Olivine &gt; 10 %, Amphibole &lt; 5 %</t>
  </si>
  <si>
    <t>Phonolitic-Basanite (QAPF)</t>
  </si>
  <si>
    <t>PhBs</t>
  </si>
  <si>
    <t>QAPF-classification for volcanic rocks, field 13, olivine &gt; 10%, color index &lt; 90 %</t>
  </si>
  <si>
    <t>Phonolitic-Foidite (QAPF)</t>
  </si>
  <si>
    <t>PhFi</t>
  </si>
  <si>
    <t>QAPF-classification for volcanic rocks, field 15a , color index &lt; 90 %</t>
  </si>
  <si>
    <t>Tephritic-Foidite (QAPF)</t>
  </si>
  <si>
    <t>TeFi</t>
  </si>
  <si>
    <t>QAPF-classification for volcanic rocks, field 15b; Olivine &lt; 10 %, color index &lt; 90 %</t>
  </si>
  <si>
    <t>Basanitic-Foidite (QAPF)</t>
  </si>
  <si>
    <t>BsFi</t>
  </si>
  <si>
    <t>QAPF-classification for volcanic rocks, 15b; Olivine &gt; 10 %, color index &lt; 90 %</t>
  </si>
  <si>
    <t>Foidite (QAPF)</t>
  </si>
  <si>
    <t>Fi</t>
  </si>
  <si>
    <t>QAPF-classification for volcanic rocks, field 15c, color index &lt; 90 %</t>
  </si>
  <si>
    <t>Nephelinite (QAPF)</t>
  </si>
  <si>
    <t>Ne</t>
  </si>
  <si>
    <t>QAPF-classification for volcanic rocks, field 15c, Nephelinite as Foidite, color index &lt; 90 %</t>
  </si>
  <si>
    <t>Melilite-Nephelinite (QAPF)</t>
  </si>
  <si>
    <t>meNe</t>
  </si>
  <si>
    <t>QAPF-diagram for volcanic rocks, field 15c, Larnite &lt; 10 vol%, Nepheline and Melilite &gt; 10 vol%</t>
  </si>
  <si>
    <t>Analcimite (QAPF)</t>
  </si>
  <si>
    <t>Ac</t>
  </si>
  <si>
    <t>QAPF-diagram for volcanic rocks, field 15c, Analcime as Foidite</t>
  </si>
  <si>
    <t>Leucitite (QAPF)</t>
  </si>
  <si>
    <t>Lct</t>
  </si>
  <si>
    <t>QAPF-classification for volcanic rocks, field 15c; Leucitite as Foidite, color index &lt; 90 %</t>
  </si>
  <si>
    <t xml:space="preserve">Ultramafic volcanic rock </t>
  </si>
  <si>
    <t>umV</t>
  </si>
  <si>
    <t>Volcanic rock with color index &gt; 90 %/ultramafic-melilitic rocks, classification and nomenclature based on Mel-Ol-Cpx-Diagram</t>
  </si>
  <si>
    <t>Melilithite</t>
  </si>
  <si>
    <t>Me</t>
  </si>
  <si>
    <t>Field in Melilithite field of Mel- Ol- Kpx- diagram</t>
  </si>
  <si>
    <t>Olivine- Melilithite</t>
  </si>
  <si>
    <t>oMe</t>
  </si>
  <si>
    <t>Field in Olivine- Melilithite field of Mel- Ol- Kpx- diagram</t>
  </si>
  <si>
    <t>Melilithite- bearing ultramafic rock</t>
  </si>
  <si>
    <t>mefumV</t>
  </si>
  <si>
    <t>Field in Melilithite- bearing ultramafic rock- field of Mel- Ol- Kpx- diagram</t>
  </si>
  <si>
    <t>Carbonatite</t>
  </si>
  <si>
    <t>Ca</t>
  </si>
  <si>
    <t>Volcanic rock with &gt; 50 % of modal primary carbonates</t>
  </si>
  <si>
    <t>Calcite- Carbonatite</t>
  </si>
  <si>
    <t>caCa</t>
  </si>
  <si>
    <t>Volcanic rock with &gt; 50 % of modal primary carbonates, mostly calcitic</t>
  </si>
  <si>
    <t>Dolomite- Carbonatite</t>
  </si>
  <si>
    <t>MgCa</t>
  </si>
  <si>
    <t>Volcanic rock with &gt; 50 % of modal primary carbonates, mostly dolomitic</t>
  </si>
  <si>
    <t>Ferro- Carbonatite</t>
  </si>
  <si>
    <t>FeCa</t>
  </si>
  <si>
    <t>Volcanic rock with &gt; 50 % of modal primary carbonates, mostly Fe- rich</t>
  </si>
  <si>
    <t>Natro- Carbonatite</t>
  </si>
  <si>
    <t>NaCa</t>
  </si>
  <si>
    <t>Volcanic rock with &gt; 50 % of modal primary carbonates, mostly rich in Na, Ca, K</t>
  </si>
  <si>
    <t>Volcanic rock (chemically)</t>
  </si>
  <si>
    <t>Vchem</t>
  </si>
  <si>
    <t>Classification and Nomenclature of volcanic rock by chemical composition of primary elements which are basis for the calculation of normative mineral contents and element ratios</t>
  </si>
  <si>
    <t>Acidic volcanic rock</t>
  </si>
  <si>
    <t>Vs</t>
  </si>
  <si>
    <t>Volcanic rock with &gt; 65 w% of SiO2, classification and nomenclature after SiO2- content</t>
  </si>
  <si>
    <t>Volcanic rock with &gt; 63 w% of SiO2, classification and nomenclature after SiO2- content</t>
  </si>
  <si>
    <t>Intermediate volcanic rock</t>
  </si>
  <si>
    <t>Vi</t>
  </si>
  <si>
    <t>Volcanic rock with 65 w%- 52 w% of SiO2, classification and nomenclature after SiO2- content</t>
  </si>
  <si>
    <t>Volcanic rock with 63 w%- 52 w% of SiO2, classification and nomenclature after SiO2- content</t>
  </si>
  <si>
    <t>Basic volcanic rocks</t>
  </si>
  <si>
    <t>Vb</t>
  </si>
  <si>
    <t>Volcanic rock with 52 w%- 45 w% of SiO2, classification and nomenclature after SiO2- content</t>
  </si>
  <si>
    <t>Ultra- basic rock</t>
  </si>
  <si>
    <t>Vub</t>
  </si>
  <si>
    <t>Volcanic rock with &lt; 45 w% of SiO2, classification and nomenclature after SiO2- content</t>
  </si>
  <si>
    <t>SiO2-oversaturated volcanic rock (TAS)</t>
  </si>
  <si>
    <t>VSiues</t>
  </si>
  <si>
    <t>SiO2-oversaturated volcanic rock, classification and nomenclature from Total-Alkali-SiO2-diagram (TAS-diagram), fields R, T, O3, O2, O1</t>
  </si>
  <si>
    <t>Rhyolite (TAS)</t>
  </si>
  <si>
    <t>R(TAS)</t>
  </si>
  <si>
    <t>TAS-classification for volcanic rocks field R</t>
  </si>
  <si>
    <t>RS(TAS)</t>
  </si>
  <si>
    <t>aR(TAS)</t>
  </si>
  <si>
    <t>TAS-classification for volcanic rocks field R, (Na2O + K2O)/Al2O3 &lt; 1</t>
  </si>
  <si>
    <t>Comenditic Rhyolite/ Comendite</t>
  </si>
  <si>
    <t>Co(TAS)</t>
  </si>
  <si>
    <t>Comenditic Rhyolite (TAS)</t>
  </si>
  <si>
    <t>Rhyolite with Al2O3 &gt; (1.33 FeO + 4.4)</t>
  </si>
  <si>
    <t>Pantelleritic Rhyolite/ Pantellerite</t>
  </si>
  <si>
    <t>Pan(TAS)</t>
  </si>
  <si>
    <t>Pantelleritic Rhyolite (TAS)</t>
  </si>
  <si>
    <t>Rhyolite with Al2O3 &lt; (1.33 FeO + 4.4)</t>
  </si>
  <si>
    <t>Trachydacite (TAS)</t>
  </si>
  <si>
    <t>TrDc(TAS)</t>
  </si>
  <si>
    <t>TAS-classification for volcanic rocks, field T, q &gt; 20 % (CIPW norm)</t>
  </si>
  <si>
    <t>Dacite (TAS)</t>
  </si>
  <si>
    <t>Dc(TAS)</t>
  </si>
  <si>
    <t>TAS-classification for volcanic rocks, field O 3</t>
  </si>
  <si>
    <t>High- K- Dacite (TAS)</t>
  </si>
  <si>
    <t>hKDc(TAS)</t>
  </si>
  <si>
    <t>Classification of volcanic rock after TAS- diagram field O3 and K2O/SiO2 diagram</t>
  </si>
  <si>
    <t>Medium- K- Dacite (TAS)</t>
  </si>
  <si>
    <t>mKDc(TAS)</t>
  </si>
  <si>
    <t>Low- K- Dacite (TAS)</t>
  </si>
  <si>
    <t>nKDc(TAS)</t>
  </si>
  <si>
    <t>Andesite (TAS)</t>
  </si>
  <si>
    <t>An(TAS)</t>
  </si>
  <si>
    <t>TAS-classification for volcanic rocks, field O 2</t>
  </si>
  <si>
    <t>High- K- Andesite (TAS)</t>
  </si>
  <si>
    <t>hKAn(TAS)</t>
  </si>
  <si>
    <t>Classification of volcanic rock after TAS- diagram field O2 and K2O/SiO2 diagram</t>
  </si>
  <si>
    <t>Medium- K- Andesite (TAS)</t>
  </si>
  <si>
    <t>mKAn(TAS)</t>
  </si>
  <si>
    <t>Low- K- Andesite (TAS)</t>
  </si>
  <si>
    <t>nKAn(TAS)</t>
  </si>
  <si>
    <t>Basaltic Andesite (TAS)</t>
  </si>
  <si>
    <t>BAn(TAS)</t>
  </si>
  <si>
    <t>TAS-classification for volcanic rocks, field O 1</t>
  </si>
  <si>
    <t>High- K- Basaltic- Andesite (TAS)</t>
  </si>
  <si>
    <t>hKBAn(TAS)</t>
  </si>
  <si>
    <t>Classification of volcanic rock after TAS- diagram field O1 and K2O/SiO2 diagram</t>
  </si>
  <si>
    <t>Medium- K- Basaltic- Andesite (TAS)</t>
  </si>
  <si>
    <t>mKBAn(TAS)</t>
  </si>
  <si>
    <t>Low- K- Basaltic Andesite (TAS)</t>
  </si>
  <si>
    <t>nKBAn(TAS)</t>
  </si>
  <si>
    <t>SiO2-saturated volcanic rock (TAS)</t>
  </si>
  <si>
    <t>VSiges</t>
  </si>
  <si>
    <t>SiO2-saturated volcanic rock, chemical classification and nomenclature by Total-Alkali-SiO2-diagram (TAS-diagram), fields S1, S2, S3, T</t>
  </si>
  <si>
    <t>Trachyte (TAS)</t>
  </si>
  <si>
    <t>Tr(TAS)</t>
  </si>
  <si>
    <t xml:space="preserve">TAS-classification for volcanic rocks, field T, q &lt; 20 % (CIPW norm) </t>
  </si>
  <si>
    <t>Trachite (TAS)</t>
  </si>
  <si>
    <t>TrS(TAS)</t>
  </si>
  <si>
    <t>Classification of volcanic rock after TAS- diagram field T, q &lt; 20 % (CIPW norm), (Na2O + K2O)/ Al2O3 &lt; 1</t>
  </si>
  <si>
    <t>Peralkalic Trachyte (TAS)</t>
  </si>
  <si>
    <t>aTr(TAS)</t>
  </si>
  <si>
    <t>Classification of volcanic rock after TAS- diagram field T, q &lt; 20 % (CIPW norm), (Na2O + K2O)/ Al2O3 &gt; 1</t>
  </si>
  <si>
    <t>Comenditic Trachyte (TAS)</t>
  </si>
  <si>
    <t>CoTr(TAS)</t>
  </si>
  <si>
    <t>Classification of volcanic rock after TAS- diagram field T, q &lt; 20 % (CIPW- norm), (Na2O + K2O)/Al2O3 &gt; 1 and Al2O3 &gt; (1.33 FeO + 4.4)</t>
  </si>
  <si>
    <t>Pantellitic Trachyte (TAS)</t>
  </si>
  <si>
    <t>PanTr(TAS)</t>
  </si>
  <si>
    <t>Classification of volcanic rock after TAS- diagram field T, q &lt; 20 % (CIPW- norm), (Na2O + K2O)/Al2O3 &gt; 1 and Al2O3 &lt; (1.33 FeO + 4.4)</t>
  </si>
  <si>
    <t>Trachyandesite (TAS)</t>
  </si>
  <si>
    <t>TrAn(TAS)</t>
  </si>
  <si>
    <t>TAS-classification for volcanic rocks, field S3, if (Na2O -2) &gt; K2O = sodic; if (Na2O -2) &lt; K2O = potassic</t>
  </si>
  <si>
    <t>Benmoreite (TAS)</t>
  </si>
  <si>
    <t>Bn(TAS)</t>
  </si>
  <si>
    <t>Classification of the volcanic rock after TAS- diagram field S3, (Na2O - 2.0) &gt;/= K2O</t>
  </si>
  <si>
    <t>Latite (TAS)</t>
  </si>
  <si>
    <t>Lat(TAS)</t>
  </si>
  <si>
    <t>Classification of the volcanic rock after TAS- diagram field S3, (Na2O - 2.0) &lt;/= K2O</t>
  </si>
  <si>
    <t>Basaltic Trachyandesite (TAS)</t>
  </si>
  <si>
    <t>BTrAn(TAS)</t>
  </si>
  <si>
    <t>TAS-classification for volcanic rocks, field S2, if (Na2O -2) &gt; K2O = sodic; if (Na2O -2) &lt; K2O = potassic</t>
  </si>
  <si>
    <t>Mugearite (TAS)</t>
  </si>
  <si>
    <t>Mu(TAS)</t>
  </si>
  <si>
    <t>Classification of the volcanic rock after TAS- diagram field S2, (Na2O - 2.0) &gt;/= K2O</t>
  </si>
  <si>
    <t>Shoshonite (TAS)</t>
  </si>
  <si>
    <t>Sho(TAS)</t>
  </si>
  <si>
    <t>Classification of the volcanic rock after TAS- diagram field S2, (Na2O - 2.0) &lt;/= K2O</t>
  </si>
  <si>
    <t>Trachybasalt (TAS)</t>
  </si>
  <si>
    <t>TrB(TAS)</t>
  </si>
  <si>
    <t>TAS-classification for volcanic rocks, field S1, if (Na2O -2) &gt; K2O = sodic; if (Na2O -2) &lt; K2O = potassic</t>
  </si>
  <si>
    <t>Hawaiite (TAS)</t>
  </si>
  <si>
    <t>Hw(TAS)</t>
  </si>
  <si>
    <t>Classification of the volcanic rock after TAS- diagram field S1, (Na2O - 2.0) &gt;/= K2O</t>
  </si>
  <si>
    <t>K- Trachybasalt (TAS)</t>
  </si>
  <si>
    <t>KTrB(TAS)</t>
  </si>
  <si>
    <t>Classification of the volcanic rock after TAS- diagram field S1, (Na2O - 2.0) &lt;/= K2O</t>
  </si>
  <si>
    <t>SiO2-saturated or slightly undersaturated volcanic rock (TAS)</t>
  </si>
  <si>
    <t>VSiges-us</t>
  </si>
  <si>
    <t>SiO2-saturated to slightly unsaturated volcanic rock, chemical classification and nomenclature by Total-Alkali-SiO2-diagram (TAS-diagram), field B, partly O1</t>
  </si>
  <si>
    <t>Basalt (TAS)</t>
  </si>
  <si>
    <t>B(TAS)</t>
  </si>
  <si>
    <t>TAS-classification for volcanic rocks, field B, SiO2 &gt; 48 %</t>
  </si>
  <si>
    <t>Subalkali- Basalt (TAS)</t>
  </si>
  <si>
    <t>subaB(TAS)</t>
  </si>
  <si>
    <t>Classification of the volcanic rock after TAS- diagram field B up tp partly O1, no CIPQ- norm applying</t>
  </si>
  <si>
    <t>Tholeitic Basalt (TAS)</t>
  </si>
  <si>
    <t>Ti(TAS)</t>
  </si>
  <si>
    <t>Classification of the volcanic rock after TAS- diagram field B up to partly O1, Hy- normative (CIPW- norm), YODER&amp;TILLEY (1962), below hawaii- line (MAC DONALD&amp;KATSURA 1964) Al2O3 &lt; 17 %, SiO2 &lt; 56 %.</t>
  </si>
  <si>
    <t>Quartz- Tholeitic Basalt (TAS)</t>
  </si>
  <si>
    <t>qTi(TAS)</t>
  </si>
  <si>
    <t>Classification of the volcanic rock after TAS- diagram field B up to partly O1, Hy-and qz- normative (CIPW- norm), YODER&amp;TILLEY (1962), below hawaii- line (MAC DONALD&amp;KATSURA 1964) Al2O3 &lt; 17 %, SiO2 &lt; 56 %.</t>
  </si>
  <si>
    <t>Qolivine- Tholeitic Basalt (TAS)</t>
  </si>
  <si>
    <t>oTi(TAS)</t>
  </si>
  <si>
    <t>Classification of the volcanic rock after TAS- diagram field B up to partly O1, Hy-and ol- normative (CIPW- norm), YODER&amp;TILLEY (1962), below hawaii- line (MAC DONALD&amp;KATSURA 1964) Al2O3 &lt; 17 %, SiO2 &lt; 56 %.</t>
  </si>
  <si>
    <t>High- Alumina- Basalt (TAS)</t>
  </si>
  <si>
    <t>AlB(TAS)</t>
  </si>
  <si>
    <t>Classification of the volcanic rock after TAS- diagram field B up to partly O1, Hy-and ol- normative (CIPW- norm), YODER&amp;TILLEY (1962), below hawaii- line (MAC DONALD&amp;KATSURA 1964) Al2O3 &gt; 17 %, SiO2 &lt; 56 %.</t>
  </si>
  <si>
    <t>Alkali- Basalt (TAS)</t>
  </si>
  <si>
    <t>aB(TAS)</t>
  </si>
  <si>
    <t>Classification of the volcanic rock after TAS- diagram field B, ne- normative &lt; 5 % (CIPW- norm), above hawaii- line</t>
  </si>
  <si>
    <t>Alkali- Olivine- Basalt (TAS)</t>
  </si>
  <si>
    <t>aoB(TAS)</t>
  </si>
  <si>
    <t>Classification of the volcanic rock after TAS- diagram field B, ne- normative &lt; 5 % and ol- normative &gt; 5 % (CIPW- norm), above hawaii- line</t>
  </si>
  <si>
    <t>SiO2-undersaturated volcanic rock (TAS)</t>
  </si>
  <si>
    <t>VSius</t>
  </si>
  <si>
    <t>SiO2-undersaturated volcanic rock, chemical classification and nomenclature by total-Alkali-SiO2-diagram (TAS-diagram), fields Ph, Pc, F, U1, U2, U3</t>
  </si>
  <si>
    <t>Phonolite (TAS)</t>
  </si>
  <si>
    <t>Ph(TAS)</t>
  </si>
  <si>
    <t>TAS-classification for volcanic rocks, field Ph</t>
  </si>
  <si>
    <t>Tephri-Phonolite (TAS)</t>
  </si>
  <si>
    <t>TePh(TAS)</t>
  </si>
  <si>
    <t>TAS-classification for volcanic rocks, field U3</t>
  </si>
  <si>
    <t>Phono-Tephrite (TAS)</t>
  </si>
  <si>
    <t>PhTe(TAS)</t>
  </si>
  <si>
    <t>TAS-classification for volcanic rocks, field U2</t>
  </si>
  <si>
    <t>Tephrite (TAS)</t>
  </si>
  <si>
    <t>Te(TAS)</t>
  </si>
  <si>
    <t>TAS-classification for volcanic rocks, field U1, ol &lt; 10 %</t>
  </si>
  <si>
    <t>Basanite (TAS)</t>
  </si>
  <si>
    <t>Bs(TAS)</t>
  </si>
  <si>
    <t>TAS-classification for volcanic rocks, field U1, ol &gt; 10 %</t>
  </si>
  <si>
    <t>Picrobasalt (TAS)</t>
  </si>
  <si>
    <t>PkB(TAS)</t>
  </si>
  <si>
    <t>TAS-classification for volcanic rocks, field Pc</t>
  </si>
  <si>
    <t>Foidite (TAS)</t>
  </si>
  <si>
    <t>Fi(TAS)</t>
  </si>
  <si>
    <t>TAS-classification for volcanic rocks, field F, evt. U1</t>
  </si>
  <si>
    <t>Nephelinite (TAS)</t>
  </si>
  <si>
    <t>Ne(TAS)</t>
  </si>
  <si>
    <t>High-Mg-volcanic rocks (TAS)</t>
  </si>
  <si>
    <t>MgV(TAS)</t>
  </si>
  <si>
    <t>Chemical classification and nomenclature by TAS-diagram using additionaly MgO and TiO2</t>
  </si>
  <si>
    <t>Boninite (TAS)</t>
  </si>
  <si>
    <t>Bo(TAS)</t>
  </si>
  <si>
    <t>Classification and nomenclature of volcanic rock after TAS- diagram together with MgO and TiO2, SiO2 &gt; 53 %,  MgO &gt; 8 %, TiO2 &lt; 0,5 %.</t>
  </si>
  <si>
    <t>Picritic volcanic rock (TAS)</t>
  </si>
  <si>
    <t>PkV(TAS)</t>
  </si>
  <si>
    <t>Classification and nomenclature of volcanic rock after TAS- diagram together with MgO and TiO2, SiO2 &lt; 53 %,  MgO &gt; 18 %, Na2O + K2O &lt; 2 %.</t>
  </si>
  <si>
    <t>Picrite (TAS)</t>
  </si>
  <si>
    <t>Pk(TAS)</t>
  </si>
  <si>
    <t>Classification and nomenclature of volcanic rock after TAS- diagram together with MgO and TiO2, SiO2 &lt; 53 %,  MgO &gt; 18 %, Na2O + K2O &gt; 1 %</t>
  </si>
  <si>
    <t>Comatiite (TAS)</t>
  </si>
  <si>
    <t>Km(TAS)</t>
  </si>
  <si>
    <t>Classification and nomenclature of volcanic rock after TAS- diagram together with MgO and TiO2, SiO2 &lt; 53 %,  MgO &gt; 18 %, Na2O + K2O &lt; 1 %, TiO2 &lt; 1 %</t>
  </si>
  <si>
    <t>Meimechite (TAS)</t>
  </si>
  <si>
    <t>Mm(TAS)</t>
  </si>
  <si>
    <t>Classification and nomenclature of volcanic rock after TAS- diagram together with MgO and TiO2, SiO2 &lt; 53 %,  MgO &gt; 18 %, Na2O + K2O &lt; 1 %, TiO2 &gt; 1 %</t>
  </si>
  <si>
    <t>Volcaniclastic rock</t>
  </si>
  <si>
    <t>VkF</t>
  </si>
  <si>
    <t xml:space="preserve">Entire spectrum of 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</si>
  <si>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Fisher &amp; Smith (1991)</t>
  </si>
  <si>
    <t>Volcaniclastic rocks (field classification)</t>
  </si>
  <si>
    <t>VkFGl</t>
  </si>
  <si>
    <t>Fragmental ignious rock with &gt; 10 vol% of volcanic debris, classified by the relative proportions of volcaniclastic fragments and minerals, fragment size and sorting</t>
  </si>
  <si>
    <t>Rhyolitic volcaniclast</t>
  </si>
  <si>
    <t>RVk</t>
  </si>
  <si>
    <t>Volcaniclastic rock of rhyolitic composition</t>
  </si>
  <si>
    <t>Dacitic volcaniclast</t>
  </si>
  <si>
    <t>DcVk</t>
  </si>
  <si>
    <t>Volcaniclastic rock of dacitic composition</t>
  </si>
  <si>
    <t>Trachytic volcaniclast</t>
  </si>
  <si>
    <t>TrVk</t>
  </si>
  <si>
    <t>Volcaniclastic rock of trachytic composition</t>
  </si>
  <si>
    <t>Andesitic volcaniclast</t>
  </si>
  <si>
    <t>AnVk</t>
  </si>
  <si>
    <t>Volcaniclastic rock of andesitic composition</t>
  </si>
  <si>
    <t>Basaltic volcaniclast</t>
  </si>
  <si>
    <t>BVk</t>
  </si>
  <si>
    <t>Volcaniclastic rock of basaltic composition</t>
  </si>
  <si>
    <t>Alkali- Basaltic volcaniclast</t>
  </si>
  <si>
    <t>aBVk</t>
  </si>
  <si>
    <t>Volcaniclastic rock of alkali- basaltic composition</t>
  </si>
  <si>
    <t>Tholeitic volcaniclast</t>
  </si>
  <si>
    <t>TiVk</t>
  </si>
  <si>
    <t>Volcaniclastic rock of tholeitic composition</t>
  </si>
  <si>
    <t>Phonolitic volcaniclast</t>
  </si>
  <si>
    <t>PhVk</t>
  </si>
  <si>
    <t>Volcaniclastic rock of phonolitic composition</t>
  </si>
  <si>
    <t>Tephritic volcaniclast</t>
  </si>
  <si>
    <t>TeVk</t>
  </si>
  <si>
    <t>Volcaniclastic rock of tephritic composition</t>
  </si>
  <si>
    <t>Basanitic volcaniclast</t>
  </si>
  <si>
    <t>BsVk</t>
  </si>
  <si>
    <t>Volcaniclastic rock of basanitic composition</t>
  </si>
  <si>
    <t>Foiditic volcaniclast</t>
  </si>
  <si>
    <t>FiVk</t>
  </si>
  <si>
    <t>Volcaniclastic rock of foiditic composition</t>
  </si>
  <si>
    <t>Pyroclastic rocks</t>
  </si>
  <si>
    <t>PyrF</t>
  </si>
  <si>
    <t>Consolidated pyroclastic rock, amount of pyrocalstic fragments &gt; 75 vol%</t>
  </si>
  <si>
    <t>Pyroclastic rock, undefined</t>
  </si>
  <si>
    <t>PyrFu</t>
  </si>
  <si>
    <t xml:space="preserve">(Ash-) Tuff </t>
  </si>
  <si>
    <t>AT</t>
  </si>
  <si>
    <t>Mainly consolidated pyroclstic rock, &gt; 75 % of pyroclastic fragments are in the range of &lt; 2 mm</t>
  </si>
  <si>
    <t>Fine- grained ash- tuff</t>
  </si>
  <si>
    <t>fkAT</t>
  </si>
  <si>
    <t>Mainly consolidated pyroclstic rock, clast size &lt; 0.06 mm</t>
  </si>
  <si>
    <t>Coarse- grained ash- tuff</t>
  </si>
  <si>
    <t>gkAT</t>
  </si>
  <si>
    <t>Mainly consolidated pyroclstic rock, clast size &lt; 2 mm, about 60 % are 0.06- 2 mm</t>
  </si>
  <si>
    <t>Crystal ash- tuff</t>
  </si>
  <si>
    <t>xxAT</t>
  </si>
  <si>
    <t>Mainly consolidated pyroclstic rock, clast size &lt; 2 mm, mostly christal fragments</t>
  </si>
  <si>
    <t>Lapilli ash- tuff</t>
  </si>
  <si>
    <t>LAT</t>
  </si>
  <si>
    <t>Mainly consolidated pyroclstic rock with ash &gt; lapilli</t>
  </si>
  <si>
    <t>Bomb ash- tuff</t>
  </si>
  <si>
    <t>BmAT</t>
  </si>
  <si>
    <t>Mainly consolidated pyroclstic rock with ash &gt; bombs</t>
  </si>
  <si>
    <t>Block ash- tuff</t>
  </si>
  <si>
    <t>BlAT</t>
  </si>
  <si>
    <t>Mainly consolidated pyroclstic rock with ash &gt; blocks</t>
  </si>
  <si>
    <t>Lapillistone</t>
  </si>
  <si>
    <t>LT</t>
  </si>
  <si>
    <t>Mainly consolidated pyroclstic rock, &gt; 75 % of pyroclastic fragments are in the range of 2- 64 mm</t>
  </si>
  <si>
    <t>Ash- Lapillistone</t>
  </si>
  <si>
    <t>ALT</t>
  </si>
  <si>
    <t>Bad sorted pyroclastic rock with Lapilli &gt; ash</t>
  </si>
  <si>
    <t>Bomb- Lapillistone</t>
  </si>
  <si>
    <t>BmLT</t>
  </si>
  <si>
    <t>Bad sorted pyroclastic rock with Lapilli &gt; bomb</t>
  </si>
  <si>
    <t>Block- Lapillistone</t>
  </si>
  <si>
    <t>BlLT</t>
  </si>
  <si>
    <t>Bad sorted pyroclastic rock with Lapilli &gt; blocks</t>
  </si>
  <si>
    <t>Agglomerate</t>
  </si>
  <si>
    <t>Ago</t>
  </si>
  <si>
    <t xml:space="preserve">Mainly consolidated pyroclstic rock where &gt; 75 % of pyroclastic fragments exceed 64 mm and of which &gt; 50 % are rounded  </t>
  </si>
  <si>
    <t>Bomb- Tuff</t>
  </si>
  <si>
    <t>BmT</t>
  </si>
  <si>
    <t>Consolidated pyroclastic rock, clast size &gt; 64 mm, mostly bombs</t>
  </si>
  <si>
    <t>Lapilli- Bomb- Tuff</t>
  </si>
  <si>
    <t>LBmT</t>
  </si>
  <si>
    <t>Bad sorted pyroclastic rock with bomb &gt; lapilli</t>
  </si>
  <si>
    <t>Ash- Bomb- Tuff</t>
  </si>
  <si>
    <t>ABmT</t>
  </si>
  <si>
    <t>Bad sorted pyroclastic rock with bomb &gt; ash</t>
  </si>
  <si>
    <t>Agglutinate</t>
  </si>
  <si>
    <t>Agu</t>
  </si>
  <si>
    <t>Welded, unlayered and unsorted air- fall deposit</t>
  </si>
  <si>
    <t>Welded pyroclastic deposit characterized by vitric material binding the pyroclasts, "sintered" vitric pyroclast</t>
  </si>
  <si>
    <t>Pyroclastic Breccia</t>
  </si>
  <si>
    <t>PyrBst</t>
  </si>
  <si>
    <t>Mainly consolidated pyroclstic rock where &gt; 75 % of pyroclastic fragments exceed 64 mm and of which &gt; 50 % are angular shaped</t>
  </si>
  <si>
    <t>Block- tuff</t>
  </si>
  <si>
    <t>BlT</t>
  </si>
  <si>
    <t>Consolidated pyroclastic rock, grain size &gt; 64 mm, mostly blocks</t>
  </si>
  <si>
    <t>Lapilli- block- tuff</t>
  </si>
  <si>
    <t>LBlT</t>
  </si>
  <si>
    <t>Ash- block- tuff</t>
  </si>
  <si>
    <t>ABlT</t>
  </si>
  <si>
    <t>Tuff-Breccia</t>
  </si>
  <si>
    <t>TBst</t>
  </si>
  <si>
    <t>Poorly sorted pyroclastic rock containing &gt; 25 % of each fragment size devision (eg. bomb/block, lapilli, ash)</t>
  </si>
  <si>
    <t>Lapilli- tuff- breccia</t>
  </si>
  <si>
    <t>LTBst</t>
  </si>
  <si>
    <t>Bad sorted pyroclastic rock with same amount of lapilli and blocks/bombs</t>
  </si>
  <si>
    <t>Ash- tuff- breccia</t>
  </si>
  <si>
    <t>ATBst</t>
  </si>
  <si>
    <t>Bad sorted pyroclastic rock with same amount of ash and blocks/bombs</t>
  </si>
  <si>
    <t>Air-fall deposit, consolidated</t>
  </si>
  <si>
    <t>FabF</t>
  </si>
  <si>
    <t>Consolidated pyroclastic fragments from eruption cloud</t>
  </si>
  <si>
    <t>Ash-flow deposit, consolidated</t>
  </si>
  <si>
    <t>FlabF</t>
  </si>
  <si>
    <t>Pyroclastic rock derived from ash flow or surge</t>
  </si>
  <si>
    <t>Ignimbrite, consolidated</t>
  </si>
  <si>
    <t>IgnF</t>
  </si>
  <si>
    <t>Ignimbrite, welded</t>
  </si>
  <si>
    <t>Ignv</t>
  </si>
  <si>
    <t>Welded pyroclastic rock derived from ash flow or surge</t>
  </si>
  <si>
    <t>Ignimbrite, unwelded, consolidated</t>
  </si>
  <si>
    <t>IgnuF</t>
  </si>
  <si>
    <t>Unwelded pyroclastic rock derived from ash flow or surge</t>
  </si>
  <si>
    <t>Surge- deposit, consolidated</t>
  </si>
  <si>
    <t>SuabF</t>
  </si>
  <si>
    <t>Pyroclastic rock derived from surge (energy- rich, strongly deluted ash flow)</t>
  </si>
  <si>
    <t>Peperite</t>
  </si>
  <si>
    <t>Pep</t>
  </si>
  <si>
    <t>Mixed rock consisting of juvenile magma and sediment, tearing apart at the contact of magma with wet sediment (intrusive or through flowing over the wet sediment)</t>
  </si>
  <si>
    <t>Breccialike material in marine sedimentary rock, mixture of lava with sediment or shallow intrusion of magma into wet sediment</t>
  </si>
  <si>
    <t>Pyroclastic rock, rhyolitic</t>
  </si>
  <si>
    <t>RPyrF</t>
  </si>
  <si>
    <t>Pyroclastic rock with &gt; 75 % of pyroclastic fragments, mainly of rhyolitic composition</t>
  </si>
  <si>
    <t>Rhyolitic ash- tuff</t>
  </si>
  <si>
    <t>RAT</t>
  </si>
  <si>
    <t>Pyroclastic rock, clast size mostly &lt; 2 mm, mostly of rhyolitic content</t>
  </si>
  <si>
    <t>Fine- grained ash- tuff, rhyolitic</t>
  </si>
  <si>
    <t>fkRAT</t>
  </si>
  <si>
    <t>Pyroclastic rock, clast size mostly &lt; 0.06 mm, mostly of rhyolitic content</t>
  </si>
  <si>
    <t>Coarse- grained ash- tuff, rhyolitic</t>
  </si>
  <si>
    <t>gkRAT</t>
  </si>
  <si>
    <t>Pyroclastic rock, clast size mostly &lt; 2 mm, about 60 % are 0.06 mm- 2 mm, mostly of rhyolitic content</t>
  </si>
  <si>
    <t>Rhyolitic crystal- ash- tuff</t>
  </si>
  <si>
    <t>xxRAT</t>
  </si>
  <si>
    <t>Pyroclastic rock, clast size mostly &lt; 2 mm, mostly crystal fragments, mostly of rhyolitic content</t>
  </si>
  <si>
    <t>Rhyolitic lapilli- ash- tuff</t>
  </si>
  <si>
    <t>RLAT</t>
  </si>
  <si>
    <t>Bad sorted pyroclastic rock, ash &gt; lapilli, mostly of rhyolitic content</t>
  </si>
  <si>
    <t>Rhyolitic bomb- ash- tuff</t>
  </si>
  <si>
    <t>RBmAT</t>
  </si>
  <si>
    <t>Bad sorted pyroclastoc rock, ash &gt; bombs, mostly of rhyolitic content</t>
  </si>
  <si>
    <t>Rhyolitic block- ash- tuff</t>
  </si>
  <si>
    <t>RBlAT</t>
  </si>
  <si>
    <t>Bad sorted pyroclastoc rock, ash &gt; blocks, mostly of rhyolitic content</t>
  </si>
  <si>
    <t>Rhyolitic Lapilli- tuff</t>
  </si>
  <si>
    <t>RLT</t>
  </si>
  <si>
    <t>Pyroclastic rock, clast size mostly 2 mm- 64 mm, mostly of rhyolitic content</t>
  </si>
  <si>
    <t>Rhyolitic ash- lapilli- tuff</t>
  </si>
  <si>
    <t>RALT</t>
  </si>
  <si>
    <t>Bad sorted pyroclastic rock, lapilli &gt; ash, mostly of rhyolitic content</t>
  </si>
  <si>
    <t>Rhyolitic bomb- lapilli- tuff</t>
  </si>
  <si>
    <t>RBmLT</t>
  </si>
  <si>
    <t>Bad sorted pyroclastic rock, lapilli &gt; bomb, mostly of rhyolitic content</t>
  </si>
  <si>
    <t>Rhyolitic block- lapilli- tuff</t>
  </si>
  <si>
    <t>RBlLT</t>
  </si>
  <si>
    <t>Bad sorted pyroclastic rock, lapilli &gt; blocks, mostly of rhyolitic content</t>
  </si>
  <si>
    <t>Rhyolitic agglomerate</t>
  </si>
  <si>
    <t>RAgo</t>
  </si>
  <si>
    <t>Pyroclastic rock, clast size mostly &gt; 64 mm, rounded fragments are dominant, mostly of rhyolitic content</t>
  </si>
  <si>
    <t>Rhyolitic bomb- tuff</t>
  </si>
  <si>
    <t>RBmT</t>
  </si>
  <si>
    <t>Pyroclastic rock, clast size mostly &gt; 64 mm, bombs are dominant, mostly of rhyolitic content</t>
  </si>
  <si>
    <t>Rhyolitic lapilli- bomb- tuff</t>
  </si>
  <si>
    <t>RLBmT</t>
  </si>
  <si>
    <t>Bad sorted pyroclastic rock, bombs &gt; lapilli, mostly of rhyolitic content</t>
  </si>
  <si>
    <t>Rhyolitic ash- bomb- tuff</t>
  </si>
  <si>
    <t>RABmT</t>
  </si>
  <si>
    <t>Bad sorted pyroclastic rock, bombs &gt; ash, mostly of rhyolitic content</t>
  </si>
  <si>
    <t>Rhyolitic agglutinate</t>
  </si>
  <si>
    <t>RAgu</t>
  </si>
  <si>
    <t>Welded, unlayered and unsorted air- fall deposit, mostly of rhyolitic content</t>
  </si>
  <si>
    <t>Welded pyroclastic deposit characterized by vitric material binding the pyroclasts, "sintered" vitric pyroclast, mostly of rhyolitic content</t>
  </si>
  <si>
    <t>Pyroclastoc Breccia, rhyolitic</t>
  </si>
  <si>
    <t>RPyrBst</t>
  </si>
  <si>
    <t>Pyroclastic rock, clast size mostly &gt; 64 mm, angular fragments dominate, mostly of rhyolitic content</t>
  </si>
  <si>
    <t>Rhyolitic block- tuff</t>
  </si>
  <si>
    <t>RBlT</t>
  </si>
  <si>
    <t>Bad sorted pyroclastic rock, clast size &gt; 64 mm, blocks are dominant, mostly of rhyolitic composition</t>
  </si>
  <si>
    <t>Rhyolitic lapilli- block- tuff</t>
  </si>
  <si>
    <t>RLBlT</t>
  </si>
  <si>
    <t>Bad sorted pyroclastic rock, blocks &gt; lapilli, mostly of rhyolitic composition</t>
  </si>
  <si>
    <t>Rhyolitic ash- block- tuff</t>
  </si>
  <si>
    <t>RABlT</t>
  </si>
  <si>
    <t>Bad sorted pyroclastic rock, blocks &gt; ash, mostly of rhyolitic content</t>
  </si>
  <si>
    <t>Rhyolitic tuff- breccia</t>
  </si>
  <si>
    <t>RTBst</t>
  </si>
  <si>
    <t xml:space="preserve">Bad sorted pyroclastic rock with bombs, blocks, lapilli and ashes, mostly of rhyolitic composition </t>
  </si>
  <si>
    <t>Rhyolitic lapilli- tuff- breccia</t>
  </si>
  <si>
    <t>RLTBst</t>
  </si>
  <si>
    <t>Bad sorted pyroclastic rock with same amount of lapilli and blocks/ bombs, mostly of rhyolitic composition</t>
  </si>
  <si>
    <t>Rhyolitic ash- tuff- breccia</t>
  </si>
  <si>
    <t>RATBst</t>
  </si>
  <si>
    <t>Bad sorted pyroclastic rock with same amount of tuff and block/ bombs, mostly of rhyolitic composition</t>
  </si>
  <si>
    <t>Rhyolitic air- fall- deposit, consolidated</t>
  </si>
  <si>
    <t>RFabF</t>
  </si>
  <si>
    <t>Consolidated pyroclastic fragments from eruption cloud, mostly of rhyolitic composition</t>
  </si>
  <si>
    <t>Rhyolitic ash- flow- deposit, consolidated</t>
  </si>
  <si>
    <t>RFlabF</t>
  </si>
  <si>
    <t>Pyroclastic rock derived from ash- flow or surge, mostly of rhyolitic composition</t>
  </si>
  <si>
    <t>Rhyolitic Ignimbrite, consolidated</t>
  </si>
  <si>
    <t>RIgnF</t>
  </si>
  <si>
    <t>Rhyolitic Ignimbrite, welded</t>
  </si>
  <si>
    <t>RIgnv</t>
  </si>
  <si>
    <t>Welded pyroclastic rock derived from ash flow or surge, mostly of rhyolitic composition</t>
  </si>
  <si>
    <t>Rhyolitic Ignimbrite, unwelded, consolidated</t>
  </si>
  <si>
    <t>RIgnuF</t>
  </si>
  <si>
    <t>Unwelded pyroclastic rock derived from ash flow or surge, mostly of rhyolitic composition</t>
  </si>
  <si>
    <t>Rhyolitic surge- deposit</t>
  </si>
  <si>
    <t>RSuabF</t>
  </si>
  <si>
    <t>Pyroclastic rock derived from surge (energy- rich, strongly deluted ash flow), mostly of rhyolitic content</t>
  </si>
  <si>
    <t>Rhyolitic Peperite</t>
  </si>
  <si>
    <t>RPep</t>
  </si>
  <si>
    <t>Mixed rock consisting of juvenile magma and sediment, tearing apart at the contact of magma with wet sediment (intrusive or through flowing over the wet sediment), mostly of rhyolitic content</t>
  </si>
  <si>
    <t>Breccialike material in marine sedimentary rock, mixture of lava with sediment or shallow intrusion of magma into wet sediment, mostly of rhyolitic content</t>
  </si>
  <si>
    <t>Pyroclastic rock, dacitic</t>
  </si>
  <si>
    <t>DcPyrF</t>
  </si>
  <si>
    <t>Pyroclastic rock with &gt; 75 % of pyroclastic fragments, mainly of dacitic composition</t>
  </si>
  <si>
    <t>Dacitic ash- tuff</t>
  </si>
  <si>
    <t>DcAT</t>
  </si>
  <si>
    <t>Pyroclastic rock, clast size mostly &lt; 2 mm, mostly of dacitic content</t>
  </si>
  <si>
    <t>Fine grained ash- tuff, dacitic</t>
  </si>
  <si>
    <t>DcfkAT</t>
  </si>
  <si>
    <t>Pyroclastic rock, clast size mostly &lt; 0.06 mm, mostly of dacitic content</t>
  </si>
  <si>
    <t>Coarse grained ash- tuff, dacitic</t>
  </si>
  <si>
    <t>DcgkAT</t>
  </si>
  <si>
    <t>Pyroclastic rock, clast size mostly &lt; 2 mm, about 60 % are 0.06 mm- 2 mm, mostly of dacitic content</t>
  </si>
  <si>
    <t>Dacitic crystal- ash- tuff</t>
  </si>
  <si>
    <t>DcxxAT</t>
  </si>
  <si>
    <t>Pyroclastic rock, clast size mostly &lt; 2 mm, mostly crystal fragments, mostly of dacitic content</t>
  </si>
  <si>
    <t>Dacitic lapilli- ash- tuff</t>
  </si>
  <si>
    <t>DcLAT</t>
  </si>
  <si>
    <t>Bad sorted pyroclastic rock, ash &gt; lapilli, mostly of dacitic content</t>
  </si>
  <si>
    <t>Dacitic bomb- ash- tuff</t>
  </si>
  <si>
    <t>DcBmAT</t>
  </si>
  <si>
    <t>Bad sorted pyroclastoc rock, ash &gt; bombs, mostly of dacitic content</t>
  </si>
  <si>
    <t>Dacitic block- ash- tuff</t>
  </si>
  <si>
    <t>DcBlAT</t>
  </si>
  <si>
    <t>Bad sorted pyroclastoc rock, ash &gt; blocks, mostly of dacitic content</t>
  </si>
  <si>
    <t>Dacitic lapilli- tuff</t>
  </si>
  <si>
    <t>DcLT</t>
  </si>
  <si>
    <t>Pyroclastic rock, clast size mostly 2 mm- 64 mm, mostly of dacitic content</t>
  </si>
  <si>
    <t>Dacitic ash- lapilli- tuff</t>
  </si>
  <si>
    <t>DcALT</t>
  </si>
  <si>
    <t>Bad sorted pyroclastic rock, lapilli &gt; ash, mostly of dacitic content</t>
  </si>
  <si>
    <t>Dacitic bomb- lapilli- tuff</t>
  </si>
  <si>
    <t>DcBmLT</t>
  </si>
  <si>
    <t>Bad sorted pyroclastic rock, lapilli &gt; bomb, mostly of dacitic content</t>
  </si>
  <si>
    <t>Dacitic block- lapilli- tuff</t>
  </si>
  <si>
    <t>DcBlLT</t>
  </si>
  <si>
    <t>Bad sorted pyroclastic rock, lapilli &gt; blocks, mostly of dacitic content</t>
  </si>
  <si>
    <t>Dacitic Agglomerate</t>
  </si>
  <si>
    <t>DcAgo</t>
  </si>
  <si>
    <t>Pyroclastic rock, clast size mostly &gt; 64 mm, rounded fragments are dominant, mostly of dacitic content</t>
  </si>
  <si>
    <t>Dacitic bomb- tuff</t>
  </si>
  <si>
    <t>DcBmT</t>
  </si>
  <si>
    <t>Pyroclastic rock, clast size mostly &gt; 64 mm, bombs are dominant, mostly of dacitic content</t>
  </si>
  <si>
    <t>Dacitic lapilli- bomb- tuff</t>
  </si>
  <si>
    <t>DcLBmT</t>
  </si>
  <si>
    <t>Bad sorted pyroclastic rock, bombs &gt; lapilli, mostly of dacitic content</t>
  </si>
  <si>
    <t>Dacitic ash- bomb- tuff</t>
  </si>
  <si>
    <t>DcABmT</t>
  </si>
  <si>
    <t>Bad sorted pyroclastic rock, bombs &gt; ash, mostly of dacitic content</t>
  </si>
  <si>
    <t>Dacitic Agglutinate</t>
  </si>
  <si>
    <t>DcAgu</t>
  </si>
  <si>
    <t>Welded, unlayered and unsorted air- fall deposit, mostly of dacitic content</t>
  </si>
  <si>
    <t>Welded pyroclastic deposit characterized by vitric material binding the pyroclasts, "sintered" vitric pyroclast, mostly of dacitic content</t>
  </si>
  <si>
    <t>Pyroclastic Breccia, dacitic</t>
  </si>
  <si>
    <t>DcPyrBst</t>
  </si>
  <si>
    <t>Pyroclastic rock, clast size mostly &gt; 64 mm, angular fragments dominate, mostly of dacitic content</t>
  </si>
  <si>
    <t>Dacitic block- tuff</t>
  </si>
  <si>
    <t>DcBlT</t>
  </si>
  <si>
    <t>Bad sorted pyroclastic rock, clast size &gt; 64 mm, blocks are dominant, mostly of dacitic composition</t>
  </si>
  <si>
    <t>Dacitic lapilli- block- tuff</t>
  </si>
  <si>
    <t>DcLBlT</t>
  </si>
  <si>
    <t>Bad sorted pyroclastic rock, blocks &gt; lapilli, mostly of dacitic composition</t>
  </si>
  <si>
    <t>Dacitic ash- block- tuff</t>
  </si>
  <si>
    <t>DcABlT</t>
  </si>
  <si>
    <t>Bad sorted pyroclastic rock, blocks &gt; ash, mostly of dacitic content</t>
  </si>
  <si>
    <t>Dacitic tuff- breccia</t>
  </si>
  <si>
    <t>DcTBst</t>
  </si>
  <si>
    <t xml:space="preserve">Bad sorted pyroclastic rock with bombs, blocks, lapilli and ashes, mostly of dacitic composition </t>
  </si>
  <si>
    <t>Dacitic lapilli- tuff- breccia</t>
  </si>
  <si>
    <t>DcLTBst</t>
  </si>
  <si>
    <t>Bad sorted pyroclastic rock with same amount of lapilli and blocks/ bombs, mostly of dacitic composition</t>
  </si>
  <si>
    <t>Dacitic ash- tuff- breccia</t>
  </si>
  <si>
    <t>DcATBst</t>
  </si>
  <si>
    <t>Bad sorted pyroclastic rock with same amount of tuff and block/ bombs, mostly of dacitic composition</t>
  </si>
  <si>
    <t>Dacitic air- fall- deposit, consolidated</t>
  </si>
  <si>
    <t>DcFabF</t>
  </si>
  <si>
    <t>Consolidated pyroclastic fragments from eruption cloud, mostly of dacitic composition</t>
  </si>
  <si>
    <t>Dacitic ash- flow- deposit, consolidated</t>
  </si>
  <si>
    <t>DcFlabF</t>
  </si>
  <si>
    <t>Pyroclastic rock derived from ash- flow or surge, mostly of dacitic composition</t>
  </si>
  <si>
    <t>Dacitic Ignimbrite, consolidated</t>
  </si>
  <si>
    <t>DcIgnF</t>
  </si>
  <si>
    <t>Dacitic Ignimbrite, welded</t>
  </si>
  <si>
    <t>DcIgnv</t>
  </si>
  <si>
    <t>Welded pyroclastic rock derived from ash flow or surge, mostly of dacitic composition</t>
  </si>
  <si>
    <t>Dacitic Ignimbrite, unwelded, consolidated</t>
  </si>
  <si>
    <t>DcIgnuF</t>
  </si>
  <si>
    <t>Unwelded pyroclastic rock derived from ash flow or surge, mostly of dacitic composition</t>
  </si>
  <si>
    <t>Dacitic surge- deposit, consolidated</t>
  </si>
  <si>
    <t>DcSuabF</t>
  </si>
  <si>
    <t>Pyroclastic rock derived from surge (energy- rich, strongly deluted ash flow), mostly of dacitic content</t>
  </si>
  <si>
    <t>Dacitic Peperite</t>
  </si>
  <si>
    <t>DcPep</t>
  </si>
  <si>
    <t>Mixed rock consisting of juvenile magma and sediment, tearing apart at the contact of magma with wet sediment (intrusive or through flowing over the wet sediment), mostly of dacitic content</t>
  </si>
  <si>
    <t>Breccialike material in marine sedimentary rock, mixture of lava with sediment or shallow intrusion of magma into wet sediment, mostly of dacitic content</t>
  </si>
  <si>
    <t>Pyroclastic rock, trachytic</t>
  </si>
  <si>
    <t>TrPyrF</t>
  </si>
  <si>
    <t>Pyroclastic rock with &gt; 75 % of pyroclastic fragments, mainly of trachytic composition</t>
  </si>
  <si>
    <t>Trachytic ash- tuff</t>
  </si>
  <si>
    <t>TrAT</t>
  </si>
  <si>
    <t>Pyroclastic rock, clast size mostly &lt; 2 mm, mostly of trachytic content</t>
  </si>
  <si>
    <t>Fine- grained trachytic ash- tuff</t>
  </si>
  <si>
    <t>TrfkAT</t>
  </si>
  <si>
    <t>Pyroclastic rock, clast size mostly &lt; 0.06 mm, mostly of trachytic content</t>
  </si>
  <si>
    <t>Coarse- grained trachytic ash- tuff</t>
  </si>
  <si>
    <t>TrgkAT</t>
  </si>
  <si>
    <t>Pyroclastic rock, clast size mostly &lt; 2 mm, about 60 % are 0.06 mm- 2 mm, mostly of trachytic content</t>
  </si>
  <si>
    <t>Trachytic crystal- ash- tuff</t>
  </si>
  <si>
    <t>TrxxAT</t>
  </si>
  <si>
    <t>Pyroclastic rock, clast size mostly &lt; 2 mm, mostly crystal fragments, mostly of trachytic content</t>
  </si>
  <si>
    <t>Trachytic lapilli- ash- tuff</t>
  </si>
  <si>
    <t>TrLAT</t>
  </si>
  <si>
    <t>Bad sorted pyroclastic rock, ash &gt; lapilli, mostly of trachytic content</t>
  </si>
  <si>
    <t>Trachytic bomb- ash- tuff</t>
  </si>
  <si>
    <t>TrBmAT</t>
  </si>
  <si>
    <t>Bad sorted pyroclastoc rock, ash &gt; bombs, mostly of trachytic content</t>
  </si>
  <si>
    <t>Trachytic block- ash- tuff</t>
  </si>
  <si>
    <t>TrBlAT</t>
  </si>
  <si>
    <t>Bad sorted pyroclastoc rock, ash &gt; blocks, mostly of trachytic content</t>
  </si>
  <si>
    <t>Trachytic lapilli- tuff</t>
  </si>
  <si>
    <t>TrLT</t>
  </si>
  <si>
    <t>Pyroclastic rock, clast size mostly 2 mm- 64 mm, mostly of trachytic content</t>
  </si>
  <si>
    <t>Trachytic ash- lapilli- tuff</t>
  </si>
  <si>
    <t>TrALT</t>
  </si>
  <si>
    <t>Bad sorted pyroclastic rock, lapilli &gt; ash, mostly of trachytic content</t>
  </si>
  <si>
    <t>Trachytic bomb- lapilli- tuff</t>
  </si>
  <si>
    <t>TrBmLT</t>
  </si>
  <si>
    <t>Bad sorted pyroclastic rock, lapilli &gt; bomb, mostly of trachytic content</t>
  </si>
  <si>
    <t>Trachytic block- lapilli- tuff</t>
  </si>
  <si>
    <t>TrBlLT</t>
  </si>
  <si>
    <t>Bad sorted pyroclastic rock, lapilli &gt; blocks, mostly of trachytic content</t>
  </si>
  <si>
    <t>Trachytic agglomerate</t>
  </si>
  <si>
    <t>TrAgo</t>
  </si>
  <si>
    <t>Pyroclastic rock, clast size mostly &gt; 64 mm, rounded fragments are dominant, mostly of trachytic content</t>
  </si>
  <si>
    <t>Trachytic bomb- tuff</t>
  </si>
  <si>
    <t>TrBmT</t>
  </si>
  <si>
    <t>Pyroclastic rock, clast size mostly &gt; 64 mm, bombs are dominant, mostly of trachytic content</t>
  </si>
  <si>
    <t>Trachytic lapilli- bomb- tuff</t>
  </si>
  <si>
    <t>TrLBmT</t>
  </si>
  <si>
    <t>Bad sorted pyroclastic rock, bombs &gt; lapilli, mostly of trachytic content</t>
  </si>
  <si>
    <t>Trachytic ash- bomb- tuff</t>
  </si>
  <si>
    <t>TrABmT</t>
  </si>
  <si>
    <t>Bad sorted pyroclastic rock, bombs &gt; ash, mostly of trachytic content</t>
  </si>
  <si>
    <t>Trachytic agglutinate</t>
  </si>
  <si>
    <t>TrAgu</t>
  </si>
  <si>
    <t>Welded, unlayered and unsorted air- fall deposit, mostly of trachytic content</t>
  </si>
  <si>
    <t>Welded pyroclastic deposit characterized by vitric material binding the pyroclasts, "sintered" vitric pyroclast, mostly of trachytic content</t>
  </si>
  <si>
    <t>Pyroclastic breccia, trachytic</t>
  </si>
  <si>
    <t>TrPyrBst</t>
  </si>
  <si>
    <t>Pyroclastic rock, clast size mostly &gt; 64 mm, angular fragments dominate, mostly of trachytic content</t>
  </si>
  <si>
    <t>Trachytic block- tuff</t>
  </si>
  <si>
    <t>TrBlT</t>
  </si>
  <si>
    <t>Bad sorted pyroclastic rock, clast size &gt; 64 mm, blocks are dominant, mostly of trachytic composition</t>
  </si>
  <si>
    <t>Trachytic lapilli- block- tuff</t>
  </si>
  <si>
    <t>TrLBlT</t>
  </si>
  <si>
    <t>Bad sorted pyroclastic rock, blocks &gt; lapilli, mostly of trachytic composition</t>
  </si>
  <si>
    <t>Trachytic ash- block- tuff</t>
  </si>
  <si>
    <t>TrABlT</t>
  </si>
  <si>
    <t>Bad sorted pyroclastic rock, blocks &gt; ash, mostly of trachytic content</t>
  </si>
  <si>
    <t>Trachytic tuff- breccia</t>
  </si>
  <si>
    <t>TrTBst</t>
  </si>
  <si>
    <t xml:space="preserve">Bad sorted pyroclastic rock with bombs, blocks, lapilli and ashes, mostly of trachytic composition </t>
  </si>
  <si>
    <t>Trachytic lapilli- tuff- breccia</t>
  </si>
  <si>
    <t>TrLTBst</t>
  </si>
  <si>
    <t>Bad sorted pyroclastic rock with same amount of lapilli and blocks/ bombs, mostly of trachytic composition</t>
  </si>
  <si>
    <t>Trachytic ash- tuff- breccia</t>
  </si>
  <si>
    <t>TrATBst</t>
  </si>
  <si>
    <t>Bad sorted pyroclastic rock with same amount of tuff and block/ bombs, mostly of trachytic composition</t>
  </si>
  <si>
    <t>Trachytic air- fall- deposit, consolidated</t>
  </si>
  <si>
    <t>TrFabF</t>
  </si>
  <si>
    <t>Consolidated pyroclastic fragments from eruption cloud, mostly of trachytic composition</t>
  </si>
  <si>
    <t>Trachytic ash- flow- deposit, consolidated</t>
  </si>
  <si>
    <t>TrFlabF</t>
  </si>
  <si>
    <t>Pyroclastic rock derived from ash- flow or surge, mostly of trachytic composition</t>
  </si>
  <si>
    <t>Trachytic Ignimbrite, consolidated</t>
  </si>
  <si>
    <t>TrIgnF</t>
  </si>
  <si>
    <t>Trachytic Ignimbrite, welded</t>
  </si>
  <si>
    <t>TrIgnv</t>
  </si>
  <si>
    <t>Welded pyroclastic rock derived from ash flow or surge, mostly of trachytic composition</t>
  </si>
  <si>
    <t>Trachytic Ignimbrite, unwelded, consolidated</t>
  </si>
  <si>
    <t>TrIgnuF</t>
  </si>
  <si>
    <t>Unwelded pyroclastic rock derived from ash flow or surge, mostly of trachytic composition</t>
  </si>
  <si>
    <t>Trachytic surge- deposit, consolidated</t>
  </si>
  <si>
    <t>TrSuabF</t>
  </si>
  <si>
    <t>Pyroclastic rock derived from surge (energy- rich, strongly deluted ash flow), mostly of trachytic content</t>
  </si>
  <si>
    <t>Trachytic Peperite</t>
  </si>
  <si>
    <t>TrPep</t>
  </si>
  <si>
    <t>Mixed rock consisting of juvenile magma and sediment, tearing apart at the contact of magma with wet sediment (intrusive or through flowing over the wet sediment), mostly of trachytic content</t>
  </si>
  <si>
    <t>Breccialike material in marine sedimentary rock, mixture of lava with sediment or shallow intrusion of magma into wet sediment, mostly of trachytic content</t>
  </si>
  <si>
    <t xml:space="preserve">Pyroclastic rock, latitic </t>
  </si>
  <si>
    <t>LaPyrF</t>
  </si>
  <si>
    <t>Pyroclastic rock with &gt; 75 % of pyroclastic fragments, mainly of latitic composition</t>
  </si>
  <si>
    <t>Latitic ash- tuff</t>
  </si>
  <si>
    <t>LaAT</t>
  </si>
  <si>
    <t>Pyroclastic rock, clast size mostly &lt; 2 mm, mostly of latitic content</t>
  </si>
  <si>
    <t>Fine- grained latitic ash- tuff</t>
  </si>
  <si>
    <t>LafkAT</t>
  </si>
  <si>
    <t>Pyroclastic rock, clast size mostly &lt; 0.06 mm, mostly of latitic content</t>
  </si>
  <si>
    <t>Coarse - grained latitic ash- tuff</t>
  </si>
  <si>
    <t>LagkAT</t>
  </si>
  <si>
    <t>Pyroclastic rock, clast size mostly &lt; 2 mm, about 60 % are 0.06 mm- 2 mm, mostly of latitic content</t>
  </si>
  <si>
    <t>Latitic crystal- ash- tuff</t>
  </si>
  <si>
    <t>LaxxAT</t>
  </si>
  <si>
    <t>Pyroclastic rock, clast size mostly &lt; 2 mm, mostly crystal fragments, mostly of latitic content</t>
  </si>
  <si>
    <t>Latitic lapilli- ash- tuff</t>
  </si>
  <si>
    <t>LaLAT</t>
  </si>
  <si>
    <t>Bad sorted pyroclastic rock, ash &gt; lapilli, mostly of latitic content</t>
  </si>
  <si>
    <t>Latitic bomb- ash- tuff</t>
  </si>
  <si>
    <t>LaBmAT</t>
  </si>
  <si>
    <t>Bad sorted pyroclastoc rock, ash &gt; bombs, mostly of latitic content</t>
  </si>
  <si>
    <t>Latitic block- ash- tuff</t>
  </si>
  <si>
    <t>LaBlAT</t>
  </si>
  <si>
    <t>Bad sorted pyroclastoc rock, ash &gt; blocks, mostly of latitic content</t>
  </si>
  <si>
    <t>Latitic lapilli- tuff</t>
  </si>
  <si>
    <t>LaLT</t>
  </si>
  <si>
    <t>Pyroclastic rock, clast size mostly 2 mm- 64 mm, mostly of latitic content</t>
  </si>
  <si>
    <t>Latitic ash- lapilli- tuff</t>
  </si>
  <si>
    <t>LaALT</t>
  </si>
  <si>
    <t>Bad sorted pyroclastic rock, lapilli &gt; ash, mostly of latitic content</t>
  </si>
  <si>
    <t>Latitic bomb- lapilli- tuff</t>
  </si>
  <si>
    <t>LaBmLT</t>
  </si>
  <si>
    <t>Bad sorted pyroclastic rock, lapilli &gt; bomb, mostly of latitic content</t>
  </si>
  <si>
    <t>Latitic block- lapilli- tuff</t>
  </si>
  <si>
    <t>LaBlLT</t>
  </si>
  <si>
    <t>Bad sorted pyroclastic rock, lapilli &gt; blocks, mostly of latitic content</t>
  </si>
  <si>
    <t>Latitic agglomerate</t>
  </si>
  <si>
    <t>LaAgo</t>
  </si>
  <si>
    <t>Pyroclastic rock, clast size mostly &gt; 64 mm, rounded fragments are dominant, mostly of latitic content</t>
  </si>
  <si>
    <t>Latitic bomb- tuff</t>
  </si>
  <si>
    <t>LaBmT</t>
  </si>
  <si>
    <t>Pyroclastic rock, clast size mostly &gt; 64 mm, bombs are dominant, mostly of latitic content</t>
  </si>
  <si>
    <t>Latitic lapilli- bomb- tuff</t>
  </si>
  <si>
    <t>LaLBmT</t>
  </si>
  <si>
    <t>Bad sorted pyroclastic rock, bombs &gt; lapilli, mostly of latitic content</t>
  </si>
  <si>
    <t>Latitic ash- bomb- tuff</t>
  </si>
  <si>
    <t>LaABmT</t>
  </si>
  <si>
    <t>Bad sorted pyroclastic rock, bombs &gt; ash, mostly of latitic content</t>
  </si>
  <si>
    <t>Latitic aggglutinate</t>
  </si>
  <si>
    <t>LaAgu</t>
  </si>
  <si>
    <t>Welded, unlayered and unsorted air- fall deposit, mostly of latitic content</t>
  </si>
  <si>
    <t>Welded pyroclastic deposit characterized by vitric material binding the pyroclasts, "sintered" vitric pyroclast, mostly of latitic content</t>
  </si>
  <si>
    <t>Pyroclastic breccia, latitic</t>
  </si>
  <si>
    <t>LaPyrBst</t>
  </si>
  <si>
    <t>Pyroclastic rock, clast size mostly &gt; 64 mm, angular fragments dominate, mostly of latitic content</t>
  </si>
  <si>
    <t>Latitic block- tuff</t>
  </si>
  <si>
    <t>LaBlT</t>
  </si>
  <si>
    <t>Bad sorted pyroclastic rock, clast size &gt; 64 mm, blocks are dominant, mostly of latitic composition</t>
  </si>
  <si>
    <t>Latitic lapilli- block- tuff</t>
  </si>
  <si>
    <t>LaLBlT</t>
  </si>
  <si>
    <t>Bad sorted pyroclastic rock, blocks &gt; lapilli, mostly of latitic composition</t>
  </si>
  <si>
    <t>Latitic ash- block- tuff</t>
  </si>
  <si>
    <t>LaABlT</t>
  </si>
  <si>
    <t>Bad sorted pyroclastic rock, blocks &gt; ash, mostly of latitic content</t>
  </si>
  <si>
    <t>Latitic tuff- breccia</t>
  </si>
  <si>
    <t>LaTBst</t>
  </si>
  <si>
    <t xml:space="preserve">Bad sorted pyroclastic rock with bombs, blocks, lapilli and ashes, mostly of latitic composition </t>
  </si>
  <si>
    <t>Latitic lapilli- tuff- breccia</t>
  </si>
  <si>
    <t>LaLTBst</t>
  </si>
  <si>
    <t>Bad sorted pyroclastic rock with same amount of lapilli and blocks/ bombs, mostly of latitic composition</t>
  </si>
  <si>
    <t>Latitic ash- tuff- breccia</t>
  </si>
  <si>
    <t>LaATBst</t>
  </si>
  <si>
    <t>Bad sorted pyroclastic rock with same amount of tuff and block/ bombs, mostly of latitic composition</t>
  </si>
  <si>
    <t>Latitic air- flow- deposit, consolidated</t>
  </si>
  <si>
    <t>LaFabF</t>
  </si>
  <si>
    <t>Consolidated pyroclastic fragments from eruption cloud, mostly of latitic composition</t>
  </si>
  <si>
    <t>Latitic ash- flow- deposit, consolidated</t>
  </si>
  <si>
    <t>LaFlabF</t>
  </si>
  <si>
    <t>Pyroclastic rock derived from ash- flow or surge, mostly of latitic composition</t>
  </si>
  <si>
    <t>Latitic Ignimbrite, consolidated</t>
  </si>
  <si>
    <t>LaIgnF</t>
  </si>
  <si>
    <t>Latitic Ignimbrite, welded</t>
  </si>
  <si>
    <t>LaIgnv</t>
  </si>
  <si>
    <t>Welded pyroclastic rock derived from ash flow or surge, mostly of latitic composition</t>
  </si>
  <si>
    <t>Latitic Ignimbrite, unwelded, consolidated</t>
  </si>
  <si>
    <t>LaIgnuF</t>
  </si>
  <si>
    <t>Unwelded pyroclastic rock derived from ash flow or surge, mostly of latitic composition</t>
  </si>
  <si>
    <t>Latitic surge- deposit, consolidated</t>
  </si>
  <si>
    <t>LaSuabF</t>
  </si>
  <si>
    <t>Pyroclastic rock derived from surge (energy- rich, strongly deluted ash flow), mostly of latitic content</t>
  </si>
  <si>
    <t>Latitic Peperite</t>
  </si>
  <si>
    <t>LaPep</t>
  </si>
  <si>
    <t>Mixed rock consisting of juvenile magma and sediment, tearing apart at the contact of magma with wet sediment (intrusive or through flowing over the wet sediment), mostly of latitic content</t>
  </si>
  <si>
    <t>Breccialike material in marine sedimentary rock, mixture of lava with sediment or shallow intrusion of magma into wet sediment, mostly of latitic content</t>
  </si>
  <si>
    <t>Pyroclastic rock, andesitic</t>
  </si>
  <si>
    <t>AnPyrF</t>
  </si>
  <si>
    <t>Pyroclastic rock with &gt; 75 % of pyroclastic fragments, mainly of andesitic composition</t>
  </si>
  <si>
    <t>Andesitic ash- tuff</t>
  </si>
  <si>
    <t>AnAT</t>
  </si>
  <si>
    <t>Pyroclastic rock, clast size mostly &lt; 2 mm, mostly of andesitic content</t>
  </si>
  <si>
    <t>Fine- grained andesitic ash- tuff</t>
  </si>
  <si>
    <t>AnfkAT</t>
  </si>
  <si>
    <t>Pyroclastic rock, clast size mostly &lt; 0.06 mm, mostly of andesitic content</t>
  </si>
  <si>
    <t>Coarse- grained andesitic ash- tuff</t>
  </si>
  <si>
    <t>AngkAT</t>
  </si>
  <si>
    <t>Pyroclastic rock, clast size mostly &lt; 2 mm, about 60 % are 0.06 mm- 2 mm, mostly of andesitic content</t>
  </si>
  <si>
    <t>Andesitic crystal- ash- tuff</t>
  </si>
  <si>
    <t>AnxxAT</t>
  </si>
  <si>
    <t>Pyroclastic rock, clast size mostly &lt; 2 mm, mostly crystal fragments, mostly of andesitic content</t>
  </si>
  <si>
    <t>Andesitic lapilli- ash- tuff</t>
  </si>
  <si>
    <t>AnLAT</t>
  </si>
  <si>
    <t>Bad sorted pyroclastic rock, ash &gt; lapilli, mostly of andesitic content</t>
  </si>
  <si>
    <t>Andesitic bomb- ash- tuff</t>
  </si>
  <si>
    <t>AnBmAT</t>
  </si>
  <si>
    <t>Bad sorted pyroclastoc rock, ash &gt; bombs, mostly of andesitic content</t>
  </si>
  <si>
    <t>Andesitic block- ash- tuff</t>
  </si>
  <si>
    <t>AnBlAT</t>
  </si>
  <si>
    <t>Bad sorted pyroclastoc rock, ash &gt; blocks, mostly of andesitic content</t>
  </si>
  <si>
    <t>Andesitic lapilli- tuff</t>
  </si>
  <si>
    <t>AnLT</t>
  </si>
  <si>
    <t>Pyroclastic rock, clast size mostly 2 mm- 64 mm, mostly of andesitic content</t>
  </si>
  <si>
    <t>Andesitic ash- lapilli- tuff</t>
  </si>
  <si>
    <t>AnALT</t>
  </si>
  <si>
    <t>Bad sorted pyroclastic rock, lapilli &gt; ash, mostly of andesitic content</t>
  </si>
  <si>
    <t>Andesitic bomb- lapilli- tuff</t>
  </si>
  <si>
    <t>AnBmLT</t>
  </si>
  <si>
    <t>Bad sorted pyroclastic rock, lapilli &gt; bomb, mostly of andesitic content</t>
  </si>
  <si>
    <t>Andesitic block- lapilli- tuff</t>
  </si>
  <si>
    <t>AnBlLT</t>
  </si>
  <si>
    <t>Bad sorted pyroclastic rock, lapilli &gt; blocks, mostly of andesitic content</t>
  </si>
  <si>
    <t>Andesitic agglomerate</t>
  </si>
  <si>
    <t>AnAgo</t>
  </si>
  <si>
    <t>Pyroclastic rock, clast size mostly &gt; 64 mm, rounded fragments are dominant, mostly of andesitic content</t>
  </si>
  <si>
    <t>Andesitic bomb- tuff</t>
  </si>
  <si>
    <t>AnBmT</t>
  </si>
  <si>
    <t>Pyroclastic rock, clast size mostly &gt; 64 mm, bombs are dominant, mostly of andesitic content</t>
  </si>
  <si>
    <t>Andesitic lapilli- bomb- tuff</t>
  </si>
  <si>
    <t>AnLBmT</t>
  </si>
  <si>
    <t>Bad sorted pyroclastic rock, bombs &gt; lapilli, mostly of andesitic content</t>
  </si>
  <si>
    <t>Andesitic ash- bomb- tuff</t>
  </si>
  <si>
    <t>AnABmT</t>
  </si>
  <si>
    <t>Bad sorted pyroclastic rock, bombs &gt; ash, mostly of andesitic content</t>
  </si>
  <si>
    <t>Andesitic agglutinate</t>
  </si>
  <si>
    <t>AnAgu</t>
  </si>
  <si>
    <t>Welded, unlayered and unsorted air- fall deposit, mostly of andesitic content</t>
  </si>
  <si>
    <t>Welded pyroclastic deposit characterized by vitric material binding the pyroclasts, "sintered" vitric pyroclast, mostly of andesitic content</t>
  </si>
  <si>
    <t>Pyroclastic breccia, andesitic</t>
  </si>
  <si>
    <t>AnPyrBst</t>
  </si>
  <si>
    <t>Pyroclastic rock, clast size mostly &gt; 64 mm, angular fragments dominate, mostly of andesitic content</t>
  </si>
  <si>
    <t>Andesitic block- tuff</t>
  </si>
  <si>
    <t>AnBlT</t>
  </si>
  <si>
    <t>Bad sorted pyroclastic rock, clast size &gt; 64 mm, blocks are dominant, mostly of andesitic composition</t>
  </si>
  <si>
    <t>Andesitic lapilli- block- tuff</t>
  </si>
  <si>
    <t>AnLBlT</t>
  </si>
  <si>
    <t>Bad sorted pyroclastic rock, blocks &gt; lapilli, mostly of andesitic composition</t>
  </si>
  <si>
    <t>Andesitic ash- block- tuff</t>
  </si>
  <si>
    <t>AnABlT</t>
  </si>
  <si>
    <t>Bad sorted pyroclastic rock, blocks &gt; ash, mostly of andesitic content</t>
  </si>
  <si>
    <t>Andesitic tuff- breccia</t>
  </si>
  <si>
    <t>AnTBst</t>
  </si>
  <si>
    <t xml:space="preserve">Bad sorted pyroclastic rock with bombs, blocks, lapilli and ashes, mostly of andesitic composition </t>
  </si>
  <si>
    <t>Andesitic lapilli- tuff- breccia</t>
  </si>
  <si>
    <t>AnLTBst</t>
  </si>
  <si>
    <t>Bad sorted pyroclastic rock with same amount of lapilli and blocks/ bombs, mostly of andesitic composition</t>
  </si>
  <si>
    <t>Andesitic ash- tuff- breccia</t>
  </si>
  <si>
    <t>AnATBst</t>
  </si>
  <si>
    <t>Bad sorted pyroclastic rock with same amount of tuff and block/ bombs, mostly of andesitic composition</t>
  </si>
  <si>
    <t>Andesitic air- flow- deposit, consolidated</t>
  </si>
  <si>
    <t>AnFabF</t>
  </si>
  <si>
    <t>Consolidated pyroclastic fragments from eruption cloud, mostly of andesitic composition</t>
  </si>
  <si>
    <t>Andesitic ash- flow- deposit, consolidated</t>
  </si>
  <si>
    <t>AnFlabF</t>
  </si>
  <si>
    <t>Pyroclastic rock derived from ash- flow or surge, mostly of andesitic composition</t>
  </si>
  <si>
    <t>Andesitic Ignimbrite, consolidated</t>
  </si>
  <si>
    <t>AnIgnF</t>
  </si>
  <si>
    <t>Andesitic Ignimbrite, welded</t>
  </si>
  <si>
    <t>AnIgnv</t>
  </si>
  <si>
    <t>Welded pyroclastic rock derived from ash flow or surge, mostly of andesitic composition</t>
  </si>
  <si>
    <t>Andesitic Ignimbrite, unwelded, consolidated</t>
  </si>
  <si>
    <t>AnIgnuF</t>
  </si>
  <si>
    <t>Unwelded pyroclastic rock derived from ash flow or surge, mostly of andesitic composition</t>
  </si>
  <si>
    <t>Andesitic surge- deposit, consolidated</t>
  </si>
  <si>
    <t>AnSuabF</t>
  </si>
  <si>
    <t>Pyroclastic rock derived from surge (energy- rich, strongly deluted ash flow), mostly of andesitic content</t>
  </si>
  <si>
    <t>Andesitic Peperite</t>
  </si>
  <si>
    <t>AnPep</t>
  </si>
  <si>
    <t>Mixed rock consisting of juvenile magma and sediment, tearing apart at the contact of magma with wet sediment (intrusive or through flowing over the wet sediment), mostly of andesitic content</t>
  </si>
  <si>
    <t>Breccialike material in marine sedimentary rock, mixture of lava with sediment or shallow intrusion of magma into wet sediment, mostly of andesitic content</t>
  </si>
  <si>
    <t>Pyroclastic rock, basaltic</t>
  </si>
  <si>
    <t>BPyrF</t>
  </si>
  <si>
    <t>Pyroclastic rock with &gt; 75 % of pyroclastic fragments, mainly of basaltic composition</t>
  </si>
  <si>
    <t>Basaltic ash- tuff</t>
  </si>
  <si>
    <t>BAT</t>
  </si>
  <si>
    <t>Pyroclastic rock, clast size mostly &lt; 2 mm, mostly of basaltic content</t>
  </si>
  <si>
    <t>Fine- grained ash- tuff, basaltic</t>
  </si>
  <si>
    <t>fkBAT</t>
  </si>
  <si>
    <t>Pyroclastic rock, clast size mostly &lt; 0.06 mm, mostly of besaltic content</t>
  </si>
  <si>
    <t>Coarse- grained ah- tuff, basaltic</t>
  </si>
  <si>
    <t>gkBAT</t>
  </si>
  <si>
    <t>Pyroclastic rock, clast size mostly &lt; 2 mm, about 60 % are 0.06 mm- 2 mm, mostly of basaltic content</t>
  </si>
  <si>
    <t>Basaltic crystal ash- tuff</t>
  </si>
  <si>
    <t>BxxAT</t>
  </si>
  <si>
    <t>Pyroclastic rock, clast size mostly &lt; 2 mm, mostly crystal fragments, mostly of basaltic content</t>
  </si>
  <si>
    <t>Basaltic lapilli- ash- tuff</t>
  </si>
  <si>
    <t>BLAT</t>
  </si>
  <si>
    <t>Bad sorted pyroclastic rock, ash &gt; lapilli, mostly of basaltic content</t>
  </si>
  <si>
    <t>Basaltic bomb- ash- tuff</t>
  </si>
  <si>
    <t>BBmAT</t>
  </si>
  <si>
    <t>Bad sorted pyroclastoc rock, ash &gt; bombs, mostly of basaltic content</t>
  </si>
  <si>
    <t>Basaltic block- ash- tuff</t>
  </si>
  <si>
    <t>BBlAT</t>
  </si>
  <si>
    <t>Bad sorted pyroclastoc rock, ash &gt; blocks mostly of basaltic content</t>
  </si>
  <si>
    <t>Basaltic lapilli- tuff</t>
  </si>
  <si>
    <t>BLT</t>
  </si>
  <si>
    <t>Pyroclastic rock, clast size mostly 2 mm- 64 mm, mostly of basaltic content</t>
  </si>
  <si>
    <t>Basaltic crystal lapilli- tuff</t>
  </si>
  <si>
    <t>BxxLT</t>
  </si>
  <si>
    <t>Pyroclastic rock, clast size mostly 2 mm- 64 mm, mostly crystal fragments, mostly of basaltic content</t>
  </si>
  <si>
    <t>Basaltic ash- lapilli tuff</t>
  </si>
  <si>
    <t>BALT</t>
  </si>
  <si>
    <t>Bad sorted pyroclastic rock, lapilli &gt; ash, mostly of basaltic content</t>
  </si>
  <si>
    <t>Basaltic bomb- lapilli- tuff</t>
  </si>
  <si>
    <t>BBmLT</t>
  </si>
  <si>
    <t>Bad sorted pyroclastic rock, lapilli &gt; bomb, mostly of basaltic content</t>
  </si>
  <si>
    <t>Basaltic block- lapilli- tuff</t>
  </si>
  <si>
    <t>BBlLT</t>
  </si>
  <si>
    <t>Bad sorted pyroclastic rock, lapilli &gt; blocks, mostly of basaltic content</t>
  </si>
  <si>
    <t>Basaltic agglomerate</t>
  </si>
  <si>
    <t>BAgo</t>
  </si>
  <si>
    <t>Pyroclastic rock, clast size mostly &gt; 64 mm, rounded fragments are dominant, mostly of basaltic content</t>
  </si>
  <si>
    <t>Basaltic bomb- tuff</t>
  </si>
  <si>
    <t>BBmT</t>
  </si>
  <si>
    <t>Pyroclastic rock, clast size mostly &gt; 64 mm, bombs are dominant, mostly of basaltic content</t>
  </si>
  <si>
    <t>Basaltic lapilli- bomb- tuff</t>
  </si>
  <si>
    <t>BLBmT</t>
  </si>
  <si>
    <t>Bad sorted pyroclastic rock, bombs &gt; lapilli, mostly of basaltic content</t>
  </si>
  <si>
    <t>Basaltic ash- bomb- tuff</t>
  </si>
  <si>
    <t>BABmT</t>
  </si>
  <si>
    <t>Bad sorted pyroclastic rock, bombs &gt; ash, mostly of basaltic content</t>
  </si>
  <si>
    <t>Basaltic agglutinate</t>
  </si>
  <si>
    <t>BAgu</t>
  </si>
  <si>
    <t>Welded, unlayered and unsorted air- fall deposit, mostly of basaltic content</t>
  </si>
  <si>
    <t>Welded pyroclastic deposit characterized by vitric material binding the pyroclasts, "sintered" vitric pyroclast, mostly of basaltic content</t>
  </si>
  <si>
    <t>Pyroclastic breccia, consolidated</t>
  </si>
  <si>
    <t>BPyrBst</t>
  </si>
  <si>
    <t>Pyroclastic rock, clast size mostly &gt; 64 mm, angular fragments dominate, mostly of basaltic content</t>
  </si>
  <si>
    <t>Basaltic block- tuff</t>
  </si>
  <si>
    <t>BBlT</t>
  </si>
  <si>
    <t>Bad sorted pyroclastic rock, clast size &gt; 64 mm, blocks are dominant, mostly of basaltic composition</t>
  </si>
  <si>
    <t>Basaltic lapilli- block- tuff</t>
  </si>
  <si>
    <t>BLBlT</t>
  </si>
  <si>
    <t>Bad sorted pyroclastic rock, blocks &gt; lapilli, mostly of basaltic composition</t>
  </si>
  <si>
    <t>Basaltic ash- block- tuff</t>
  </si>
  <si>
    <t>BABlT</t>
  </si>
  <si>
    <t>Bad sorted pyroclastic rock, blocks &gt; ash, mostly of basaltic content</t>
  </si>
  <si>
    <t>Basaltic tuff- breccia</t>
  </si>
  <si>
    <t>BTBst</t>
  </si>
  <si>
    <t xml:space="preserve">Bad sorted pyroclastic rock with bombs, blocks, lapilli and ashes, mostly of basaltic composition </t>
  </si>
  <si>
    <t>Basaltic lapilli- tuff- breccia</t>
  </si>
  <si>
    <t>BLTBst</t>
  </si>
  <si>
    <t>Bad sorted pyroclastic rock with same amount of lapilli and blocks/ bombs, mostly of basaltic composition</t>
  </si>
  <si>
    <t>Basaltic ash- tuff- breccia</t>
  </si>
  <si>
    <t>BATBst</t>
  </si>
  <si>
    <t>Bad sorted pyroclastic rock with same amount of tuff and block/ bombs, mostly of basaltic composition</t>
  </si>
  <si>
    <t>Basaltic air- fall- deposit, consolidated</t>
  </si>
  <si>
    <t>BFabF</t>
  </si>
  <si>
    <t>Consolidated pyroclastic fragments from eruption cloud, mostly of basaltic composition</t>
  </si>
  <si>
    <t>Basaltic ash- flow- deposit, consolidated</t>
  </si>
  <si>
    <t>BFlabF</t>
  </si>
  <si>
    <t>Pyroclastic rock derived from ash- flow or surge, mostly of basaltic composition</t>
  </si>
  <si>
    <t>Basaltic Ignimbrite, consolidated</t>
  </si>
  <si>
    <t>BIgnF</t>
  </si>
  <si>
    <t>Basaltic surge- deposit, consolidated</t>
  </si>
  <si>
    <t>BSuabF</t>
  </si>
  <si>
    <t>Pyroclastic rock derived from surge (energy- rich, strongly deluted ash flow), mostly of basaltic content</t>
  </si>
  <si>
    <t>Basaltic Peperite</t>
  </si>
  <si>
    <t>BPep</t>
  </si>
  <si>
    <t>Mixed rock consisting of juvenile magma and sediment, tearing apart at the contact of magma with wet sediment (intrusive or through flowing over the wet sediment), mostly of basaltic content</t>
  </si>
  <si>
    <t>Breccialike material in marine sedimentary rock, mixture of lava with sediment or shallow intrusion of magma into wet sediment, mostly of basaltic content</t>
  </si>
  <si>
    <t>Pyroclastic rock, phonolitic</t>
  </si>
  <si>
    <t>PhPyrF</t>
  </si>
  <si>
    <t>Pyroclastic rock with &gt; 75 % of pyroclastic fragments, mainly of phonolytic composition</t>
  </si>
  <si>
    <t>Phonolitic ash- tuff</t>
  </si>
  <si>
    <t>PhAT</t>
  </si>
  <si>
    <t>Pyroclastic rock, clast size mostly &lt; 2 mm, mostly of phonolitic content</t>
  </si>
  <si>
    <t>Fine- grained ash- tuff, phonolitic</t>
  </si>
  <si>
    <t>PhfkAT</t>
  </si>
  <si>
    <t>Pyroclastic rock, clast size mostly &lt; 0.06 mm, mostly of phonolitic content</t>
  </si>
  <si>
    <t>Coarse- grained ash- tuff, phonolitic</t>
  </si>
  <si>
    <t>PhgkAT</t>
  </si>
  <si>
    <t>Pyroclastic rock, clast size mostly &lt; 2 mm, about 60 % are 0.06 mm- 2 mm, mostly of phonolitic content</t>
  </si>
  <si>
    <t>Phonolitic crystal ash- tuff</t>
  </si>
  <si>
    <t>PhxxAT</t>
  </si>
  <si>
    <t>Pyroclastic rock, clast size mostly &lt; 2 mm, mostly crystal fragments, mostly of phonolitic content</t>
  </si>
  <si>
    <t>Phonolitic lapilli- ash- tuff</t>
  </si>
  <si>
    <t>PhLAT</t>
  </si>
  <si>
    <t>Bad sorted pyroclastic rock, ash &gt; lapilli, mostly of phonolitic content</t>
  </si>
  <si>
    <t>Phonolitic bomb- ash- tuff</t>
  </si>
  <si>
    <t>PhBmAT</t>
  </si>
  <si>
    <t>Bad sorted pyroclastoc rock, ash &gt; bombs, mostly of phonolitic content</t>
  </si>
  <si>
    <t>Phonolitic block- ash- tuff</t>
  </si>
  <si>
    <t>PhBlAT</t>
  </si>
  <si>
    <t>Bad sorted pyroclastoc rock, ash &gt; blocks, mostly of phonolitic content</t>
  </si>
  <si>
    <t>Phonolitic lapilli- tuff</t>
  </si>
  <si>
    <t>PhLT</t>
  </si>
  <si>
    <t>Pyroclastic rock, clast size mostly 2 mm- 64 mm, mostly of phonolitic content</t>
  </si>
  <si>
    <t>Phonlitic ash- lapilli- tuff</t>
  </si>
  <si>
    <t>PhALT</t>
  </si>
  <si>
    <t>Bad sorted pyroclastic rock, lapilli &gt; ash, mostly of phonolitic content</t>
  </si>
  <si>
    <t>Phonolitic bomb- lapilli- tuff</t>
  </si>
  <si>
    <t>PhBmLT</t>
  </si>
  <si>
    <t>Bad sorted pyroclastic rock, lapilli &gt; bomb, mostly of phonolitic content</t>
  </si>
  <si>
    <t>Phonolitic block- lapilli- tuff</t>
  </si>
  <si>
    <t>PhBlLT</t>
  </si>
  <si>
    <t>Bad sorted pyroclastic rock, lapilli &gt; blocks, mostly of phonolitic content</t>
  </si>
  <si>
    <t>Phonolitic agglomerate</t>
  </si>
  <si>
    <t>PhAgo</t>
  </si>
  <si>
    <t>Pyroclastic rock, clast size mostly &gt; 64 mm, rounded fragments are dominant, mostly of phonolitic content</t>
  </si>
  <si>
    <t>Phonolitic bomb- tuff</t>
  </si>
  <si>
    <t>PhBmT</t>
  </si>
  <si>
    <t>Pyroclastic rock, clast size mostly &gt; 64 mm, bombs are dominant, mostly of phonolitic content</t>
  </si>
  <si>
    <t>Phonolitic lapilli- block- tuff</t>
  </si>
  <si>
    <t>PhLBmT</t>
  </si>
  <si>
    <t>Bad sorted pyroclastic rock, bombs &gt; lapilli, mostly of phonolitic content</t>
  </si>
  <si>
    <t>Phonolitic ash- block- tuff</t>
  </si>
  <si>
    <t>PhABmT</t>
  </si>
  <si>
    <t>Bad sorted pyroclastic rock, bombs &gt; ash, mostly of phonolitic content</t>
  </si>
  <si>
    <t>Phonolitic agglutinate</t>
  </si>
  <si>
    <t>PhAgu</t>
  </si>
  <si>
    <t>Welded, unlayered and unsorted air- fall deposit, mostly of phonolitic content</t>
  </si>
  <si>
    <t>Welded pyroclastic deposit characterized by vitric material binding the pyroclasts, "sintered" vitric pyroclast, mostly of phonolitic content</t>
  </si>
  <si>
    <t>Pyroclastic breccia, phonolitic</t>
  </si>
  <si>
    <t>PhPyrBst</t>
  </si>
  <si>
    <t>Pyroclastic rock, clast size mostly &gt; 64 mm, angular fragments dominate, mostly of phonolitic content</t>
  </si>
  <si>
    <t>Phonolitic block- tuff</t>
  </si>
  <si>
    <t>PhBlT</t>
  </si>
  <si>
    <t>Bad sorted pyroclastic rock, clast size &gt; 64 mm, blocks are dominant, mostly of phonolitic composition</t>
  </si>
  <si>
    <t>PhLBlT</t>
  </si>
  <si>
    <t>Bad sorted pyroclastic rock, blocks &gt; lapilli, mostly of phonolitic composition</t>
  </si>
  <si>
    <t>PhABlT</t>
  </si>
  <si>
    <t>Bad sorted pyroclastic rock, blocks &gt; ash, mostly of phonolitic content</t>
  </si>
  <si>
    <t>Phonolitic tuff- breccia</t>
  </si>
  <si>
    <t>PhTBst</t>
  </si>
  <si>
    <t xml:space="preserve">Bad sorted pyroclastic rock with bombs, blocks, lapilli and ashes, mostly of phonolitic composition </t>
  </si>
  <si>
    <t>Phonolitic lapilli- tuff- breccia</t>
  </si>
  <si>
    <t>PhLTBst</t>
  </si>
  <si>
    <t>Bad sorted pyroclastic rock with same amount of lapilli and blocks/ bombs, mostly of phonolitic composition</t>
  </si>
  <si>
    <t>Phonolitic ash- tuff- breccia</t>
  </si>
  <si>
    <t>PhATBst</t>
  </si>
  <si>
    <t>Bad sorted pyroclastic rock with same amount of tuff and block/ bombs, mostly of phonolitic composition</t>
  </si>
  <si>
    <t>Phonolitic air- fall- deposit, consolidated</t>
  </si>
  <si>
    <t>PhFabF</t>
  </si>
  <si>
    <t>Consolidated pyroclastic fragments from eruption cloud, mostly of phonolitic composition</t>
  </si>
  <si>
    <t>Phonolitic ash- flow- deposit, consolidated</t>
  </si>
  <si>
    <t>PhFlabF</t>
  </si>
  <si>
    <t>Pyroclastic rock derived from ash- flow or surge, mostly of phonolitic composition</t>
  </si>
  <si>
    <t>Phonolitic Ignimbrite, consolidated</t>
  </si>
  <si>
    <t>PhIgnF</t>
  </si>
  <si>
    <t>Phonolitic Ignimbrite, welded</t>
  </si>
  <si>
    <t>PhIgnv</t>
  </si>
  <si>
    <t>Welded pyroclastic rock derived from ash flow or surge, mostly of phonolitic composition</t>
  </si>
  <si>
    <t>Phonolitic Ignimbrite, unwelded, consolidated</t>
  </si>
  <si>
    <t>PhIgnuF</t>
  </si>
  <si>
    <t>Unwelded pyroclastic rock derived from ash flow or surge, mostly of phonolitic composition</t>
  </si>
  <si>
    <t>Phonolitic surge- deposit, consolidated</t>
  </si>
  <si>
    <t>PhSuabF</t>
  </si>
  <si>
    <t>Pyroclastic rock derived from surge (energy- rich, strongly deluted ash flow), mostly of phonolitic content</t>
  </si>
  <si>
    <t>Phonolitic Peperite</t>
  </si>
  <si>
    <t>PhPep</t>
  </si>
  <si>
    <t>Mixed rock consisting of juvenile magma and sediment, tearing apart at the contact of magma with wet sediment (intrusive or through flowing over the wet sediment), mostly of phonolitic content</t>
  </si>
  <si>
    <t>Breccialike material in marine sedimentary rock, mixture of lava with sediment or shallow intrusion of magma into wet sediment, mostly of phonolitic content</t>
  </si>
  <si>
    <t>Pyroclastic rock, basanitic</t>
  </si>
  <si>
    <t>BsPyrF</t>
  </si>
  <si>
    <t>Pyroclastic rock with &gt; 75 % of pyroclastic fragments, mainly of basanitic composition</t>
  </si>
  <si>
    <t>Basanitic ash- tuff</t>
  </si>
  <si>
    <t>BsAT</t>
  </si>
  <si>
    <t>Pyroclastic rock, clast size mostly &lt; 2 mm, mostly of basanitic content</t>
  </si>
  <si>
    <t>Fine - grained ash- tuff, basanitic</t>
  </si>
  <si>
    <t>BsfkAT</t>
  </si>
  <si>
    <t>Pyroclastic rock, clast size mostly &lt; 0.06 mm, mostly of basanitic content</t>
  </si>
  <si>
    <t>Coarse- grained ash- tuff, basanitic</t>
  </si>
  <si>
    <t>BsgkAT</t>
  </si>
  <si>
    <t>Pyroclastic rock, clast size mostly &lt; 2 mm, about 60 % are 0.06 mm- 2 mm, mostly of basanitic content</t>
  </si>
  <si>
    <t>Basanitic crystall ash- tuff</t>
  </si>
  <si>
    <t>BsxxAT</t>
  </si>
  <si>
    <t>Pyroclastic rock, clast size mostly &lt; 2 mm, mostly crystal fragments, mostly of basanitic content</t>
  </si>
  <si>
    <t>Basanitic lapilli- ash- tuff</t>
  </si>
  <si>
    <t>BsLAT</t>
  </si>
  <si>
    <t>Bad sorted pyroclastic rock, ash &gt; lapilli, mostly of basanitic content</t>
  </si>
  <si>
    <t>Basanitic bomb- ash- tuff</t>
  </si>
  <si>
    <t>BsBmAT</t>
  </si>
  <si>
    <t>Bad sorted pyroclastoc rock, ash &gt; bombs, mostly of basanitic content</t>
  </si>
  <si>
    <t>Basanitic block- ash tuff</t>
  </si>
  <si>
    <t>BsBlAT</t>
  </si>
  <si>
    <t>Bad sorted pyroclastoc rock, ash &gt; blocks, mostly of basanitic content</t>
  </si>
  <si>
    <t>Basanitic lapilli- tuff</t>
  </si>
  <si>
    <t>BsLT</t>
  </si>
  <si>
    <t>Pyroclastic rock, clast size mostly 2 mm- 64 mm, mostly of basanitic content</t>
  </si>
  <si>
    <t>Basanitic ash- lapilli- tuff</t>
  </si>
  <si>
    <t>BsALT</t>
  </si>
  <si>
    <t>Bad sorted pyroclastic rock, lapilli &gt; ash, mostly of basanitic content</t>
  </si>
  <si>
    <t>Basanitic bomb- lapilli- tuff</t>
  </si>
  <si>
    <t>BsBmLT</t>
  </si>
  <si>
    <t>Bad sorted pyroclastic rock, lapilli &gt; bomb, mostly of basanitic content</t>
  </si>
  <si>
    <t>Basanitic block- lapilli- tuff</t>
  </si>
  <si>
    <t>BsBlLT</t>
  </si>
  <si>
    <t>Bad sorted pyroclastic rock, lapilli &gt; blocks, mostly of basanitic content</t>
  </si>
  <si>
    <t>Basanitic agglomerate</t>
  </si>
  <si>
    <t>BsAgo</t>
  </si>
  <si>
    <t>Pyroclastic rock, clast size mostly &gt; 64 mm, rounded fragments are dominant, mostly of basanitic content</t>
  </si>
  <si>
    <t>Basanitic bomb- tuff</t>
  </si>
  <si>
    <t>BsBmT</t>
  </si>
  <si>
    <t>Pyroclastic rock, clast size mostly &gt; 64 mm, bombs are dominant, mostly of basanitic content</t>
  </si>
  <si>
    <t>Basanitic lapilli- bomb- tuff</t>
  </si>
  <si>
    <t>BsLBmT</t>
  </si>
  <si>
    <t>Bad sorted pyroclastic rock, bombs &gt; lapilli, mostly of basanitic content</t>
  </si>
  <si>
    <t>Basanitic ash- bomb- tuff</t>
  </si>
  <si>
    <t>BsABmT</t>
  </si>
  <si>
    <t>Bad sorted pyroclastic rock, bombs &gt; ash, mostly of basanitic content</t>
  </si>
  <si>
    <t>Basanitic agglutinate</t>
  </si>
  <si>
    <t>BsAgu</t>
  </si>
  <si>
    <t>Welded, unlayered and unsorted air- fall deposit, mostly of basanitic content</t>
  </si>
  <si>
    <t>Welded pyroclastic deposit characterized by vitric material binding the pyroclasts, "sintered" vitric pyroclast, mostly of basanitic content</t>
  </si>
  <si>
    <t>Pyroclastic breccia, basanitic</t>
  </si>
  <si>
    <t>BsPyrBst</t>
  </si>
  <si>
    <t>Pyroclastic rock, clast size mostly &gt; 64 mm, angular fragments dominate, mostly of basanitic content</t>
  </si>
  <si>
    <t>Basanitic block- tuff</t>
  </si>
  <si>
    <t>BsBlT</t>
  </si>
  <si>
    <t>Bad sorted pyroclastic rock, clast size &gt; 64 mm, blocks are dominant, mostly of basanitic composition</t>
  </si>
  <si>
    <t>Basanitic lapilli- block- tuff</t>
  </si>
  <si>
    <t>BsLBlT</t>
  </si>
  <si>
    <t>Bad sorted pyroclastic rock, blocks &gt; lapilli, mostly of basanitic composition</t>
  </si>
  <si>
    <t>Basanitic ash- block- tuff</t>
  </si>
  <si>
    <t>BsABlT</t>
  </si>
  <si>
    <t>Bad sorted pyroclastic rock, blocks &gt; ash, mostly of basanitic content</t>
  </si>
  <si>
    <t>Basanitic tuff- breccia</t>
  </si>
  <si>
    <t>BsTBst</t>
  </si>
  <si>
    <t xml:space="preserve">Bad sorted pyroclastic rock with bombs, blocks, lapilli and ashes, mostly of basanitic composition </t>
  </si>
  <si>
    <t>Basanitic lapilli- tuff- breccia</t>
  </si>
  <si>
    <t>BsLTBst</t>
  </si>
  <si>
    <t>Bad sorted pyroclastic rock with same amount of lapilli and blocks/ bombs, mostly of basanitic composition</t>
  </si>
  <si>
    <t>Basanitic ash- tuff- breccia</t>
  </si>
  <si>
    <t>BsATBst</t>
  </si>
  <si>
    <t>Bad sorted pyroclastic rock with same amount of tuff and block/ bombs, mostly of basanitic composition</t>
  </si>
  <si>
    <t>Basanitic air- fall- deposit, consolidated</t>
  </si>
  <si>
    <t>BsFabF</t>
  </si>
  <si>
    <t>Consolidated pyroclastic fragments from eruption cloud, mostly of basanitic composition</t>
  </si>
  <si>
    <t>Basanitic ash- flow- deposit, consolidated</t>
  </si>
  <si>
    <t>BsFlabF</t>
  </si>
  <si>
    <t>Pyroclastic rock derived from ash- flow or surge, mostly of basanitic composition</t>
  </si>
  <si>
    <t>Basanitic Ignimbrite, consolidated</t>
  </si>
  <si>
    <t>BsIgnF</t>
  </si>
  <si>
    <t>Basanitic Ignimbrite, unwelded, consolidated</t>
  </si>
  <si>
    <t>BsIgnuF</t>
  </si>
  <si>
    <t>Unwelded pyroclastic rock derived from ash flow or surge, mostly of basanitic composition</t>
  </si>
  <si>
    <t>Basanitic surhe- deposit- consolidated</t>
  </si>
  <si>
    <t>BsSuabF</t>
  </si>
  <si>
    <t>Pyroclastic rock derived from surge (energy- rich, strongly deluted ash flow), mostly of basanitic content</t>
  </si>
  <si>
    <t>Basanitic peperite</t>
  </si>
  <si>
    <t>BsPep</t>
  </si>
  <si>
    <t>Mixed rock consisting of juvenile magma and sediment, tearing apart at the contact of magma with wet sediment (intrusive or through flowing over the wet sediment), mostly of basanitic content</t>
  </si>
  <si>
    <t>Breccialike material in marine sedimentary rock, mixture of lava with sediment or shallow intrusion of magma into wet sediment, mostly of basanitic content</t>
  </si>
  <si>
    <t>Autoclastic Volcaniclast</t>
  </si>
  <si>
    <t>AuVk</t>
  </si>
  <si>
    <t>Volcaniclastic rock derived from fragmentation due to mechanical break- up of lava during ist flowing process or of lava needles and/or domes</t>
  </si>
  <si>
    <t>Top- breccia</t>
  </si>
  <si>
    <t>ToBr</t>
  </si>
  <si>
    <t>Top- part of lava flow, breccialike</t>
  </si>
  <si>
    <t>Bottom- breccia</t>
  </si>
  <si>
    <t>BaBr</t>
  </si>
  <si>
    <t>Bottom- part of lava flow, breccialike</t>
  </si>
  <si>
    <t>Tuffite</t>
  </si>
  <si>
    <t>Vt</t>
  </si>
  <si>
    <t>Pyroclastic/epiclastic rocks, containing 75 - 25 vol% of pyroclastic fragments, 25- 75 % of epiclastic fragments, derived from redistribution and relocation processes, classification by sedimentary classification</t>
  </si>
  <si>
    <t>Volcaniclastic rocks which contain 75 - 25 vol% of pyroclastic fragments and &gt; 10 % volcanic debris, classification by sedimentary classification</t>
  </si>
  <si>
    <t>Tuffaceous-claystone</t>
  </si>
  <si>
    <t>VtTst</t>
  </si>
  <si>
    <t xml:space="preserve">Tuffite with predominant grain size &lt; 0.002 mm (cryptocrystalline), pyroclastic fragments 75- 25 % </t>
  </si>
  <si>
    <t>Tuffite with predominant grain size &lt; 0.004 mm (cryptocrystalline), pyroclastic fragments 75- 25 % and volcanic debris &gt; 10 %</t>
  </si>
  <si>
    <t>BGS (1999), Schmid (1981)</t>
  </si>
  <si>
    <t>Tuffaceous-siltstone</t>
  </si>
  <si>
    <t>VtUst</t>
  </si>
  <si>
    <t xml:space="preserve">Tuffite with predominant grain size 0.002- 0.063 mm(very-fine-grained/crystalline), pyroclastic fragments 75- 25 % </t>
  </si>
  <si>
    <t>Tuffite with predominant grain size 0.004- 0.032 mm(very-fine-grained/crystalline), pyroclastic fragments 75- 25 % and volcanic debris &gt; 10 %</t>
  </si>
  <si>
    <t>Tuffaceous-sandstone</t>
  </si>
  <si>
    <t>VtSst</t>
  </si>
  <si>
    <t xml:space="preserve">Tuffite with predominant grain size 0.063- 2 mm (fine to medium-grained/crystalline), pyroclastic fragments 75- 25 % </t>
  </si>
  <si>
    <t>Tuffite with predominant grain size 0.032- 2 mm (fine to medium-grained/crystalline), pyroclastic fragments 75- 25 % and volcanic debris &gt; 10 %</t>
  </si>
  <si>
    <t>Tuffaceous-conglomerate</t>
  </si>
  <si>
    <t>VtGst</t>
  </si>
  <si>
    <t xml:space="preserve">Tuffite with predominant grain size 2- 63 mm, rounded, pyrclastic fragments 75- 25 % </t>
  </si>
  <si>
    <t>Tuffite with predominant grain size &gt; 2 mm, rounded, pyrclastic fragments 75- 25 % and volcanic debris &gt; 10 %</t>
  </si>
  <si>
    <t>Tuffaceous-breccia</t>
  </si>
  <si>
    <t>VtBst</t>
  </si>
  <si>
    <t>Tuffite with predominant grain size 2- 63 mm, angular shaped pyrclastic fragments 75- 25 % and volcanic debris &gt; 10 %</t>
  </si>
  <si>
    <t>Volcaniclastic sedimentary rock (epiclastic)</t>
  </si>
  <si>
    <t>VksF</t>
  </si>
  <si>
    <t>Volcaniclastic sedimentary rock which contain &lt; 25 vol% of pyroclastic fragments, mostly derived from redistribution and erosion processes, sedimentary- classification</t>
  </si>
  <si>
    <t>Volcaniclastic sedimentary rock which contain &lt; 25 vol% of pyroclastic fragments and &gt; 10 % volcanic debris, classification by sedimentary classification</t>
  </si>
  <si>
    <t>Volcaniclastic claystone</t>
  </si>
  <si>
    <t>VkTs</t>
  </si>
  <si>
    <t>Volcaniclastic sedimentary rock, grain size &lt; 0.002 mm (cryptocrystalline), pyroclastic fragments &lt; 25 %</t>
  </si>
  <si>
    <t>Volcaniclastic sedimentary rock, grain size &lt; 0.004 mm (cryptocrystalline), pyroclastic fragments &lt; 25 %, volcanic debris &gt; 10 %</t>
  </si>
  <si>
    <t>Volcaniclastic siltstone</t>
  </si>
  <si>
    <t>VkUst</t>
  </si>
  <si>
    <t>Volcaniclastic sedimentary rock, grain size 0.002- 0.063 mm, pyroclastic fragments &lt; 25 %</t>
  </si>
  <si>
    <t>Volcaniclastic sedimentary rock, grain size 0.004- 0.032 mm, pyroclastic fragments &lt; 25 %, volcanic debris &gt; 10 %</t>
  </si>
  <si>
    <t>Volcaniclastic sandstone</t>
  </si>
  <si>
    <t>VkSst</t>
  </si>
  <si>
    <t>Volcaniclastic sedimentary rock, grain size 0.063- 2 mm, pyroclastic fragments &lt; 25 %</t>
  </si>
  <si>
    <t>Volcaniclastic sedimentary rock, grain size 0.032- 2 mm, pyroclastic fragments &lt; 25 %, volcanic debris &gt; 10 %</t>
  </si>
  <si>
    <t>Volcaniclastic conglomerate</t>
  </si>
  <si>
    <t>VkGst</t>
  </si>
  <si>
    <t>Volcaniclastic sedimentary rock, grain size 2- 63 mm, rounded, pyroclastic fragments &lt; 25 %</t>
  </si>
  <si>
    <t>Volcaniclastic sedimentary rock, grain size &gt; 2 mm, rounded, pyroclastic fragments &lt; 25 %, volcanic debris &gt; 10 %</t>
  </si>
  <si>
    <t>Volcaniclastic breccia</t>
  </si>
  <si>
    <t>VkBst</t>
  </si>
  <si>
    <t>Volcaniclastic sedimentary rock, grain size 2- 63 mm, angular shaped, pyroclastic fragments &lt; 25 %, volcanic debris &gt; 10 %</t>
  </si>
  <si>
    <t>Lahar, consolidated</t>
  </si>
  <si>
    <t>LaF</t>
  </si>
  <si>
    <t>Mudflow of volcaniclastic material, consolidated, debris from primary lava flow (pyroclastic material, blocks/bombs) and epiclastic material</t>
  </si>
  <si>
    <t>Volcanic and volcaniclastic rock, structureless</t>
  </si>
  <si>
    <t>VVkF</t>
  </si>
  <si>
    <t xml:space="preserve">Dyke rock </t>
  </si>
  <si>
    <t>Gg</t>
  </si>
  <si>
    <t>Intrusive, (aisle-) dyke-shaped magmatic rockformation</t>
  </si>
  <si>
    <t>Tabular, igneous intrusion that cuts across the bedding or folding of the country rock</t>
  </si>
  <si>
    <t>Dyke rock, modal (field classification)</t>
  </si>
  <si>
    <t>GgGl</t>
  </si>
  <si>
    <t>Quartz-rich dyke rock</t>
  </si>
  <si>
    <t>qGgGl</t>
  </si>
  <si>
    <t>Dyke rock, equivalent of Granite, Granodiorite and Tonalite, modal Quartz content 20 - 60 %</t>
  </si>
  <si>
    <t>Quartz-bearing to foid-bearing dyke rock</t>
  </si>
  <si>
    <t>qf-ffGgGl</t>
  </si>
  <si>
    <t>Dyke rock, eqivalent to Syenite, Monzonite, Monzodiorite, Diorite, Gabbro; modal Quartz composition &lt; 20 vol%, modal Foid composition &lt; 10 vol%</t>
  </si>
  <si>
    <t>Foid-rich dyke rock</t>
  </si>
  <si>
    <t>fGgGl</t>
  </si>
  <si>
    <t>Dyke rock, equivalent of Foid- Syenite, Foid-  Monzosyenite, Foid- Monzodiorite, Foid- Monzogabbro, Foid- Diorite, Foid- Gabbro; modal Foid composition 10- 60 %</t>
  </si>
  <si>
    <t>Dolerite (field classification)</t>
  </si>
  <si>
    <t>DoGl</t>
  </si>
  <si>
    <t>Medium-grained dyke rock of gabbrotic/basaltic composition</t>
  </si>
  <si>
    <t>Lamprophyr (field classification)</t>
  </si>
  <si>
    <t>LphGl</t>
  </si>
  <si>
    <t>Dyke rock classified by either mineralogical or chemical composition and in tectonic terms</t>
  </si>
  <si>
    <t xml:space="preserve">Dyke rock, modal </t>
  </si>
  <si>
    <t>Ggmd</t>
  </si>
  <si>
    <t>Intrusive rock comprising a dyke, classified by ist mineralogical composition</t>
  </si>
  <si>
    <t>American Geological Institute (1987), BGS (1999)</t>
  </si>
  <si>
    <t>Pegmatite, granitoidic composition</t>
  </si>
  <si>
    <t>GPe</t>
  </si>
  <si>
    <t>Coarse to very coarse dyke rock, containing Quartz, Feldspar +/- Biotite (or others)</t>
  </si>
  <si>
    <t>Quartz-rich Aplite</t>
  </si>
  <si>
    <t>qA</t>
  </si>
  <si>
    <t>Dyke rock, hypabyssal, fine-grained allotriomorphic- granulartexture, light colored (color index &lt; 5), consiting essentially of Quartz, not porphyric</t>
  </si>
  <si>
    <t>Granite- Aplite</t>
  </si>
  <si>
    <t>GA</t>
  </si>
  <si>
    <t xml:space="preserve">Dyke rock, fine to small- grained, granitic mineral content and texture </t>
  </si>
  <si>
    <t>Granodiorite- Aplite</t>
  </si>
  <si>
    <t>GDrA</t>
  </si>
  <si>
    <t xml:space="preserve">Dyke rock, fine to small- grained, granodioritic mineral content and texture </t>
  </si>
  <si>
    <t>Tonalite- Aplite</t>
  </si>
  <si>
    <t>ToA</t>
  </si>
  <si>
    <t xml:space="preserve">Dyke rock, fine to small- grained, tonalitic mineral content and texture </t>
  </si>
  <si>
    <t>Dykes´ Granite</t>
  </si>
  <si>
    <t>GGg</t>
  </si>
  <si>
    <t>Dyke rock, mineralogy and texture of a Granite</t>
  </si>
  <si>
    <t>Dykes´ Granodiorite</t>
  </si>
  <si>
    <t>GDrGg</t>
  </si>
  <si>
    <t>Dyke rock, mineralogy and texture of a Granodiorite</t>
  </si>
  <si>
    <t>Dykes´ Tonalite</t>
  </si>
  <si>
    <t>ToGg</t>
  </si>
  <si>
    <t>Dyke rock, mineralogy and texture of a Tonalite</t>
  </si>
  <si>
    <t>Microgranite</t>
  </si>
  <si>
    <t>miG</t>
  </si>
  <si>
    <t>Dyke rock, fine to medium-grained, granitic composition, not porphyric</t>
  </si>
  <si>
    <t>Microgranodiorite</t>
  </si>
  <si>
    <t>miGDr</t>
  </si>
  <si>
    <t>Dyke rock, fine to medium-grained, granodioritic composition, not porphyric</t>
  </si>
  <si>
    <t>Microtonalite</t>
  </si>
  <si>
    <t>miTo</t>
  </si>
  <si>
    <t>Dyke rock, fine to medium-grained, tonalitic composition, not porphyric</t>
  </si>
  <si>
    <t>Granophyr</t>
  </si>
  <si>
    <t>Gph</t>
  </si>
  <si>
    <t>Dyke rock, granitic composition, relatively porphyric Microgranite with (micro) graphic intergrowth</t>
  </si>
  <si>
    <t>Porphyritic Granite</t>
  </si>
  <si>
    <t>Gp</t>
  </si>
  <si>
    <t>Dyke rock, granitic composition, porphyric Microgranite</t>
  </si>
  <si>
    <t>Porphyritic Granodiorite</t>
  </si>
  <si>
    <t>GDrp</t>
  </si>
  <si>
    <t>Dyke rock, granodioritic composition, relatively porphyric Microgranodiorite with (micro) graphic intergrowth</t>
  </si>
  <si>
    <t>Porphyritic Tonalite</t>
  </si>
  <si>
    <t>Popt</t>
  </si>
  <si>
    <t>Dyke rock, tonalitic composition, relatively porphyric Microtonalite with (micro) graphic intergrowth</t>
  </si>
  <si>
    <t>Pegmatite of nephelinitic composition</t>
  </si>
  <si>
    <t>NePe</t>
  </si>
  <si>
    <t>Coarse to very coarse dyke rock containing Feldspar, foids and other Alkali-Silicates</t>
  </si>
  <si>
    <t>Quartz- bearing to Quartz- free Aplite</t>
  </si>
  <si>
    <t>qf-qfrA</t>
  </si>
  <si>
    <t>Dyke rock, hypabyssal, +/- homogenously fine-grained, not porphyric, light (color index &lt; 5 to &lt; 10)</t>
  </si>
  <si>
    <t>Dyke rock, hypabyssal, fine-grained allotriomorphic- granulartexture, light colored (color index &lt; 5), Quartz content &lt; 5 %, not porphyric</t>
  </si>
  <si>
    <t>Syenite- Aplite</t>
  </si>
  <si>
    <t>SyA</t>
  </si>
  <si>
    <t>Dyke rock, fine- to small- grained, syenitic mineral content and texture</t>
  </si>
  <si>
    <t>Monzonite- Aplite</t>
  </si>
  <si>
    <t>MzA</t>
  </si>
  <si>
    <t>Dyke rock, fine- to small- grained, monzonitic mineral content and texture</t>
  </si>
  <si>
    <t>Monzodiorite- Aplite</t>
  </si>
  <si>
    <t>MzDrA</t>
  </si>
  <si>
    <t>Dyke rock, fine- to small- grained, monzodioritic mineral content and texture</t>
  </si>
  <si>
    <t>Diorite- Aplite</t>
  </si>
  <si>
    <t>DrA</t>
  </si>
  <si>
    <t>Dyke rock, fine- to small- grained, dioritic mineral content and texture</t>
  </si>
  <si>
    <t>Gabbro- Aplite</t>
  </si>
  <si>
    <t>GbA</t>
  </si>
  <si>
    <t>Dyke rock, fine- to small- grained, gabbrotic mineral content and texture</t>
  </si>
  <si>
    <t>Dykes´ Syenite</t>
  </si>
  <si>
    <t>SyGg</t>
  </si>
  <si>
    <t>Dyke rock, mineralogy and texture of Syanite, color index &lt; 5</t>
  </si>
  <si>
    <t>Dykes´ Monzonite</t>
  </si>
  <si>
    <t>MzGg</t>
  </si>
  <si>
    <t>Dyke rock, mineralogy and texture of Monzonite, color index &lt; 5</t>
  </si>
  <si>
    <t>Dykes´ Monzodiorite</t>
  </si>
  <si>
    <t>MzDrGg</t>
  </si>
  <si>
    <t>Dyke rock, mineralogy and texture of Monzodiorite, color index &lt; 10</t>
  </si>
  <si>
    <t>Dykes´ Diorite</t>
  </si>
  <si>
    <t>DrGg</t>
  </si>
  <si>
    <t>Dyke rock, mineralogy and texture of Diorite, color index &lt; 10</t>
  </si>
  <si>
    <t>Dykes´ Gabbro</t>
  </si>
  <si>
    <t>GbGg</t>
  </si>
  <si>
    <t>Dyke rock, mineralogy and texture of Gabbro, color index &lt; 10</t>
  </si>
  <si>
    <t>Microsyenite</t>
  </si>
  <si>
    <t>miSy</t>
  </si>
  <si>
    <t>Dyke rock, fine to medium grained, syenitic composition, not porphyric</t>
  </si>
  <si>
    <t>Micromonzonite</t>
  </si>
  <si>
    <t>miMz</t>
  </si>
  <si>
    <t>Dyke rock, fine to medium grained, monzonitic composition, not porphyric</t>
  </si>
  <si>
    <t>Micromonzodiorite</t>
  </si>
  <si>
    <t>miMzDr</t>
  </si>
  <si>
    <t>Dyke rock, fine to medium grained, monzodioritic composition, not porphyric</t>
  </si>
  <si>
    <t>Microdiorite</t>
  </si>
  <si>
    <t>miDr</t>
  </si>
  <si>
    <t>Dyke rock, fine to medium grained, dioritic composition, not porphyric</t>
  </si>
  <si>
    <t>Microgabbro</t>
  </si>
  <si>
    <t>miGb</t>
  </si>
  <si>
    <t>Dyke rock, fine to medium grained, mineral composition of Gabbro, not porphyric</t>
  </si>
  <si>
    <t>Porphyric Syenite</t>
  </si>
  <si>
    <t>Syp</t>
  </si>
  <si>
    <t>Dyke rock, syenitic composition, porphyric Microsyenite</t>
  </si>
  <si>
    <t>Porphyric Monzonite</t>
  </si>
  <si>
    <t>Mzp</t>
  </si>
  <si>
    <t>Dyke rock, monzonitic composition, porphyric Micromonzonite</t>
  </si>
  <si>
    <t>Porphyric Monzodiorite</t>
  </si>
  <si>
    <t>MzDrpt</t>
  </si>
  <si>
    <t>Dyke rock, monzodioritic composition, porphyric Micromonzodiorite</t>
  </si>
  <si>
    <t>Porphyric Diorite</t>
  </si>
  <si>
    <t>Drpt</t>
  </si>
  <si>
    <t>Dyke rock, dioritic composition, porphyric Microdiorite</t>
  </si>
  <si>
    <t>Porphyric Gabbro</t>
  </si>
  <si>
    <t>GbPt</t>
  </si>
  <si>
    <t xml:space="preserve">Dyke rock, mineral composition of Gabbro, porphyric Microgabbro </t>
  </si>
  <si>
    <t>Dolerite (diabase)</t>
  </si>
  <si>
    <t>Do</t>
  </si>
  <si>
    <t>Medium to coarse grained dyke rock of basaltic composition, often ophitic texture, rarely intergranular texture</t>
  </si>
  <si>
    <t>BGS (1999), American Geological Institute (1987)</t>
  </si>
  <si>
    <t>Alkalibasaltic Dolerite</t>
  </si>
  <si>
    <t>aBDo</t>
  </si>
  <si>
    <t>Medium to coarse grained dyke rock of alkalibasaltic composition, often ophitic texture, rarely intergranular texture</t>
  </si>
  <si>
    <t>Leucite- Nepheline- Dolerite</t>
  </si>
  <si>
    <t>LcNeDo</t>
  </si>
  <si>
    <t>Dolerite with &gt; 5 % &lt; 20 % of Leucite and Nepheline, with Leucite &lt; Nepheline</t>
  </si>
  <si>
    <t>Theoleitic Dolerite</t>
  </si>
  <si>
    <t>TiDo</t>
  </si>
  <si>
    <t>Medium to coarse grained dyke rock of tholeitic composition, often ophitic texture, rarely intergranular texture</t>
  </si>
  <si>
    <t>fGg</t>
  </si>
  <si>
    <t>Dyke rock with modal Foid content 10- 60 vol%</t>
  </si>
  <si>
    <t>Fioditic dyke rock</t>
  </si>
  <si>
    <t>FiGg</t>
  </si>
  <si>
    <t>Dyke rock with modal Foid content &gt; 60 vol%</t>
  </si>
  <si>
    <t>Lamprophyre</t>
  </si>
  <si>
    <t>Lph</t>
  </si>
  <si>
    <t>Dyke rock without plutonic equivalent, color index 35- 90, Feldspar and/or Foid in groundmass, inclusions of bio and/or amph next to cpx and ol, high alkalinity, high amount of hyroxile minerals as well as Ni, Cr, Ba, Sr, Rb, P</t>
  </si>
  <si>
    <t>Group of dark-colored, porphyritic, hypabyssal igneous rocks; panidiomorphic texture, high percentage of mafic minerals (biotite, hornblende, pyroxene) forming phenocrystals and fine-grained groundmass (in addition with (alkali) feldspar)</t>
  </si>
  <si>
    <t>LphS</t>
  </si>
  <si>
    <t>Dyke rock, Kalkalkaline- Lamprphophyr/Shoshonitic Lamprophyr</t>
  </si>
  <si>
    <t>Minette</t>
  </si>
  <si>
    <t>Mt</t>
  </si>
  <si>
    <t>Dyke rock, color index 35- 90, Bio- inclusions, matrix Kf &gt; Pl</t>
  </si>
  <si>
    <t>Dyke rock, Lamprophyr with biotite and diopsidic augite as predominant mafic minerals, Or &gt; Pl</t>
  </si>
  <si>
    <t>Kersanite</t>
  </si>
  <si>
    <t>Ke</t>
  </si>
  <si>
    <t>Dyke rock, color index 35- 90, Bio- inclusions, matrix Kf &lt; Pl</t>
  </si>
  <si>
    <t>Dyke rock, lamprophyr with biotite and diopsidic augite as predominant mafic minerals, Or &lt; Pl</t>
  </si>
  <si>
    <t>Vogesite</t>
  </si>
  <si>
    <t>Vo</t>
  </si>
  <si>
    <t>Dyke rock, color index 35- 90, brown Hbl- inclusions, matrix mostly mafic minerals and Kf &gt; Pl</t>
  </si>
  <si>
    <t>Dyke rock, Lamprophyr with hbl and diopsidic augite as predominant mafic minerals, Or &gt; Pl</t>
  </si>
  <si>
    <t>Spessartite</t>
  </si>
  <si>
    <t>Sp</t>
  </si>
  <si>
    <t>Dyke rock, color index 35- 90,  Hbl- inclusions dominate as mafic mineral, matrix Kf &gt; Pl</t>
  </si>
  <si>
    <t>Dyke rock, Lamprophyr with hbl and diopsidic augite as predominant mafic minerals, Or &lt; Pl</t>
  </si>
  <si>
    <t>BGS (1999</t>
  </si>
  <si>
    <t>Alkali- Lamprophyre</t>
  </si>
  <si>
    <t>aLph</t>
  </si>
  <si>
    <t>Anchibasaltic dyke rock, chemistry and partly mineral content similar to Alkali- Basalts, Basanites and Nephelinites</t>
  </si>
  <si>
    <t>Camptonite</t>
  </si>
  <si>
    <t>Cm</t>
  </si>
  <si>
    <t xml:space="preserve">Dyke rock, inclusions of Amphibole (Barkevitite to Kaersutite), matrix Ti- Augite, Olivine and/or Biotite but predominantly Pl (Labradorite), Amphibole, Kpx, and of minor content Alkali- Feldspar and Foid </t>
  </si>
  <si>
    <t>Dyke rock, Lamprophyr with Amph, Ti- augite, ol, bi as predominant mafic minerals, or &lt; pl, feld &gt; foid</t>
  </si>
  <si>
    <t>Sannaite</t>
  </si>
  <si>
    <t>Sa</t>
  </si>
  <si>
    <t xml:space="preserve">Dyke rock, inclusions of Amphibole (Barkevitite to Kaersutite), matrix Ti- Augite, Olivine and/or Biotite but predominantly Alkali- Feldspar &gt; Pl and Foid </t>
  </si>
  <si>
    <t>Dyke rock, Lamprophyr with Amph, Ti- augite, ol, bi as predominant mafic minerals, or &gt; pl, feld &gt; foid</t>
  </si>
  <si>
    <t>Monchiquite</t>
  </si>
  <si>
    <t>Mo</t>
  </si>
  <si>
    <t>Dyke rock, inclusions of Ti- Augite, Amphibole (Barkevitite to Kaersutite), Biotite, Olivine in glassy matrix</t>
  </si>
  <si>
    <t>Dyke rock, Lamprophyr with Amph, Ti- augite, ol, bi as predominant mafic minerals, or &lt; pl, glass or foid</t>
  </si>
  <si>
    <t>Fourchite</t>
  </si>
  <si>
    <t>Fu</t>
  </si>
  <si>
    <t>Dyke rock, Olivine free Monchiquit</t>
  </si>
  <si>
    <t>Ultrabasic Alkali- Lamprophyr</t>
  </si>
  <si>
    <t>uaLph</t>
  </si>
  <si>
    <t>Melanocrate, ultrabasic and SiO2 depleted dyke rock</t>
  </si>
  <si>
    <t>Quachitite</t>
  </si>
  <si>
    <t>Oa</t>
  </si>
  <si>
    <t>Dyke rock, Melanoctratic Biotite- rich Monchiquite</t>
  </si>
  <si>
    <t>Melilitic Lamprophyr</t>
  </si>
  <si>
    <t>MeLph</t>
  </si>
  <si>
    <t>Melilitic dyke rock of ultrabasic Alkali- Lamprophyr- group</t>
  </si>
  <si>
    <t>Alnoite</t>
  </si>
  <si>
    <t>Al</t>
  </si>
  <si>
    <t>Dyke rock, color index &gt; 90, Phlogopite- Biotite, Olivine, Augite in a mnatrix of Melilite, Augite and/or Biotite, little Perowskite, Calcite, Garnet</t>
  </si>
  <si>
    <t>Lamprophyr predominantly composed of biotite, phlogopite and melilite, commonly with olivine, calcite, cpx</t>
  </si>
  <si>
    <t>Polzenite</t>
  </si>
  <si>
    <t>Po</t>
  </si>
  <si>
    <t>Dyke rock, color index 70- 90, Melilite, Biotite, Calcite , especially Foid (Nepheline, Hauyn etc); group name for Melilite- Olivine- Nepheline- Biotite dyke rock in North Boemen (Vesceite, Modlibovite)</t>
  </si>
  <si>
    <t>Lamprophyr with olivine and melilite, group name</t>
  </si>
  <si>
    <t>Lamprophyric- carbonatic dyke rock</t>
  </si>
  <si>
    <t>LphCaGg</t>
  </si>
  <si>
    <t>Dyke rock with Calcite, Phlogopite, Kpx, Olivine and its modification minerals dominating</t>
  </si>
  <si>
    <t>Kimberlite</t>
  </si>
  <si>
    <t>Ki</t>
  </si>
  <si>
    <t>Dyke rock, Serpenised and carbonised "mica- peridotite", porphyric matrix, inclusions of Olivine, Phlogopite- Opx, Kpx, Carbonate, Chromate; characteristic accessory minerals are Pyrop, Moticellite, Rutile and Perowskite</t>
  </si>
  <si>
    <t>Volatile- rich, potassic ultrabasic Lamprophyr with inequigranular texture of macrocrysts in fine- grained matrix; macrocrysts: olivine, Mg- Ilmenite, Pyrope, Diopside, Phlogopite, Enstatite, Chromite; matrix of second generation Olivine with Monticellite, Phlogopite, Perovskite, Spinel, Apatite, Serpentinite; accessory minerals  Ni- sulphides, Rutile</t>
  </si>
  <si>
    <t>Carbonatic Kimberlite</t>
  </si>
  <si>
    <t>CaKi</t>
  </si>
  <si>
    <t>Dyke rock; Carbonate- content &gt; 40 wt%; all transformations to Carbonatite</t>
  </si>
  <si>
    <t>Hydrothermal gangue mineralization</t>
  </si>
  <si>
    <t>Gm</t>
  </si>
  <si>
    <t>Mineral deposit formed by precipitation of gangue minerals in fractures, faults, breccia openings, or other spaces; replacement or open- space filling; from watery fluids with temp 50 °C- 700 °C (commonly &lt; 400 °C) and P 1 kbar- 3 kbar</t>
  </si>
  <si>
    <t>Quartz- rich gangue mineralization</t>
  </si>
  <si>
    <t>qGm</t>
  </si>
  <si>
    <t>Gangue mineral with &gt; 20 % of Qaurtz</t>
  </si>
  <si>
    <t>Milky Quartz mineral aggregate</t>
  </si>
  <si>
    <t>mqMagg</t>
  </si>
  <si>
    <t>Accumulation of gangue mineral with &gt; 5 % &lt; 20 % of milky Quartz</t>
  </si>
  <si>
    <t>Capped Quartz mineral aggregate</t>
  </si>
  <si>
    <t>kqMagg</t>
  </si>
  <si>
    <t>Accumulation of gangue mineral with &gt; 5 % &lt; 20 % of capped Quartz</t>
  </si>
  <si>
    <t>Pseudomorphosic Quartz mineral aggregate</t>
  </si>
  <si>
    <t>psqMagg</t>
  </si>
  <si>
    <t>Accumulation of gangue mineral with &gt; 5 % &lt; 20 % of pseudomorphosic Quartz</t>
  </si>
  <si>
    <t>Carbonate- rich gangue mineralization</t>
  </si>
  <si>
    <t>caGm</t>
  </si>
  <si>
    <t>Gangue mineral with &gt; 20 % of Carbonate</t>
  </si>
  <si>
    <t>Calcite mineral aggregate</t>
  </si>
  <si>
    <t>caMagg</t>
  </si>
  <si>
    <t>Accumulation of gangue minerals with Carbonate content &gt; 20 % of which &gt; 5 %- &lt; 20 % are calcitic</t>
  </si>
  <si>
    <t>Feldspar- rich gangue mineralization</t>
  </si>
  <si>
    <t>fsGm</t>
  </si>
  <si>
    <t>Gangue mineral with &gt; 20 % of feldspar</t>
  </si>
  <si>
    <t>Feldspar mineral aggregate</t>
  </si>
  <si>
    <t>fsMagg</t>
  </si>
  <si>
    <t>Accumulation of gangue minerals with &gt; 20 % feldspar</t>
  </si>
  <si>
    <t>Baryte- rich gangue mineralization</t>
  </si>
  <si>
    <t>baGm</t>
  </si>
  <si>
    <t>Gangue mineral with &gt; 20 % of Baryte</t>
  </si>
  <si>
    <t>Baryte mineral aggregate</t>
  </si>
  <si>
    <t>baMagg</t>
  </si>
  <si>
    <t>Accumulation of gangue minerals with &gt; 20 % of Baryte</t>
  </si>
  <si>
    <t>Sulfide- rich gangue mineralization</t>
  </si>
  <si>
    <t>suiGm</t>
  </si>
  <si>
    <t>Gangue mineral with &gt; 20 % of Sulfides</t>
  </si>
  <si>
    <t>Metamorphic rock</t>
  </si>
  <si>
    <t>M</t>
  </si>
  <si>
    <t>Isochemically changed rock, derived from a hostrock of any chemical composition due to a change of its forming temperature, pressure and/or tectonical movement</t>
  </si>
  <si>
    <t>Metamorphic rock (after educt)</t>
  </si>
  <si>
    <t>M/Ed</t>
  </si>
  <si>
    <t xml:space="preserve">Solid product of any solid state chnages of including changes in mineral content/composition, partial melting and/or changes of the chemical composition of the bulk rock due to an adjustment of the rock to physical conditions taht differ from those under which the rock was originally formed. </t>
  </si>
  <si>
    <t>Meta- sedimentary rock</t>
  </si>
  <si>
    <t>msF</t>
  </si>
  <si>
    <t>Metamorphic rock derived from sedimentary protolith</t>
  </si>
  <si>
    <t>Meta- Pelite</t>
  </si>
  <si>
    <t>mPli</t>
  </si>
  <si>
    <t xml:space="preserve">Meta- sedimentary rock derived from pelitic protolith, &gt; 40 % mica, &lt; 60 % Quartz + Feldspar, &lt; 10 % carbonate and/or calcsilicate minerals. Pelite: Siliciclastic sedimentary rock, clayey, grain size &lt; 0.063 mm, </t>
  </si>
  <si>
    <t>BGS (1999), American Geological institute (1987)</t>
  </si>
  <si>
    <t>Hornfels</t>
  </si>
  <si>
    <t>Hf</t>
  </si>
  <si>
    <t xml:space="preserve">Meta- sedimentary rock of fine- grained composition, equidimensional grains without preferred orientation, formed by contact metamorphism, granoblastic matrix with (with relicts of) prophyroblasts. Unknown protolith </t>
  </si>
  <si>
    <t>Buchite</t>
  </si>
  <si>
    <t>Bu</t>
  </si>
  <si>
    <t>Meta- sedimentary rock derived from quartzofeldspathic protolith (sandstones and pelitic rocks), formed during contact- metamorphism in volcanic or subvolcanic settings or during combustion metamorphism, glass content &gt; 20 %</t>
  </si>
  <si>
    <t>Silicic rock</t>
  </si>
  <si>
    <t>mKi</t>
  </si>
  <si>
    <t>Meta- sedimentary rock derived from silica content &gt; 65 %</t>
  </si>
  <si>
    <t>American Geological Society (1987)</t>
  </si>
  <si>
    <t>Silicic schist</t>
  </si>
  <si>
    <t>mKis</t>
  </si>
  <si>
    <t>Meta- sedimentary rock derived from &gt; 65 % of silica content. Schist: strongly foliated rock formed by dynamic metamorphism with well developed parallalism of &gt; 50 % of the minerals present in elongated shape</t>
  </si>
  <si>
    <t>BGS (1999), American Geological Society (1987)</t>
  </si>
  <si>
    <t>Meta- Psammite</t>
  </si>
  <si>
    <t>mPs</t>
  </si>
  <si>
    <t xml:space="preserve">Meta- sedimentary rock derived from psammatic protolith, 0- 20 % mica, 80- 100 % Quartz + Feldspar (with Quartz dominating) , &lt; 10 % carbonate and/or calcsilicate minerals. Psammite: Siliziclastic sedimentary rock of sand size particles 0.032- 2 mm, Quartz &lt; 75 %, feldspar &lt; 50 %, lithic framents &lt; 50 %, matrix &lt; 15 % </t>
  </si>
  <si>
    <t>Meta- Arkose</t>
  </si>
  <si>
    <t>mAk</t>
  </si>
  <si>
    <t>Meta- sedimentary rock derived from Arkose as protolith. Arkose: Siliciclastic sedimentary rock, grain size 0.032- 2 mm, Quartz &lt; 75 %, Feldspar &gt; 50 %, lithic fragments &lt; 50 %, matrix &lt; 15 %</t>
  </si>
  <si>
    <t>Meta- Graywacke</t>
  </si>
  <si>
    <t>mGw</t>
  </si>
  <si>
    <t>Meta- sedimentary rock derived from Graywacke as protolith. Graywacke: Siliciclastic arenaceous sedimentary rock, grain size 0.032- 2 mm , 15- 75 % matrix, Quartz &lt; 75 %, Lithic fragments 10- 50 %, Feldspar 10- 50 %</t>
  </si>
  <si>
    <t>Meta- Psephite</t>
  </si>
  <si>
    <t>mPse</t>
  </si>
  <si>
    <t>Meta- sedimentary rock derived from Psephite as protolith. Psephite: Sedimentary rock composed of large fragments (&gt; sand). Syn. Rudite</t>
  </si>
  <si>
    <t>Meta- Conglomerate</t>
  </si>
  <si>
    <t>mKg</t>
  </si>
  <si>
    <t>Meta- sedimentary rock derived from conglomeratic protolith. Conglomerate: Coarse- grained clastic sedimentary rock or component, &gt; 2 mm, rounded or subrounded</t>
  </si>
  <si>
    <t>Meta- igneous rock</t>
  </si>
  <si>
    <t>mMa</t>
  </si>
  <si>
    <t>Metamorphic rock derived from igneous protolith. Classification on basis of igneous prtolith, modal composition, textural attributes</t>
  </si>
  <si>
    <t>Meta- Plutonite</t>
  </si>
  <si>
    <t>mPl</t>
  </si>
  <si>
    <t>Metamorphic rock derived from plutonic protolith</t>
  </si>
  <si>
    <t>Meta- Granite</t>
  </si>
  <si>
    <t>mG</t>
  </si>
  <si>
    <t>Metamorphic plutonic rock derived from granitic protolith; metafelsic rock . 65 % felsic minerals, ,/= mafic minerals; Granite: QAPF-classification for plutonic rocks, field 2, 3a, 3b, color index &lt; 90 %</t>
  </si>
  <si>
    <t>Meta- Granodiorite</t>
  </si>
  <si>
    <t>mGDr</t>
  </si>
  <si>
    <t>Metamorphic plutonic rock derived from granodioritic protolith; Granodiorite: QAPF-classification for plutonic rocks, field 4, color index &lt; 90 %</t>
  </si>
  <si>
    <t>Meta- Diorite</t>
  </si>
  <si>
    <t>mDr</t>
  </si>
  <si>
    <t>Metamorphic plutonic rock derived from dioritic protolith; Diorite: QAPF-classification for plutonic rocks, field 10, An (PL) &lt; 50 mol%, 10 % &lt; color index &lt; 90 %</t>
  </si>
  <si>
    <t>Meta- Gabbro</t>
  </si>
  <si>
    <t>mGb</t>
  </si>
  <si>
    <t>Metamorphic plutonic rock derived from gabbroic protolith, color index . 35; Gabbro: QAPF-classification for plutonic rocks, field 10, An (PL) &gt; 50 mol%, 10 % &lt; color index &lt; 90 %</t>
  </si>
  <si>
    <t>Metamorphic dyke rock</t>
  </si>
  <si>
    <t>mGg</t>
  </si>
  <si>
    <t>Metamorphic igneous rock derived from dyke rock protolith</t>
  </si>
  <si>
    <t>Meta- Aplite</t>
  </si>
  <si>
    <t>mA</t>
  </si>
  <si>
    <t>Metamorphic dyke rock derived from aplitic protolith; Aplite: Dyke rock, hypabyssal, fine-grained allotriomorphic- granulartexture, light colored (color index &lt; 5), not porphyric</t>
  </si>
  <si>
    <t>Garnet- Meta- Aplite</t>
  </si>
  <si>
    <t>gamA</t>
  </si>
  <si>
    <t>Meta- Aplite with &gt; 5 % &lt; 20 % of Garnet</t>
  </si>
  <si>
    <t>Garnet- Turmaline- Meta- Aplite</t>
  </si>
  <si>
    <t>gatmA</t>
  </si>
  <si>
    <t>Meta- Aplite with &gt; 5 % &lt; 20 % of Garnet and Turmaline, with Garnet &lt; Turmaline</t>
  </si>
  <si>
    <t>Meta- Pegmatite</t>
  </si>
  <si>
    <t>mPe</t>
  </si>
  <si>
    <t>Coarse to very coarse grained metamorphic rock</t>
  </si>
  <si>
    <t>Meta- Dolerite</t>
  </si>
  <si>
    <t>mDo</t>
  </si>
  <si>
    <t>Metamorphic dyke rock derived from doleritic protolith; Dolerite (field classification): Medium-grained dyke rock of gabbrotic/basaltic composition</t>
  </si>
  <si>
    <t>Alkalibasaltic Meta- Dolerite</t>
  </si>
  <si>
    <t>maDo</t>
  </si>
  <si>
    <t>Meta- Dolerite with alkalibasaltic composition</t>
  </si>
  <si>
    <t>Tholeitic Meta- Dolerite</t>
  </si>
  <si>
    <t>mTiDo</t>
  </si>
  <si>
    <t xml:space="preserve">Meta- Dolerite with tholeitic composition </t>
  </si>
  <si>
    <t>Meta volcanic rock</t>
  </si>
  <si>
    <t>mV</t>
  </si>
  <si>
    <t>Metamorphic igneous rock derived from volcanic protolith</t>
  </si>
  <si>
    <t>Meta- Rhyolite</t>
  </si>
  <si>
    <t>mR</t>
  </si>
  <si>
    <t>Metamorphic volcanic rock derived from rhyolitic protolith, metafelsic &gt;/= 65 % felsic minerals, &lt;/= 35 % mafic minerals</t>
  </si>
  <si>
    <t>Peralkaline Meta- Rhyolite</t>
  </si>
  <si>
    <t>maR</t>
  </si>
  <si>
    <t>Meta- Rhyolite with (Na2O + K2O)/ Al2O3 &gt; 1</t>
  </si>
  <si>
    <t>Meta- Rhyodacite</t>
  </si>
  <si>
    <t>mRDc</t>
  </si>
  <si>
    <t>Metamorphic volcanic rock derived from rhyodacitic protolith, metafelsic &gt;/= 65 % felsic minerals, &lt;/= 35 % mafic minerals</t>
  </si>
  <si>
    <t>Meta- Dacite</t>
  </si>
  <si>
    <t>mDc</t>
  </si>
  <si>
    <t>Metamorphic volcanic rock derived from dacitic protolith, metafelsic &gt;/= 65 % felsic minerals, &lt;/= 35 % mafic minerals</t>
  </si>
  <si>
    <t>Meta- Trachyte</t>
  </si>
  <si>
    <t>mTr</t>
  </si>
  <si>
    <t>Metamorphic volcanic rock derived from trachyitic protolith, metafelsic &gt;/= 65 % felsic minerals, &lt;/= 35 % mafic minerals</t>
  </si>
  <si>
    <t>Meta- Basalt</t>
  </si>
  <si>
    <t>mB</t>
  </si>
  <si>
    <t xml:space="preserve">Metamorphic volcanic rock derived from basaltic protolith, low- grade metamafic rock, mafic minerals 30- 90 %, SiO2 45 - 52 %,  </t>
  </si>
  <si>
    <t>Meta- Basalt sorted</t>
  </si>
  <si>
    <t>Meta- Alkali- Basalt</t>
  </si>
  <si>
    <t>maB</t>
  </si>
  <si>
    <t>Metamorphic volcanic rock derived from Alkali- Basaltic protolith</t>
  </si>
  <si>
    <t>Tholeitic Meta- Basalt</t>
  </si>
  <si>
    <t>mTi</t>
  </si>
  <si>
    <t>Meta- Basalt of tholeitic composition</t>
  </si>
  <si>
    <t>Meta- Andesite</t>
  </si>
  <si>
    <t>mAn</t>
  </si>
  <si>
    <t>Metamorphic volcanic rock derived from andesitic protolith, metafelsic &gt;/= 65 % felsic minerals, &lt;/= 35 % mafic minerals</t>
  </si>
  <si>
    <t>Meta- Phonolite</t>
  </si>
  <si>
    <t>mPh</t>
  </si>
  <si>
    <t xml:space="preserve">Metamorphic volcanic rock derived from phonolitic protolith, low- grade metamafic rock, mafic minerals 30- 90 %, SiO2 45 - 52 %,  </t>
  </si>
  <si>
    <t>Meta- Basanite</t>
  </si>
  <si>
    <t>mBs</t>
  </si>
  <si>
    <t xml:space="preserve">Metamorphic volcanic rock derived from basanitic protolith, low- grade metamafic rock, mafic minerals 30- 90 %, SiO2 45 - 52 %,  </t>
  </si>
  <si>
    <t>Meta- Pikrite</t>
  </si>
  <si>
    <t>mPk</t>
  </si>
  <si>
    <t xml:space="preserve">Metamorphic volcanic rock derived from pikritik protolith, low- grade metamafic rock, mafic minerals 30- 90 %, SiO2 45 - 52 %,  </t>
  </si>
  <si>
    <t>Meta volcaniclastic rock</t>
  </si>
  <si>
    <t>mVk</t>
  </si>
  <si>
    <t>Metamorphic igneous rock derived from volcaniclastic origin, classified after the igneous rock classification scheme and amount of pyroclastic fragments</t>
  </si>
  <si>
    <t>Rhyolitic meta volcaniclastic rock</t>
  </si>
  <si>
    <t>mRVk</t>
  </si>
  <si>
    <t>Meta volcaniclastic rock of rhyolitic composition</t>
  </si>
  <si>
    <t>Rhyodacitic meta volcaniclastic rock</t>
  </si>
  <si>
    <t>mRDcVk</t>
  </si>
  <si>
    <t>Meta volcaniclastic rock of rhyodacitic composition</t>
  </si>
  <si>
    <t>Dacitic meta volcaniclastic rock</t>
  </si>
  <si>
    <t>mDcVk</t>
  </si>
  <si>
    <t>Meta volcaniclastic rock of dacitic composition</t>
  </si>
  <si>
    <t>Trachytic meta volcaniclastic rock</t>
  </si>
  <si>
    <t>mTrVk</t>
  </si>
  <si>
    <t>Meta volcaniclastic rock of trachytic composition</t>
  </si>
  <si>
    <t>Andesitic meta volcaniclastic rock</t>
  </si>
  <si>
    <t>mAnVk</t>
  </si>
  <si>
    <t>Meta volcaniclastic rock of andesitic composition</t>
  </si>
  <si>
    <t>Basaltic meta volcaniclastic rock</t>
  </si>
  <si>
    <t>mBVk</t>
  </si>
  <si>
    <t>Meta volcaniclastic rock of basaltic composition</t>
  </si>
  <si>
    <t>Alkali- basaltic meta volcaniclastic rock</t>
  </si>
  <si>
    <t>maBVk</t>
  </si>
  <si>
    <t>Meta volcaniclastic rock of Alkali- basaltic composition</t>
  </si>
  <si>
    <t>Tholeitic meta volcaniclastic rock</t>
  </si>
  <si>
    <t>mTiVk</t>
  </si>
  <si>
    <t>Meta volcaniclastic rock of tholeitic composition</t>
  </si>
  <si>
    <t>Phonolitic meta volcaniclastic rock</t>
  </si>
  <si>
    <t>mPhVk</t>
  </si>
  <si>
    <t>Meta volcaniclastic rock of phonolitic composition</t>
  </si>
  <si>
    <t>Basanitic meta volcaniclastic rock</t>
  </si>
  <si>
    <t>mBsVk</t>
  </si>
  <si>
    <t>Meta volcaniclastic rock of basanitic composition</t>
  </si>
  <si>
    <t>Meta pyroclastic rock</t>
  </si>
  <si>
    <t>mPyr</t>
  </si>
  <si>
    <t>Metamorphic volcaniclastic rock derived from pyroclastic protolith; Pyroclastic rock: Consolidated pyroclastic rock, amount of pyrocalstic fragments &gt; 75 vol%</t>
  </si>
  <si>
    <t>Rhyolitic meta pyroclastic rock</t>
  </si>
  <si>
    <t>mRPyr</t>
  </si>
  <si>
    <t>Meta pyroclastic rock of rhyolitic composition</t>
  </si>
  <si>
    <t>Rhyodacitic meta pyroclastic rock</t>
  </si>
  <si>
    <t>mRDcPyr</t>
  </si>
  <si>
    <t>Meta pyroclastic rock of rhyodacitic composition</t>
  </si>
  <si>
    <t>Dacitic meta pyroclastic rock</t>
  </si>
  <si>
    <t>mDcPyr</t>
  </si>
  <si>
    <t>Meta pyroclastic rock of dacitic composition</t>
  </si>
  <si>
    <t>Trachytic meta pyroclastic rock</t>
  </si>
  <si>
    <t>mTrPyr</t>
  </si>
  <si>
    <t>Meta pyroclastic rock of trachytic composition</t>
  </si>
  <si>
    <t>Andesitic meta pyroclastic rock</t>
  </si>
  <si>
    <t>mAnPyr</t>
  </si>
  <si>
    <t>Meta pyroclastic rock of andesitic composition</t>
  </si>
  <si>
    <t>Basaltic meta pyroclastic rock</t>
  </si>
  <si>
    <t>mBPyr</t>
  </si>
  <si>
    <t>Meta pyroclastic rock of basaltic composition</t>
  </si>
  <si>
    <t>Alkali- basaltic meta pyroclastic rock</t>
  </si>
  <si>
    <t>maBPyr</t>
  </si>
  <si>
    <t>Meta pyroclastic rock of alkali- basaltic composition</t>
  </si>
  <si>
    <t>Basanitic meta pyroclastic rock</t>
  </si>
  <si>
    <t>mBsPyr</t>
  </si>
  <si>
    <t>Meta pyroclastic rock of basanitic composition</t>
  </si>
  <si>
    <t>Meta- Tuffite</t>
  </si>
  <si>
    <t>mVt</t>
  </si>
  <si>
    <t>Metmorphic volcaniclastic rock derived from tuffitic protolith; Tuffite: Pyroclastic/epiclastic rocks, containing 75 - 25 vol% of pyroclastic fragments, 25- 75 % of epiclastic fragments</t>
  </si>
  <si>
    <t>Tuffitic meta- pelite</t>
  </si>
  <si>
    <t>VtmPli</t>
  </si>
  <si>
    <t>Meta- Pelite of tuffitic composition/ features</t>
  </si>
  <si>
    <t>Tuffitic meta- psammite</t>
  </si>
  <si>
    <t>VtmPs</t>
  </si>
  <si>
    <t>Meta- Passmite of tuffitic composition/ features</t>
  </si>
  <si>
    <t>Tuffitic meta- conglomerate</t>
  </si>
  <si>
    <t>VtmKg</t>
  </si>
  <si>
    <t>Meta- conglomerate of tuffitic composition/ features</t>
  </si>
  <si>
    <t>Autoclastic meta- volcaniclastic rock</t>
  </si>
  <si>
    <t>AumVk</t>
  </si>
  <si>
    <t>Meta volcaniclastic rock derived from fragmentation due to mechanical break- up of lava during ist flowing process or of lava needles and/or domes</t>
  </si>
  <si>
    <t>Autoclastic/ hydroclastic meta volcaniclastic rock</t>
  </si>
  <si>
    <t>Au/HymVk</t>
  </si>
  <si>
    <t>Meta volcaniclastic rock derived from fragmentation due to mechanical break- up of lava by its subaquatic flowing process or by its granulation of the melt at the lava- water- contact</t>
  </si>
  <si>
    <t>Pillow- breccia</t>
  </si>
  <si>
    <t>PwBst</t>
  </si>
  <si>
    <t>Meta volcaniclastic rock derived from pillow- lava- fragments of different sizes, mostly matrix free, partly in- situ, partly reworked</t>
  </si>
  <si>
    <t>Pillow- fragment breccia</t>
  </si>
  <si>
    <t>PwfragBst</t>
  </si>
  <si>
    <t>Meta volcaniclastic rock derived from marginal pillow- fragments,  isolated mini- pillows (rounded, irregular- shaped lava bodies) and their fragments in a hydroclastic matrix, partly in- situ, commonly reworked</t>
  </si>
  <si>
    <t>Hydroclastic rock</t>
  </si>
  <si>
    <t>Hy</t>
  </si>
  <si>
    <t>Monomicritic rock composed of void- poor to void- free glass fragments (mostly altered), partly in- situ, partly reworked</t>
  </si>
  <si>
    <t>Chilled glass particles formed by magma- water- interaction during subaqueous or subglacious extrusion</t>
  </si>
  <si>
    <t>Volcaniclastic meta sedimentary rock (epiclastic)</t>
  </si>
  <si>
    <t>VkmsF</t>
  </si>
  <si>
    <t>Metamorphic volcaniclastic rock derived from volcaniclastic sedimentary protolyth: Volcaniclastic sedimentary rock which contain &lt; 25 vol% of pyroclastic fragments</t>
  </si>
  <si>
    <t>VkmPli</t>
  </si>
  <si>
    <t>VkmPs</t>
  </si>
  <si>
    <t>VkmKg</t>
  </si>
  <si>
    <t>Metamorphic rock (after chemistry, fabric, mineral content)</t>
  </si>
  <si>
    <t>fu/GM</t>
  </si>
  <si>
    <t>Metamorphic rock defined bz its chemistry,fabric and mineral content</t>
  </si>
  <si>
    <t>Metacarbonate rock</t>
  </si>
  <si>
    <t>fuc</t>
  </si>
  <si>
    <t>Metamorphic rock with sedimentary protolith, &gt; 50 % calscsilicate and/or carbonate minerals; classified by modal carbonate minerals</t>
  </si>
  <si>
    <t>Marble</t>
  </si>
  <si>
    <t>uM</t>
  </si>
  <si>
    <t>Metamorphic rock derived from limestones or dolostones, containing &gt; 50 vol% carbonate minerals (calcite, aragonite and/or dolomite), carbonate minerals &gt; 95 % pure marble, &lt; 95 % impure marble</t>
  </si>
  <si>
    <t>Marble sorted</t>
  </si>
  <si>
    <t>Metamorphic rock derived from limestones or dolomites, containing &gt; 50 vol% carbonate minerals (calcite, aragonite and/or dolomite), carbonate minerals &gt; 95 % pure marble, &lt; 95 % impure marble</t>
  </si>
  <si>
    <t>Calcite- Marble</t>
  </si>
  <si>
    <t>Cc-M</t>
  </si>
  <si>
    <t>Metamorphic rock derived from limestone, carbonate minerals &gt; 50 vol% of which &gt; 80 % Calcite</t>
  </si>
  <si>
    <t>Dolomite- Marble</t>
  </si>
  <si>
    <t>Do-M</t>
  </si>
  <si>
    <t>Metamorphic rock derived from dolmite, carbonate minerals &gt; 50 % of which &gt; 80 % Dolomite</t>
  </si>
  <si>
    <t>Carbonate- silicate Marble (Silica- Marble)</t>
  </si>
  <si>
    <t>Ks-M</t>
  </si>
  <si>
    <t>Metamorphic rock derived from limestone or dolostone, carbonate mineras 5- 50 vol% due to decarbonisation processes</t>
  </si>
  <si>
    <t>Metamorphic Carbonate- silicate rock</t>
  </si>
  <si>
    <t>Ksi</t>
  </si>
  <si>
    <t>Metamorphic sedimentary rock derived from carbonate- bearing rocks, mainly composed of silicate and/or calc- silicate minerals, carbonate minerals 5 - 50 vol%</t>
  </si>
  <si>
    <t>Carbonate- Phyllite</t>
  </si>
  <si>
    <t>K-Ph</t>
  </si>
  <si>
    <t xml:space="preserve">Metamorphic carbonate- silicate rock derived from low- medium grade metamorphism of mudstones, with silky and lustrous sheen on foliation, fine- grained, parallel- orientated, distinguishable white mica- flakes, carbonate content 5 - 50 vol% </t>
  </si>
  <si>
    <t>Carbonate- silicate rock (coarse)</t>
  </si>
  <si>
    <t>Ks</t>
  </si>
  <si>
    <t>Metamorphic carbonate- silicate rock of unknown protolith, Hornfels with 5- 50 vol% carbonate minerals</t>
  </si>
  <si>
    <t>Quartz- rich metamorphic rock</t>
  </si>
  <si>
    <t>fuq</t>
  </si>
  <si>
    <t>Metamorphic sedimentary rock mainly composed of Quartz (+ Felspar + Mica), carbonate and/or calcitic minerals &lt; 50 %</t>
  </si>
  <si>
    <t>Quartzite</t>
  </si>
  <si>
    <t>mQt</t>
  </si>
  <si>
    <t>Metamorphic sedimentary rock with &gt; 80 % Quartz</t>
  </si>
  <si>
    <t>Apatite- Quartzite</t>
  </si>
  <si>
    <t>Ap-Qt</t>
  </si>
  <si>
    <t>Quartzite composed of &gt; 5 % &lt; 20 % of Apatite</t>
  </si>
  <si>
    <t>Epidote- Quartzite</t>
  </si>
  <si>
    <t>Ep-Qt</t>
  </si>
  <si>
    <t>Quartzite composed of &gt; 5 % &lt; 20 % of Epidote</t>
  </si>
  <si>
    <t>Garnet- Quartzite</t>
  </si>
  <si>
    <t>Gt-Qt</t>
  </si>
  <si>
    <t>Quartzite composed of &gt; 5 % &lt; 20 % of Garnet</t>
  </si>
  <si>
    <t>Graphite- Quartzite</t>
  </si>
  <si>
    <t>Gf-Qt</t>
  </si>
  <si>
    <t>Quartzite composed of &gt; 5 % &lt; 20 % of Graphite</t>
  </si>
  <si>
    <t>Magnetite- Quartzite</t>
  </si>
  <si>
    <t>Mt-Qz</t>
  </si>
  <si>
    <t>Quartzite composed of &gt; 5 % &lt; 20 % of Magnetite</t>
  </si>
  <si>
    <t>Muscovite- Quartzite</t>
  </si>
  <si>
    <t>Mus-Qt</t>
  </si>
  <si>
    <t>Quartzite composed of &gt; 5 % &lt; 20 % of Muscovite</t>
  </si>
  <si>
    <t>Serictite- Quartzite</t>
  </si>
  <si>
    <t>Ser-Qt</t>
  </si>
  <si>
    <t>Quartzite composed of &gt; 5 % &lt; 20 % of Sericite</t>
  </si>
  <si>
    <t>Metafelsic rocks</t>
  </si>
  <si>
    <t>fusi</t>
  </si>
  <si>
    <t>Metamorphic rocks containing &gt; 65 % of felsic and &lt; 35 % of mafic minerals (classified by mineral content0</t>
  </si>
  <si>
    <t>Phyllite</t>
  </si>
  <si>
    <t>Ph</t>
  </si>
  <si>
    <t>Metamorphic carbonate- silicate rock derived from low- medium grade metamorphism of mudstones, with silky and lustrous sheen on foliation, well- developed schistosity, parallel arranged phyllosilicates, low grade- metamorphism, mostly derived from mudstone</t>
  </si>
  <si>
    <t>Albite- Phyllite</t>
  </si>
  <si>
    <t>Ab-Ph</t>
  </si>
  <si>
    <t xml:space="preserve">Phyllite containing &gt; 5 % &lt; 20 % Albite </t>
  </si>
  <si>
    <t>Chloritoide- Phyllite</t>
  </si>
  <si>
    <t>Cd-Ph</t>
  </si>
  <si>
    <t>Phyllite containing &gt; 5 % &lt; 20 % Chloritoides, associated with greenschist- facies</t>
  </si>
  <si>
    <t>Garnet- Albite- Phyllite</t>
  </si>
  <si>
    <t>Gt-Ab-Ph</t>
  </si>
  <si>
    <t>Phyllite containing &gt; 5 % &lt; 20 % Garnet and Albite, with Garnet &lt; Albite</t>
  </si>
  <si>
    <t>Garnet- Phyllite</t>
  </si>
  <si>
    <t>Gt-Ph</t>
  </si>
  <si>
    <t>Phyllite containing &gt; 5 % &lt; 20 % Garnet</t>
  </si>
  <si>
    <t>Quartz- Phyllite</t>
  </si>
  <si>
    <t>Qz-Ph</t>
  </si>
  <si>
    <t xml:space="preserve">Phyllite containing &gt; 5 % &lt; 20 % Quartz </t>
  </si>
  <si>
    <t>Sericite- Phyllite</t>
  </si>
  <si>
    <t>Ser-Ph</t>
  </si>
  <si>
    <t>Phyllite containing &gt; 5 % &lt; 20 % Sericite</t>
  </si>
  <si>
    <t>Mica schist</t>
  </si>
  <si>
    <t>Gl</t>
  </si>
  <si>
    <t>Medium- grained, strongly foliated, phyllosilicate- rich metamorphic rock, can be easiliy split into flakes or slabs due to preferred mineral orientation, with abundant amount of mica</t>
  </si>
  <si>
    <t>Albite- mica schist</t>
  </si>
  <si>
    <t>Ab-Gl</t>
  </si>
  <si>
    <t>Mica schist with &gt; 5 % &lt; 20 % of Albite</t>
  </si>
  <si>
    <t>Andalusite- mica schist</t>
  </si>
  <si>
    <t>And-Gl</t>
  </si>
  <si>
    <t>Mica schist with &gt; 5 % &lt; 20 % of Andalusite</t>
  </si>
  <si>
    <t>Apatite- mica schist</t>
  </si>
  <si>
    <t>Ap-Gl</t>
  </si>
  <si>
    <t>Mica schist with &gt; 5 % &lt; 20 % of Apatite</t>
  </si>
  <si>
    <t>Biotite- Plagioclase- mica schist</t>
  </si>
  <si>
    <t>Bio-Plg-Gl</t>
  </si>
  <si>
    <t>Mica schist with &gt; 5 % &lt; 20 % of Biotite and Plagioclase, with Biotite &lt; Plagioclase</t>
  </si>
  <si>
    <t>Chlorite- mica schist</t>
  </si>
  <si>
    <t>Ch-Gl</t>
  </si>
  <si>
    <t>Mica schist with &gt; 5 % &lt; 20 % of Chlorite</t>
  </si>
  <si>
    <t>Garnet- mica schist</t>
  </si>
  <si>
    <t>Gt-Gl</t>
  </si>
  <si>
    <t>Mica schist with &gt; 5 % &lt; 20 % of Garnet</t>
  </si>
  <si>
    <t>Graphite- mica schist</t>
  </si>
  <si>
    <t>Gf-Gl</t>
  </si>
  <si>
    <t>Mica schist with &gt; 5 % &lt; 20 % of Graphite</t>
  </si>
  <si>
    <t>Muscovite- Chlorite- mica schist</t>
  </si>
  <si>
    <t>Mus-Ch-Gl</t>
  </si>
  <si>
    <t>Mica schist with &gt; 5 % &lt; 20 % of Muscovite and Chlorite, with Muscovite &lt; Chlorite</t>
  </si>
  <si>
    <t>Muscovite- Biotite- mica schist (two- mica schist)</t>
  </si>
  <si>
    <t>Mus-Bio-Gl</t>
  </si>
  <si>
    <t>Mica schist with &gt; 5 % &lt; 20 % of Muscovite and Biotite, with Muscovite &lt; Biotite</t>
  </si>
  <si>
    <t>Sericite- mica schist</t>
  </si>
  <si>
    <t>Ser-Gl</t>
  </si>
  <si>
    <t>Mica schist with &gt; 5 % &lt; 20 % of Sericite</t>
  </si>
  <si>
    <t>Staurolite- Biotite- Muscovite- mica schist</t>
  </si>
  <si>
    <t>St-Bio-Mus-Gl</t>
  </si>
  <si>
    <t>Mica schist with &gt; 5 % &lt; 20 % of Staurolite, Biotite and Muscovite, with Staurolite &lt; Biotite &lt; Muscovite</t>
  </si>
  <si>
    <t>Gneiss</t>
  </si>
  <si>
    <t>Gn</t>
  </si>
  <si>
    <t>Medium to coarse - grained inhomogeneous metamorphic rock with poorly developed schistosity, banded structure (gneissose structure) related to medium to high- grade metamorphism, , charcterized by Feldspar and Quartz</t>
  </si>
  <si>
    <t>Epidote- Hornblende- Plagioclase- Gneiss</t>
  </si>
  <si>
    <t>Ep-Ho-Gn</t>
  </si>
  <si>
    <t>Gneiss with &gt; 5 % &lt; 20 % of the prefixed minerals, with Epidot &lt; Hornblende &lt; Plagioclase</t>
  </si>
  <si>
    <t>Albite- Gneiss</t>
  </si>
  <si>
    <t>Ab-Gn</t>
  </si>
  <si>
    <t>Gneiss with &gt; 5 % &lt; 20 % of Albite</t>
  </si>
  <si>
    <t>Andalusite- Gneiss</t>
  </si>
  <si>
    <t>And-Gn</t>
  </si>
  <si>
    <t>Gneiss with &gt; 5 % &lt; 20 % of Andalusite</t>
  </si>
  <si>
    <t>Biotite- Gneiss</t>
  </si>
  <si>
    <t>Bio-Gn</t>
  </si>
  <si>
    <t>Gneiss with &gt; 5 % &lt; 20 % of Biotite</t>
  </si>
  <si>
    <t>Biotite- Cordierit- Gneiss</t>
  </si>
  <si>
    <t>Bio-Crd-Gn</t>
  </si>
  <si>
    <t>Gneiss with &gt; 5 % &lt; 20 % of the prefixed minerals, with Biotite &lt; Cordierit</t>
  </si>
  <si>
    <t>Biotite- Garnet- Gneiss</t>
  </si>
  <si>
    <t>Bio-Gt-Gn</t>
  </si>
  <si>
    <t>Gneiss with &gt; 5 % &lt; 20 % of the prefixed minerals, with Biotite &lt; Garnet</t>
  </si>
  <si>
    <t>Biotite- Plagioclase- Gneiss</t>
  </si>
  <si>
    <t>Bio-Plg-Gn</t>
  </si>
  <si>
    <t>Gneiss with &gt; 5 % &lt; 20 % of the prefixed minerals, with Biotite &lt; Plagioclase</t>
  </si>
  <si>
    <t>Biotite- Muscovite- Gneiss</t>
  </si>
  <si>
    <t>Bio-Mus-Gn</t>
  </si>
  <si>
    <t>Gneiss with &gt; 5 % &lt; 20 % of the prefixed minerals, with Biotite &lt; Muscovite</t>
  </si>
  <si>
    <t>Biotite- Sillimanite- Gneiss</t>
  </si>
  <si>
    <t>Bio-Sil-Gn</t>
  </si>
  <si>
    <t>Gneiss with &gt; 5 % &lt; 20 % of the prefixed minerals, with Biotite &lt; Sillimanite</t>
  </si>
  <si>
    <t>Cordierit- Gneiss</t>
  </si>
  <si>
    <t>Crd-Sil-Gn</t>
  </si>
  <si>
    <t>Gneiss with &gt; 5 % &lt; 20 % of Cordierit</t>
  </si>
  <si>
    <t>Disthene- Gneiss</t>
  </si>
  <si>
    <t>Dt-Gn</t>
  </si>
  <si>
    <t>Gneiss with &gt; 5 % &lt; 20 % of Disthene</t>
  </si>
  <si>
    <t>Disthene- Staurolite- Gneiss</t>
  </si>
  <si>
    <t>Dt-St-Gn</t>
  </si>
  <si>
    <t>Gneiss with &gt; 5 % &lt; 20 % of the prefixed minerals, with Disthene &lt; Staurolite</t>
  </si>
  <si>
    <t>Disthene- Sillimanite- Gneiss</t>
  </si>
  <si>
    <t>Dt-Sil-Gn</t>
  </si>
  <si>
    <t>Gneiss with &gt; 5 % &lt; 20 % of the prefixed minerals, with Disthene &lt; Sillimanite</t>
  </si>
  <si>
    <t>Mica- Gneiss</t>
  </si>
  <si>
    <t>Gl-Gn</t>
  </si>
  <si>
    <t>Gneiss with &gt; 5 % &lt; 20 % of Mica</t>
  </si>
  <si>
    <t>Garnet- Gneiss</t>
  </si>
  <si>
    <t>Gt-Gn</t>
  </si>
  <si>
    <t>Gneiss with &gt; 5 % &lt; 20 % of Garnet</t>
  </si>
  <si>
    <t>Garnet- Biotite- Gneiss</t>
  </si>
  <si>
    <t>Gt-Bio-Gn</t>
  </si>
  <si>
    <t>Gneiss with &gt; 5 % &lt; 20 % of the prefixed minerals, with Garnet &lt; Biotite</t>
  </si>
  <si>
    <t>Garnet- Cordierit- Sillimanite- Gneiss</t>
  </si>
  <si>
    <t>Gt-Crd-Sil-Gn</t>
  </si>
  <si>
    <t>Gneiss with &gt; 5 % &lt; 20 % of the prefixed minerals, with Garnet &lt; Cordierit &lt; Sillimanite</t>
  </si>
  <si>
    <t>Garnet- Disthene- Gneiss</t>
  </si>
  <si>
    <t>Gt-Dt-Gn</t>
  </si>
  <si>
    <t>Gneiss with &gt; 5 % &lt; 20 % of the prefixed minerals, with Garnet &lt; Disthene</t>
  </si>
  <si>
    <t>Garnet- Disthene- Sillimanite- Gneiss</t>
  </si>
  <si>
    <t>Gt-Dt-Sil-Gn</t>
  </si>
  <si>
    <t>Gneiss with &gt; 5 % &lt; 20 % of the prefixed minerals, with Garnet &lt; Disthene &lt; Sillimanite</t>
  </si>
  <si>
    <t>Garnet- Disthene- Staurolite- Gneiss</t>
  </si>
  <si>
    <t>Gt-Dt-St-Gn</t>
  </si>
  <si>
    <t>Gneiss with &gt; 5 % &lt; 20 % of the prefixed minerals, with Garnet &lt; Disthene &lt; Staurolite</t>
  </si>
  <si>
    <t>Garnet- Plagioclase- Gneis</t>
  </si>
  <si>
    <t>Gt-Plg-Gn</t>
  </si>
  <si>
    <t>Gneiss with &gt; 5 % &lt; 20 % of the prefixed minerals, with Garnet &lt; Plagioclase</t>
  </si>
  <si>
    <t>Graphite- Gneiss</t>
  </si>
  <si>
    <t>Gf-Gn</t>
  </si>
  <si>
    <t>Gneiss with &gt; 5 % &lt; 20 % of Graphite</t>
  </si>
  <si>
    <t>Hornblende- Biotite- Gneiss</t>
  </si>
  <si>
    <t>Ho-Bio-Gn</t>
  </si>
  <si>
    <t>Gneiss with &gt; 5 % &lt; 20 % of the prefixed minerals, with Hornblende &lt; Biotite</t>
  </si>
  <si>
    <t>Muscovite- Gneiss</t>
  </si>
  <si>
    <t>Mus-Gn</t>
  </si>
  <si>
    <t>Gneiss with &gt; 5 % &lt; 20 % of Muscovite</t>
  </si>
  <si>
    <t>Muscovite- Biotite- Gneiss</t>
  </si>
  <si>
    <t>Mus-Bio-Gn</t>
  </si>
  <si>
    <t>Gneiss with &gt; 5 % &lt; 20 % of the prefixed minerals, with Muscovite &lt; Biotite</t>
  </si>
  <si>
    <t>Muscovite- Biotite- Garnet- Gneiss</t>
  </si>
  <si>
    <t>Mus-Bio-Gt-Gn</t>
  </si>
  <si>
    <t>Gneiss with &gt; 5 % &lt; 20 % of the prefixed minerals, with Muscovite &lt; Biotite &lt; Garnet</t>
  </si>
  <si>
    <t>Muscovite- Garnet- Gneiss</t>
  </si>
  <si>
    <t>Mus-Gt-Gn</t>
  </si>
  <si>
    <t>Gneiss with &gt; 5 % &lt; 20 % of the prefixed minerals, with Muscovite &lt; Garnet</t>
  </si>
  <si>
    <t>Pyroxene- Gneiss</t>
  </si>
  <si>
    <t>Px-Gn</t>
  </si>
  <si>
    <t>Gneiss with &gt; 5 % &lt; 20 % of Pyroxene</t>
  </si>
  <si>
    <t>Quartz- Biotite- Plagioclase- Gneiss</t>
  </si>
  <si>
    <t>Qz-Bio-Plg-Gn</t>
  </si>
  <si>
    <t>Gneiss with &gt; 5 % &lt; 25 % of Quartz, Biotite and Plagioclase</t>
  </si>
  <si>
    <t>Staurolite- Garnet- Plagioclase- Gneiss</t>
  </si>
  <si>
    <t>St-Gt-Plg-Gn</t>
  </si>
  <si>
    <t>Gneiss with &gt; 5 % &lt; 20 % of the prefixed minerals, with Staurolite &lt; Garnet &lt; Plagioclase</t>
  </si>
  <si>
    <t>Metafelsic Granulite</t>
  </si>
  <si>
    <t>Gus</t>
  </si>
  <si>
    <t>Granulite consisting mainly of &gt; 65 % of felsic and &lt; 35 % of mafic minerals (classified by mineral content)</t>
  </si>
  <si>
    <t>Granulite</t>
  </si>
  <si>
    <t>Gu</t>
  </si>
  <si>
    <t>Light- colored, Quartzofeldspathic, high- grade metamorphic rock, Fe- Mg- silicates are dominantly hydroxyl-free, absence of muscovite, mostly referred to rocks of the Granulite facies</t>
  </si>
  <si>
    <t>Granulite- Gneiss</t>
  </si>
  <si>
    <t>GuGn</t>
  </si>
  <si>
    <t>Gneiss with granulitic characteristics</t>
  </si>
  <si>
    <t>Charnockite (metamorphic affinity)</t>
  </si>
  <si>
    <t>Ch</t>
  </si>
  <si>
    <t>Metamorphic rocks of the Granulite facies with charnockitic characteristics (coarse grain size, melanocratic, greasy- brown aspect)</t>
  </si>
  <si>
    <t>Acidic to intermediate Hornfels</t>
  </si>
  <si>
    <t>Hs</t>
  </si>
  <si>
    <t>Hornfels consisting mailny of &gt; 65 % of felsic and &lt; 35 % of mafic minerals (classified by mineral content)</t>
  </si>
  <si>
    <t>Andalusite- Hornfels</t>
  </si>
  <si>
    <t>And-H</t>
  </si>
  <si>
    <t>Hornfels with &gt; 5 % &lt; 20 % of Andalusite</t>
  </si>
  <si>
    <t>Biotite- Hornblende- Plagioclase- Hornfels</t>
  </si>
  <si>
    <t>Bio-Ho-Plg-F</t>
  </si>
  <si>
    <t>Hornfels with &gt; 5 % &lt; 20 % of prefixed minerals, with Biotite &lt; Hornblende &lt; Plagioclase</t>
  </si>
  <si>
    <t>Cordierite- Hornels</t>
  </si>
  <si>
    <t>Crd-F</t>
  </si>
  <si>
    <t>Hornfels with &gt; 5 % &lt; 20 % of Corierite</t>
  </si>
  <si>
    <t>Coround- Hercynite- Hornfels</t>
  </si>
  <si>
    <t>Ko-Hz-F</t>
  </si>
  <si>
    <t>Hornfels with &gt; 5 % &lt; 20 % of Coround and Hercynite, with Corund &lt; Hercynite</t>
  </si>
  <si>
    <t>Metamafic rocks</t>
  </si>
  <si>
    <t>fub</t>
  </si>
  <si>
    <t>Metamorphic rocks containing 35- 90 % mafic minerals (classified by mineral content)</t>
  </si>
  <si>
    <t>Greenschist</t>
  </si>
  <si>
    <t>Gs</t>
  </si>
  <si>
    <t>Fine- grained green colored metamorphic rocks belonging to the greenshchist facies, commonly metabasalts, composed of chlorite, actinolite, albite and epidot, referred to meta- sedimentary and meta- igneous rocks</t>
  </si>
  <si>
    <t>Actinolite- schist</t>
  </si>
  <si>
    <t>Akt-T</t>
  </si>
  <si>
    <t>Schist with &gt; 5 % &lt; 20 % of Actinolite, mostly belonging to greenshist- facies</t>
  </si>
  <si>
    <t>Prasinite</t>
  </si>
  <si>
    <t>Pr</t>
  </si>
  <si>
    <t>Greenshist with equal Hornblende, Chlorite, Epidot assemblage</t>
  </si>
  <si>
    <t>Amphibolite</t>
  </si>
  <si>
    <t>Am</t>
  </si>
  <si>
    <t>Gneissose or granofelsic metamorphic rock with &gt;/= 75 % of amphibole and/or plagioclase (ancluding albite), with amphibole &gt;/= 50 % of mafic constituents and &gt;/= 30 vol%, commonly referred to rocks of amphibole facies</t>
  </si>
  <si>
    <t>Biotite- Amphibolite</t>
  </si>
  <si>
    <t>Bio-Am</t>
  </si>
  <si>
    <t>Amphibolite containing &gt; 5 % &lt; 20 % of Biotite</t>
  </si>
  <si>
    <t>Biotite- Pyroxene- Amphibolite</t>
  </si>
  <si>
    <t>Bio-Px-Am</t>
  </si>
  <si>
    <t>Amphibolite containing &gt; 5 % &lt; 20 % of Biotite and Pyroxene, with Biotite &lt; Pyroxene</t>
  </si>
  <si>
    <t>Diopside- Amphibolite</t>
  </si>
  <si>
    <t>Di-Am</t>
  </si>
  <si>
    <t>Amphibolite containing &gt; 5 % &lt; 20 % of Diopside</t>
  </si>
  <si>
    <t>Epidote- Amphibolite</t>
  </si>
  <si>
    <t>Ep-Am</t>
  </si>
  <si>
    <t>Amphibolite containing &gt; 5 % &lt; 20 % of Epidote</t>
  </si>
  <si>
    <t>Garnet- Amphibolite</t>
  </si>
  <si>
    <t>Gt-Am</t>
  </si>
  <si>
    <t>Amphibolite containing &gt; 5 % &lt; 20 % of Garnet</t>
  </si>
  <si>
    <t>Carbonate- Silicate- Amphibolite</t>
  </si>
  <si>
    <t>Ks-Am</t>
  </si>
  <si>
    <t>Amphibolite containing &gt; 5 % &lt; 20 % of Carbonate- silicates</t>
  </si>
  <si>
    <t>Zoisite- Amphibolite</t>
  </si>
  <si>
    <t>Zt-Am</t>
  </si>
  <si>
    <t>Amphibolite containing &gt; 5 % &lt; 20 % of Zoisite</t>
  </si>
  <si>
    <t>Eklogite- Amphibolite</t>
  </si>
  <si>
    <t>Ek-Am</t>
  </si>
  <si>
    <t>Amphibolite containing &gt; 5 % &lt; 20 % of Eklogite</t>
  </si>
  <si>
    <t>Metamafic Granulite</t>
  </si>
  <si>
    <t>Gub</t>
  </si>
  <si>
    <t>Granulite with 35- 90 % of mafic minerals</t>
  </si>
  <si>
    <t>Eclogite</t>
  </si>
  <si>
    <t>Ek</t>
  </si>
  <si>
    <t>Plagioclase- free, metamorphic rock, &gt;/= 75 vol% of omphacite and garnet, with neither of them &gt; 75 % respectively, commonly referred to rocks of the eclogite facies (high P/T metamorphism)</t>
  </si>
  <si>
    <t>Metamafic Hornfels</t>
  </si>
  <si>
    <t>Hb</t>
  </si>
  <si>
    <t>Hornfels with 35- 90 % of mafic minerals</t>
  </si>
  <si>
    <t>Meta- Ultramafic rock</t>
  </si>
  <si>
    <t>fuu</t>
  </si>
  <si>
    <t>Metamorphic rocks with &gt; 90 % of mafic minerals</t>
  </si>
  <si>
    <t>Chlorite- Actinolite- schist</t>
  </si>
  <si>
    <t>Ch-Akt-T</t>
  </si>
  <si>
    <t>Schist with &gt; 5 % &lt; 20 % of Actinolite and Chlorite, with Chlorite &lt; Actinolite</t>
  </si>
  <si>
    <t>Talcum schist</t>
  </si>
  <si>
    <t>Tk-T</t>
  </si>
  <si>
    <t>Schist with &gt; 5 % &lt; 20 % of Talcum</t>
  </si>
  <si>
    <t>Serpentinite</t>
  </si>
  <si>
    <t>Se</t>
  </si>
  <si>
    <t>Ultramafic metamorphic rock dominated by serpentine</t>
  </si>
  <si>
    <t>Ultra- mafic Hornfels</t>
  </si>
  <si>
    <t>umH</t>
  </si>
  <si>
    <t>Hornfels with &gt; 90 % of mafic minerals</t>
  </si>
  <si>
    <t>Olivine- Fels</t>
  </si>
  <si>
    <t>Ol-F</t>
  </si>
  <si>
    <t>Hornfels with &gt; 5 % &lt; 20 % of Olivine</t>
  </si>
  <si>
    <t>Tectonite</t>
  </si>
  <si>
    <t>Tk</t>
  </si>
  <si>
    <t>Metamorphic rock derived from fault or shear zone</t>
  </si>
  <si>
    <t>Cataclast</t>
  </si>
  <si>
    <t>TkKa</t>
  </si>
  <si>
    <t>Fault rock with poorly developed or absent schistosity (cohesive) or with fractures of preferred orientation (incohesive), consisting of angular porphyroclasts and lithic fragments in a fine- grained matrix of similar composition</t>
  </si>
  <si>
    <t>Fault breccia</t>
  </si>
  <si>
    <t>TkBz</t>
  </si>
  <si>
    <t>Medium to coarse- grained cataclastite, &gt; 30 % of visible fragments</t>
  </si>
  <si>
    <t>Melange</t>
  </si>
  <si>
    <t>TkMe</t>
  </si>
  <si>
    <t>Polymicritic rock, derived from the tectonical mixture of different lithologies</t>
  </si>
  <si>
    <t>Schist</t>
  </si>
  <si>
    <t>TkSf</t>
  </si>
  <si>
    <t>Fine- to medium- grained metamorphic rock, strongly foliated rock formed by dynamic metamorphism with well developed parallalism of &gt; 50 % of the minerals present in elongated shape</t>
  </si>
  <si>
    <t>Slate/ slaty metamudstone</t>
  </si>
  <si>
    <t>TkTSf</t>
  </si>
  <si>
    <t>Fine-grained, low-metamorphic rock with slaty cleavage</t>
  </si>
  <si>
    <t>Black shale</t>
  </si>
  <si>
    <t>TkTS</t>
  </si>
  <si>
    <t xml:space="preserve">Dark grey to black pelite, dyed by FeS2, bituminous, slaty cleavages </t>
  </si>
  <si>
    <t>Alum shale</t>
  </si>
  <si>
    <t>TkTAl</t>
  </si>
  <si>
    <t>Dark grey to black pelite, dyed by FeS2, bituminous, partly slaty cleavages, efflorecing Alaun (K and Al- Sulphate) at its usage</t>
  </si>
  <si>
    <t>Ribbon slate</t>
  </si>
  <si>
    <t>TkTB</t>
  </si>
  <si>
    <t>Syn. For banded, slaty clay- and mudstones</t>
  </si>
  <si>
    <t>Silty schist</t>
  </si>
  <si>
    <t>TkSSf</t>
  </si>
  <si>
    <t>Schist dominated by a silty composition</t>
  </si>
  <si>
    <t>Mylonite</t>
  </si>
  <si>
    <t>TkMy</t>
  </si>
  <si>
    <t>Cohesive fault rock with well developed schistosity resulting from tectonic reduction of grain size, containing rounded prophyroclasts and lithic fragmets of similar composition to mineral matrix</t>
  </si>
  <si>
    <t>Migmatite</t>
  </si>
  <si>
    <t>Mi</t>
  </si>
  <si>
    <t>Composite silicate metamorphic rock, heterogenous, with exhibit features of metamorphic and igneous rocks</t>
  </si>
  <si>
    <t>SCMR (2007)</t>
  </si>
  <si>
    <t>Anatexite</t>
  </si>
  <si>
    <t>Anx</t>
  </si>
  <si>
    <t>Rock formed from partly to completely melted components of a pre-existing, mostly metamorphic rock</t>
  </si>
  <si>
    <t>Melted rock, irrespectively of proportion of melt formed, still showing evidence of in situ formation</t>
  </si>
  <si>
    <t>Metatexite</t>
  </si>
  <si>
    <t>Mex</t>
  </si>
  <si>
    <t>Migmatite with discrete leuco-, meso and melanosomes</t>
  </si>
  <si>
    <t>SMCR (2007)</t>
  </si>
  <si>
    <t>Diatexite</t>
  </si>
  <si>
    <t>Dix</t>
  </si>
  <si>
    <t>Migmatite with darker and lighter parts forming schlieren and nebulitic structures which merge into one another, increased melting of mafic minerals</t>
  </si>
  <si>
    <t>Syntexite</t>
  </si>
  <si>
    <t>Syx</t>
  </si>
  <si>
    <t>Rock mergingthe motlen components of different hostrocks</t>
  </si>
  <si>
    <t>Sedimentary rock</t>
  </si>
  <si>
    <t>sF</t>
  </si>
  <si>
    <t>Consolidated sedimentary rock, in hard/dry form and in moistured form the single components do not move against each other using finguer pressure</t>
  </si>
  <si>
    <t>Siliciclastic sedimentary rock</t>
  </si>
  <si>
    <t>klsF</t>
  </si>
  <si>
    <t>Sedimentary rock derived from mechanical destruction of pre-excistin silicious rocks, carbonate content &lt; 2 %</t>
  </si>
  <si>
    <t xml:space="preserve">Sedimentary rock with &gt; 50 % of clastic fragments derived from pre-excistin silicious rocks </t>
  </si>
  <si>
    <t>Sandstone- Pelite- Alternation</t>
  </si>
  <si>
    <t>WFSTUst</t>
  </si>
  <si>
    <t>Layering of sandstone and pelite; Sandstone: siliciclastic sedimentary rock, grain size 0.06- 2 mm, Quartz &lt; 75 %, 10- 50 % Feldspar, 10- 50 % lithic fragments, 15 % matrix; Pelite: siliciclastic sedimentary rock, grain size &lt; 0.06 mm</t>
  </si>
  <si>
    <t>Sandstone- dominated Sandstone- Pelite- Alternation</t>
  </si>
  <si>
    <t>WFsSTUst</t>
  </si>
  <si>
    <t>Layering of dominantly sandstone and minor amounts of pelite; Sandstone: siliciclastic sedimentary rock, grain size 0.06- 2 mm, Quartz &lt; 75 %, 10- 50 % Feldspar, 10- 50 % lithic fragments, 15 % matrix; Pelite: siliciclastic sedimentary rock, grain size &lt; 0.06 mm</t>
  </si>
  <si>
    <t>Pelite- dominated Sandstone- Pelite- Alternation</t>
  </si>
  <si>
    <t>WFtuSTUst</t>
  </si>
  <si>
    <t>Layering of dominantly pelite and minor amounts of sandstone; Sandstone: siliciclastic sedimentary rock, grain size 0.06- 2 mm, Quartz &lt; 75 %, 10- 50 % Feldspar, 10- 50 % lithic fragments, 15 % matrix; Pelite: siliciclastic sedimentary rock, grain size &lt; 0.06 mm</t>
  </si>
  <si>
    <t>Pelite- Gypsum- Alternation</t>
  </si>
  <si>
    <t>WFTUY</t>
  </si>
  <si>
    <t>Layering of Pelite and gypsum; Pelite: Siliciclastic sedimentary rock, clayey, grain size &lt; 0.06 mm, no macroscopic differenciation, carbonate content &lt; 2 %; Gypsum: Sulphate salt rock, &gt; 80 % hydrated Calcium sulphate</t>
  </si>
  <si>
    <t>American Geological Institute (1987(</t>
  </si>
  <si>
    <t>Pelite dominated Pelite- Gypsum- Alternation</t>
  </si>
  <si>
    <t>WFtuTUY</t>
  </si>
  <si>
    <t>Layering of dominantly Pelite and minor amounts of gypsum; Pelite: Siliciclastic sedimentary rock, clayey, grain size &lt; 0.06 mm, no macroscopic differenciation, carbonate content &lt; 2 %; Gypsum: Sulphate salt rock, &gt; 80 % hydrated Calcium sulphate</t>
  </si>
  <si>
    <t>Gypsum dominated Pelite- Gypsum- Alternation</t>
  </si>
  <si>
    <t>WFyTUY</t>
  </si>
  <si>
    <t>Layering of minor amounts of Pelite and dominantly gypsum; Pelite: Siliciclastic sedimentary rock, clayey, grain size &lt; 0.06 mm, no macroscopic differenciation, carbonate content &lt; 2 %; Gypsum: Sulphate salt rock, &gt; 80 % hydrated Calcium sulphate</t>
  </si>
  <si>
    <t>Pelite</t>
  </si>
  <si>
    <t>TUst</t>
  </si>
  <si>
    <t>Siliciclastic sedimentary rock, clayey, grain size &lt; 0.063 mm, no macroscopic differenciation, carbonate content &lt; 2 %</t>
  </si>
  <si>
    <t>Siliciclastic sedimentary rock, clayey, grain size &lt; 0.063 mm</t>
  </si>
  <si>
    <t>Silicate- Claystone</t>
  </si>
  <si>
    <t>Tst</t>
  </si>
  <si>
    <t>Siliciclastic sedimentary rock, grain size &lt; 0.002 mm, &lt; 2 % carbonate content</t>
  </si>
  <si>
    <t>Siliciclastic sedimentary rock, grain size &lt; 0.004 mm, &gt; 50 % of clay components</t>
  </si>
  <si>
    <t>Silicate- Siltstone</t>
  </si>
  <si>
    <t>Ust</t>
  </si>
  <si>
    <t>Siliciclastic sedimentary rock, grain- size 0.002- 0.06 mm, &lt; 2 % carbonate content</t>
  </si>
  <si>
    <t>Siliciclastic sedimentary rock, grain- size 0.004- 0.063 mm, &lt; 50 % clay components</t>
  </si>
  <si>
    <t>Sapropelite</t>
  </si>
  <si>
    <t>TUsap</t>
  </si>
  <si>
    <t>Under anaerobic conditions consolidated clay, marine or limnic bituminous pelite, see oil shale (oelsf), syn. Alaun Shale, Ribbon slate, Black shale)</t>
  </si>
  <si>
    <t>Derived from unlithified fine organic mud (sapropel), bituminous, recommanded TOC limit 8- 50 %, syn. Oil shale (BGS (1999))/ derived from organic residues in stagnant or standing water bodies, purification under anaerobic conditions, syn. Saprrpelitic coal, Cf: humic coal, nonbanded coal (American Geological Institute (1987))</t>
  </si>
  <si>
    <t>Psammite/Arenite</t>
  </si>
  <si>
    <t>PSst</t>
  </si>
  <si>
    <t xml:space="preserve">Siliziclastic sedimentary rock of sand size particles 0.06- 2 mm, Quartz &lt; 75 %, feldspar 10- 50 %, lithic framents 10- 50 %, matrix &lt; 15 % </t>
  </si>
  <si>
    <t xml:space="preserve">Siliziclastic sedimentary rock of sand size particles 0.032- 2 mm, Quartz &lt; 75 %, feldspar &lt; 50 %, lithic framents &lt; 50 %, matrix &lt; 15 % </t>
  </si>
  <si>
    <t>(Arenite-) Sandstone</t>
  </si>
  <si>
    <t>Sst</t>
  </si>
  <si>
    <t>Siliciclastic sedimentary rock, grain size 0.032- 2 mm, Quartz &lt; 75 %, Feldspar &lt; 50 %, lithic fragments &lt; 50 %, matrix &lt; 15 %</t>
  </si>
  <si>
    <t>BGS (1999). Folk (1968)</t>
  </si>
  <si>
    <t>Fine Sandstone</t>
  </si>
  <si>
    <t>fSst</t>
  </si>
  <si>
    <t>Siliciclastic sedimentary rock, grain size 0.06- 0.2 mm, Quartz &lt; 75 %, Feldspar 10- 50 %, lithic fragments 10- 50 %, matrix &lt; 15 %</t>
  </si>
  <si>
    <t>Siliciclastic sedimentary rock, grain size 0.032- 0.25 mm, Quartz &lt; 75 %, Feldspar &lt; 50 %, lithic fragments &lt; 50 %, matrix &lt; 15 %</t>
  </si>
  <si>
    <t>BGS (1999), Folk (1968)</t>
  </si>
  <si>
    <t>Medium Sandstone</t>
  </si>
  <si>
    <t>mSst</t>
  </si>
  <si>
    <t>Siliciclastic sedimentary rock, grain size 0.2- 0.6 mm, Quartz &lt; 75 %, Feldspar 10- 50 %, lithic fragments 10- 50 %, matrix &lt; 15 %</t>
  </si>
  <si>
    <t>Siliciclastic sedimentary rock, grain size 0.25- 0.5 mm, Quartz &lt; 75 %, Feldspar 10- 50 %, lithic fragments 10- 50 %, matrix &lt; 15 %</t>
  </si>
  <si>
    <t>Coarse Sandstone</t>
  </si>
  <si>
    <t>gSst</t>
  </si>
  <si>
    <t>Siliciclastic sedimentary rock, grain size 0.6- 2 mm, Quartz &lt; 75 %, Feldspar &lt; 50 %, lithic fragments &lt; 50 %, matrix &lt; 15 %</t>
  </si>
  <si>
    <t>Siliciclastic sedimentary rock, grain size 0.5- 2 mm, Quartz &lt; 75 %, Feldspar &lt; 50 %, lithic fragments &lt; 50 %, matrix &lt; 15 %</t>
  </si>
  <si>
    <t>Quartz- Arenite</t>
  </si>
  <si>
    <t>Qz-Sst</t>
  </si>
  <si>
    <t>Siliciclastic sedimentary rock, grain size 0.06- 2 mm, Quartz &gt; 75 %, Feldspar &lt; 10 %, lithic fragments &lt; 10 %, matrix &lt; 15 %, changed after Fuechtbauer (1988)</t>
  </si>
  <si>
    <t>Siliciclastic sedimentary rock, grain size 0.032- 2 mm, Quartz &gt; 80 %, Feldspar &lt; 10 %, lithic fragments &lt; 10 %, matrix &lt; 15 %</t>
  </si>
  <si>
    <t>American Geological Institute (1987) based on Williams et al. (1954)</t>
  </si>
  <si>
    <t>Fine Quartz- Arenite</t>
  </si>
  <si>
    <t>Qz-fSst</t>
  </si>
  <si>
    <t>Siliciclastic sedimentary rock, grain size 0.06- 0.2 mm, Quartz &gt; 75 %, Feldspar &lt; 10 %, lithic fragments &lt; 10 %, matrix &lt; 15 %, changed after Fuechtbauer (1988)</t>
  </si>
  <si>
    <t>Siliciclastic sedimentary rock, grain size 0.032- 0.25 mm, Quartz &gt; 80 %, Feldspar &lt; 10 %, lithic fragments &lt; 10 %, matrix &lt; 15 %</t>
  </si>
  <si>
    <t>American Geological Institute (1987) based on Williams et al. (1954), BGS (1999)</t>
  </si>
  <si>
    <t>Medium Quartz- Arenite</t>
  </si>
  <si>
    <t>Qz-mSst</t>
  </si>
  <si>
    <t>Siliciclastic sedimentary rock, grain size 0.2- 0.6 mm, Quartz &gt; 75 %, Feldspar &lt; 10 %, lithic fragments &lt; 10 %, matrix &lt; 15 %, changed after Fuechtbauer (1988)</t>
  </si>
  <si>
    <t>Siliciclastic sedimentary rock, grain size 0.25- 0.5 mm, Quartz &gt; 80 %, Feldspar &lt; 10 %, lithic fragments &lt; 10 %, matrix &lt; 15 %</t>
  </si>
  <si>
    <t>Coarse Quartz- Arenite</t>
  </si>
  <si>
    <t>Qz-gSst</t>
  </si>
  <si>
    <t>Siliciclastic sedimentary rock, grain size 0.6- 2 mm, Quartz &gt; 75 %, Feldspar &lt; 10 %, lithic fragments &lt; 10 %, matrix &lt; 15 %, changed after Fuechtbauer (1988)</t>
  </si>
  <si>
    <t>Siliciclastic sedimentary rock, grain size 0.5- 2 mm, Quartz &gt; 80 %, Feldspar &lt; 10 %, lithic fragments &lt; 10 %, matrix &lt; 15 %</t>
  </si>
  <si>
    <t>Subfeldspatic- Arenite / Feldspatic Sandstone</t>
  </si>
  <si>
    <t>Fspf-Sst</t>
  </si>
  <si>
    <t>Siliciclastic sedimentary rock, grain size 0.06- 2 mm, Quartz &lt; 90 %, Feldspar 10- 25 %, lithic fragments &lt; 10 %, changed after Fuechtbauer (1988)</t>
  </si>
  <si>
    <t>Siliciclastic sedimentary rock, grain size 0.032- 2 mm, Quartz &lt; 95 %, Feldspar 10- 25 %, lithic fragments &lt; 10 %</t>
  </si>
  <si>
    <t>Fine Subfeldspatic- Arenite</t>
  </si>
  <si>
    <t>Fspf-fSst</t>
  </si>
  <si>
    <t>Siliciclastic sedimentary rock, grain size 0.06- 0.2 mm, Quartz &lt; 90 %, Feldspar 10- 25 %, lithic fragments &lt; 10 %, changed after Fuechtbauer (1988)</t>
  </si>
  <si>
    <t>Siliciclastic sedimentary rock, grain size 0.032- 0.25 mm, Quartz &lt; 95 %, Feldspar 10- 25 %, lithic fragments &lt; 10 %</t>
  </si>
  <si>
    <t>Medium Subfeldspatic- Arenite</t>
  </si>
  <si>
    <t>Fspf-mSst</t>
  </si>
  <si>
    <t>Siliciclastic sedimentary rock, grain size 0.2- 0.6 mm, Quartz &lt; 90 %, Feldspar 10- 25 %, lithic fragments &lt; 10 %, changed after Fuechtbauer (1988)</t>
  </si>
  <si>
    <t>Siliciclastic sedimentary rock, grain size 0.25- 0.5 mm, Quartz &lt; 95 %, Feldspar 10- 25 %, lithic fragments &lt; 10 %</t>
  </si>
  <si>
    <t>Coarse Subfeldspatic- Arenite</t>
  </si>
  <si>
    <t>Fspf-gSst</t>
  </si>
  <si>
    <t>Siliciclastic sedimentary rock, grain size 0.6- 2 mm, Quartz &lt; 90 %, Feldspar 10- 25 %, lithic fragments &lt; 10 %, changed after Fuechtbauer (1988)</t>
  </si>
  <si>
    <t>Siliciclastic sedimentary rock, grain size 0.5- 2 mm, Quartz &lt; 95 %, Feldspar 10- 25 %, lithic fragments &lt; 10 %</t>
  </si>
  <si>
    <t>Feldspatic- Arenite</t>
  </si>
  <si>
    <t>Fspr-Sst</t>
  </si>
  <si>
    <t>Siliciclastic sedimentary rock, grain size 0.06- 2 mm, Quartz &lt; 75 %, Feldspar 25- 50 %, lithic fragments &lt; 10 %, changed after Fuechtbauer (1988)</t>
  </si>
  <si>
    <t>Siliciclastic sedimentary rock, grain size 0.032- 2 mm, Quartz &lt; 75 %, Feldspar &gt; 25 %, lithic fragments &lt; 10 %</t>
  </si>
  <si>
    <t>Fine Feldspatic- Arenite</t>
  </si>
  <si>
    <t>Fspr-fSst</t>
  </si>
  <si>
    <t>Siliciclastic sedimentary rock, grain size 0.06- 0.2 mm, Quartz &lt; 75 %, Feldspar 25- 50 %, lithic fragments &lt; 10 %, changed after Fuechtbauer (1988)</t>
  </si>
  <si>
    <t>Siliciclastic sedimentary rock, grain size 0.032- 0.25 mm, Quartz &lt; 75 %, Feldspar &gt; 25 %, lithic fragments &lt; 10 %</t>
  </si>
  <si>
    <t>Medium Feldspatic- Arenite</t>
  </si>
  <si>
    <t>Fspr-mSst</t>
  </si>
  <si>
    <t>Siliciclastic sedimentary rock, grain size 0.2- 0.6 mm, Quartz &lt; 75 %, Feldspar 25- 50 %, lithic fragments &lt; 10 %, changed after Fuechtbauer (1988)</t>
  </si>
  <si>
    <t>Siliciclastic sedimentary rock, grain size 0.25- 0.5 mm, Quartz &lt; 75 %, Feldspar &gt; 25 %, lithic fragments &lt; 10 %</t>
  </si>
  <si>
    <t>Coarse Feldspatic- Arenite</t>
  </si>
  <si>
    <t>Fspr-gSst</t>
  </si>
  <si>
    <t>Siliciclastic sedimentary rock, grain size 0.6- 2 mm, Quartz &lt; 75 %, Feldspar 25- 50 %, lithic fragments &lt; 10 %, changed after Fuechtbauer (1988)</t>
  </si>
  <si>
    <t>Siliciclastic sedimentary rock, grain size 0.5- 2 mm, Quartz &lt; 75 %, Feldspar &gt; 25 %, lithic fragments &lt; 10 %</t>
  </si>
  <si>
    <t>Arkose</t>
  </si>
  <si>
    <t>Fsp-Sst</t>
  </si>
  <si>
    <t>Siliciclastic sedimentary rock, grain size 0.06- 2 mm, Quartz &lt; 50 %, Feldspar &gt; 50 %, lithic fragments &lt; 50 %, changed after Fuechtbauer (1988), (Feldspar- Sandstone)</t>
  </si>
  <si>
    <t>Siliciclastic sedimentary rock, grain size 0.032- 2 mm, Quartz &lt; 75 %, Feldspar &gt; 50 %, lithic fragments &lt; 50 %, matrix &lt; 15 %</t>
  </si>
  <si>
    <t>Fine Arkose</t>
  </si>
  <si>
    <t>Fsp-fSst</t>
  </si>
  <si>
    <t>Siliciclastic sedimentary rock, grain size 0.06- 0.2 mm, Quartz &lt; 50 %, Feldspar &gt; 50 %, lithic fragments &lt; 50 %, changed after Fuechtbauer (1988), (Feldspar- Sandstone)</t>
  </si>
  <si>
    <t>Siliciclastic sedimentary rock, grain size 0.032- 0.25 mm, Quartz &lt; 75 %, Feldspar &gt; 50 %, lithic fragments &lt; 50 %, matrix &lt; 15 %</t>
  </si>
  <si>
    <t>Medium Arkose</t>
  </si>
  <si>
    <t>Fsp-mSst</t>
  </si>
  <si>
    <t>Siliciclastic sedimentary rock, grain size 0.2- 0.6 mm, Quartz &lt; 50 %, Feldspar &gt; 50 %, lithic fragments &lt; 50 %, changed after Fuechtbauer (1988), (Feldspar- Sandstone)</t>
  </si>
  <si>
    <t>Siliciclastic sedimentary rock, grain size 0.25- 0.5 mm, Quartz &lt; 75 %, Feldspar &gt; 50 %, lithic fragments &lt; 50 %, matrix &lt; 15 %</t>
  </si>
  <si>
    <t>Coarse Arkose</t>
  </si>
  <si>
    <t>Fsp-gSst</t>
  </si>
  <si>
    <t>Siliciclastic sedimentary rock, grain size 0.6- 2 mm, Quartz &lt; 50 %, Feldspar &gt; 50 %, lithic fragments &lt; 50 %, changed after Fuechtbauer (1988), (Feldspar- Sandstone)</t>
  </si>
  <si>
    <t>Siliciclastic sedimentary rock, grain size 0.5- 2 mm, Quartz &lt; 75 %, Feldspar &gt; 50 %, lithic fragments &lt; 50 %, matrix &lt; 15 %</t>
  </si>
  <si>
    <t>Sublitharenite</t>
  </si>
  <si>
    <t>Lf-Sst</t>
  </si>
  <si>
    <t>Siliciclastic sedimentary rock, grain size 0.06- 2 mm, Quartz &lt; 90 %, Feldspar &lt; 10 %, lithic fragments 10- 25 %, changed after Fuechtbauer (1988)</t>
  </si>
  <si>
    <t>Siliciclastic sedimentary rock, grain size 0.032- 2 mm, Quartz &lt; 95 %, Feldspar &lt; 10 %, lithic fragments 5- 25 %</t>
  </si>
  <si>
    <t>American Geological Institute (1987) based on McBride (1963)</t>
  </si>
  <si>
    <t>Fine Sublitharenite</t>
  </si>
  <si>
    <t>Lf-fSst</t>
  </si>
  <si>
    <t>Siliciclastic sedimentary rock, grain size 0.06- 0.2 mm, Quartz &lt; 90 %, Feldspar &lt; 10 %, lithic fragments 10- 25 %, changed after Fuechtbauer (1988)</t>
  </si>
  <si>
    <t>Siliciclastic sedimentary rock, grain size 0.032- 0.25 mm, Quartz &lt; 95 %, Feldspar &lt; 10 %, lithic fragments 5- 25 %</t>
  </si>
  <si>
    <t>Medium Sublitharenite</t>
  </si>
  <si>
    <t>Lf-mSst</t>
  </si>
  <si>
    <t>Siliciclastic sedimentary rock, grain size 0.2- 0.6 mm, Quartz &lt; 90 %, Feldspar &lt; 10 %, lithic fragments 10- 25 %, changed after Fuechtbauer (1988)</t>
  </si>
  <si>
    <t>Siliciclastic sedimentary rock, grain size 0.25- 0.5 mm, Quartz &lt; 95 %, Feldspar &lt; 10 %, lithic fragments 5- 25 %</t>
  </si>
  <si>
    <t>Coarse Sublitharenite</t>
  </si>
  <si>
    <t>Lf-gSst</t>
  </si>
  <si>
    <t>Siliciclastic sedimentary rock, grain size 0.6- 2 mm, Quartz &lt; 90 %, Feldspar &lt; 10 %, lithic fragments 10- 25 %, changed after Fuechtbauer (1988)</t>
  </si>
  <si>
    <t>Siliciclastic sedimentary rock, grain size 0.5- 2 mm, Quartz &lt; 95 %, Feldspar &lt; 10 %, lithic fragments 5- 25 %</t>
  </si>
  <si>
    <t>Litharenite</t>
  </si>
  <si>
    <t>Lr-Sst</t>
  </si>
  <si>
    <t>Siliciclastic sedimentary rock, grain size 0.06- 2 mm, Quartz &lt; 75 %, Feldspar &lt; 10 %, lithic fragments 25- 50 %, changed after Fuechtbauer (1988)</t>
  </si>
  <si>
    <t>Siliciclastic sedimentary rock, grain size 0.032- 2 mm, Quartz &lt; 75 %, Feldspar &lt; 10 %, lithic fragments 25- 50 %</t>
  </si>
  <si>
    <t>Fine Litharenite</t>
  </si>
  <si>
    <t>Lr-fSst</t>
  </si>
  <si>
    <t>Siliciclastic sedimentary rock, grain size 0.06- 0.2 mm, Quartz &lt; 75 %, Feldspar &lt; 10 %, lithic fragments 25- 50 %, changed after Fuechtbauer (1988)</t>
  </si>
  <si>
    <t>Siliciclastic sedimentary rock, grain size 0.032- 0.25 mm, Quartz &lt; 75 %, Feldspar &lt; 10 %, lithic fragments 25- 50 %</t>
  </si>
  <si>
    <t>Medium Litharenite</t>
  </si>
  <si>
    <t>Lr-mSst</t>
  </si>
  <si>
    <t>Siliciclastic sedimentary rock, grain size 0.2- 0.6 mm, Quartz &lt; 75 %, Feldspar &lt; 10 %, lithic fragments 25- 50 %, changed after Fuechtbauer (1988)</t>
  </si>
  <si>
    <t>Siliciclastic sedimentary rock, grain size 0.25- 0.5 mm, Quartz &lt; 75 %, Feldspar &lt; 10 %, lithic fragments 25- 50 %</t>
  </si>
  <si>
    <t>Coarse Litharenite</t>
  </si>
  <si>
    <t>Lr-gSst</t>
  </si>
  <si>
    <t>Siliciclastic sedimentary rock, grain size 0.6- 2 mm, Quartz &lt; 75 %, Feldspar &lt; 10 %, lithic fragments 25- 50 %, changed after Fuechtbauer (1988)</t>
  </si>
  <si>
    <t>Siliciclastic sedimentary rock, grain size 0.5- 2 mm, Quartz &lt; 75 %, Feldspar &lt; 10 %, lithic fragments 25- 50 %</t>
  </si>
  <si>
    <t>Lithic- Arenite</t>
  </si>
  <si>
    <t>L-Sst</t>
  </si>
  <si>
    <t>Siliciclastic sedimentary rock, grain size 0.06- 2 mm, Quartz &lt; 50 %, Feldspar &lt; 50 %, lithic fragments &gt; 50 %, changed after Fuechtbauer (1988)</t>
  </si>
  <si>
    <t>Siliciclastic sedimentary rock, grain size 0.032- 2 mm, Quartz &lt; 75 %, Feldspar &lt; 50 %, lithic fragments &gt; 50 %</t>
  </si>
  <si>
    <t>Fine Lithic- Arenite</t>
  </si>
  <si>
    <t>L-fSst</t>
  </si>
  <si>
    <t>Siliciclastic sedimentary rock, grain size 0.06- 0.2 mm, Quartz &lt; 50 %, Feldspar &lt; 50 %, lithic fragments &gt; 50 %, changed after Fuechtbauer (1988)</t>
  </si>
  <si>
    <t>Siliciclastic sedimentary rock, grain size 0.032- 0.25 mm, Quartz &lt; 75 %, Feldspar &lt; 50 %, lithic fragments &gt; 50 %</t>
  </si>
  <si>
    <t>Medium Lithic- Arenite</t>
  </si>
  <si>
    <t>L-mSst</t>
  </si>
  <si>
    <t>Siliciclastic sedimentary rock, grain size 0.2- 0.6 mm, Quartz &lt; 50 %, Feldspar &lt; 50 %, lithic fragments &gt; 50 %, changed after Fuechtbauer (1988)</t>
  </si>
  <si>
    <t>Siliciclastic sedimentary rock, grain size 0.25- 0.5 mm, Quartz &lt; 75 %, Feldspar &lt; 50 %, lithic fragments &gt; 50 %</t>
  </si>
  <si>
    <t>Coarse Lithic- Arenite</t>
  </si>
  <si>
    <t>L-gSst</t>
  </si>
  <si>
    <t>Siliciclastic sedimentary rock, grain size 0.6- 2 mm, Quartz &lt; 50 %, Feldspar &lt; 50 %, lithic fragments &gt; 50 %, changed after Fuechtbauer (1988)</t>
  </si>
  <si>
    <t>Siliciclastic sedimentary rock, grain size 0.5- 2 mm, Quartz &lt; 75 %, Feldspar &lt; 50 %, lithic fragments &gt; 50 %</t>
  </si>
  <si>
    <t>Graywacke/ Wacke</t>
  </si>
  <si>
    <t>Gwk</t>
  </si>
  <si>
    <t>Siliciclastic arenaceous sedimentary rock, grain size 0.06- 2 mm , &gt; 15 % matrix, Quartz &lt; 75 %, Lithic fragments 10- 50 %, Feldspar 10- 50 %</t>
  </si>
  <si>
    <t>Siliciclastic arenaceous sedimentary rock, grain size 0.032- 2 mm , 15- 75 % matrix, Quartz &lt; 75 %, Lithic fragments 10- 50 %, Feldspar 10- 50 %</t>
  </si>
  <si>
    <t>Fine Graywacke</t>
  </si>
  <si>
    <t>fGwk</t>
  </si>
  <si>
    <t>Siliciclastic arenaceous sedimentary rock, grain size 0.06- 0.2 mm , &gt; 15 % matrix, Quartz &lt; 75 %, Lithic fragments 10- 50 %, Feldspar 10- 50 %</t>
  </si>
  <si>
    <t>Siliciclastic arenaceous sedimentary rock, grain size 0.032- 0.25 mm , 15- 75 % matrix, Quartz &lt; 75 %, Lithic fragments 10- 50 %, Feldspar 10- 50 %</t>
  </si>
  <si>
    <t>Medium Graywacke</t>
  </si>
  <si>
    <t>mGwk</t>
  </si>
  <si>
    <t>Siliciclastic arenaceous sedimentary rock, grain size 0.2- 0.6 mm , &gt; 15 % matrix, Quartz &lt; 75 %, Lithic fragments 10- 50 %, Feldspar 10- 50 %</t>
  </si>
  <si>
    <t>Siliciclastic arenaceous sedimentary rock, grain size 0.25- 0.5 mm , 15- 75 % matrix, Quartz &lt; 75 %, Lithic fragments 10- 50 %, Feldspar 10- 50 %</t>
  </si>
  <si>
    <t>Coarse Graywacke</t>
  </si>
  <si>
    <t>gGwk</t>
  </si>
  <si>
    <t>Siliciclastic arenaceous sedimentary rock, grain size 0.6- 2 mm , 15- 75 % matrix, Quartz &lt; 75 %, Lithic fragments 10- 50 %, Feldspar 10- 50 %</t>
  </si>
  <si>
    <t>Siliciclastic arenaceous sedimentary rock, grain size 0.5- 2 mm , 15- 75 % matrix, Quartz &lt; 75 %, Lithic fragments 10- 50 %, Feldspar 10- 50 %</t>
  </si>
  <si>
    <t>Quartz- Wacke</t>
  </si>
  <si>
    <t>Qz-Gwk</t>
  </si>
  <si>
    <t xml:space="preserve">Siliciclastic arenaceous sedimentary rock, grain size 0.06- 2 mm , &gt; 15 % matrix, Quartz &gt; 75 %, Lithic fragments &lt; 10 %, Feldspar &lt; 10 % </t>
  </si>
  <si>
    <t xml:space="preserve">Siliciclastic arenaceous sedimentary rock, grain size 0.032- 2 mm , 15- 75 % matrix, Quartz &lt;/= 90 % (&gt; 95 %, BGS (1999)), Lithic fragments &lt; 10 %, Feldspar &lt; 10 % </t>
  </si>
  <si>
    <t>Fine Quartz- Wacke</t>
  </si>
  <si>
    <t>Qz-fGwk</t>
  </si>
  <si>
    <t xml:space="preserve">Siliciclastic arenaceous sedimentary rock, grain size 0.06- 0.2 mm , &gt; 15 % matrix, Quartz &gt; 75 %, Lithic fragments &lt; 10 %, Feldspar &lt; 10 % </t>
  </si>
  <si>
    <t xml:space="preserve">Siliciclastic arenaceous sedimentary rock, grain size 0.032- 0.25 mm , 15- 75 % matrix, Quartz &lt;/= 90 % (&gt; 95 %, BGS (1999)), Lithic fragments &lt; 10 %, Feldspar &lt; 10 % </t>
  </si>
  <si>
    <t>Medium Quartz- Wacke</t>
  </si>
  <si>
    <t>Qz-mGwk</t>
  </si>
  <si>
    <t xml:space="preserve">Siliciclastic arenaceous sedimentary rock, grain size 0.2- 0.6 mm , &gt; 15 % matrix, Quartz &gt; 75 %, Lithic fragments &lt; 10 %, Feldspar &lt; 10 % </t>
  </si>
  <si>
    <t xml:space="preserve">Siliciclastic arenaceous sedimentary rock, grain size 0.25- 0.5 mm , 15- 75 % matrix, Quartz &lt;/= 90 % (&gt; 95 %, BGS (1999)), Lithic fragments &lt; 10 %, Feldspar &lt; 10 % </t>
  </si>
  <si>
    <t>Coarse Quartz- Wacke</t>
  </si>
  <si>
    <t>Qz-gGwk</t>
  </si>
  <si>
    <t xml:space="preserve">Siliciclastic arenaceous sedimentary rock, grain size 0.6- 2 mm , &gt; 15 % matrix, Quartz &gt; 75 %, Lithic fragments &lt; 10 %, Feldspar &lt; 10 % </t>
  </si>
  <si>
    <t xml:space="preserve">Siliciclastic arenaceous sedimentary rock, grain size 0.5- 2 mm , 15- 75 % matrix, Quartz &lt;/= 90 % (&gt; 95 %, BGS (1999)), Lithic fragments &lt; 10 %, Feldspar &lt; 10 % </t>
  </si>
  <si>
    <t>Feldspathic- Wacke</t>
  </si>
  <si>
    <t>Fsp-Gwk</t>
  </si>
  <si>
    <t>Siliciclastic arenaceous sedimentary rock, grain size 0.06- 2 mm , &gt; 15 % matrix, Quartz &lt; 50 %, Lithic fragments &lt; 50 %, Feldspar &gt; 50 %</t>
  </si>
  <si>
    <t>Siliciclastic arenaceous sedimentary rock, grain size 0.032- 2 mm , 15- 75 % matrix, Quartz &lt; 75 %, Lithic fragments &lt; 50 %, Feldspar &gt; 50 %</t>
  </si>
  <si>
    <t>Fine Feldspethic- Wacke</t>
  </si>
  <si>
    <t>Fsp-fGwk</t>
  </si>
  <si>
    <t>Siliciclastic arenaceous sedimentary rock, grain size 0.06- 0.2 mm , &gt; 15 % matrix, Quartz &lt; 50 %, Lithic fragments &lt; 50 %, Feldspar &gt; 50 %</t>
  </si>
  <si>
    <t>Siliciclastic arenaceous sedimentary rock, grain size 0.032- 0.25 mm , 15- 75 % matrix, Quartz &lt; 75 %, Lithic fragments &lt; 50 %, Feldspar &gt; 50 %</t>
  </si>
  <si>
    <t>Medium Feldspethic- Wacke</t>
  </si>
  <si>
    <t>Fsp-mGwk</t>
  </si>
  <si>
    <t>Siliciclastic arenaceous sedimentary rock, grain size 0.2- 0.6 mm , &gt; 15 % matrix, Quartz &lt; 50 %, Lithic fragments &lt; 50 %, Feldspar &gt; 50 %</t>
  </si>
  <si>
    <t>Siliciclastic arenaceous sedimentary rock, grain size 0.25- 0.5 mm , 15- 75 % matrix, Quartz &lt; 75 %, Lithic fragments &lt; 50 %, Feldspar &gt; 50 %</t>
  </si>
  <si>
    <t>Coarse Feldspethic- Wacke</t>
  </si>
  <si>
    <t>Fsp-gGwk</t>
  </si>
  <si>
    <t>Siliciclastic arenaceous sedimentary rock, grain size 0.6- 2 mm , &gt; 15 % matrix, Quartz &lt; 50 %, Lithic fragments &lt; 50 %, Feldspar &gt; 50 %</t>
  </si>
  <si>
    <t>Siliciclastic arenaceous sedimentary rock, grain size 0.5- 2 mm , 15- 75 % matrix, Quartz &lt; 75 %, Lithic fragments &lt; 50 %, Feldspar &gt; 50 %</t>
  </si>
  <si>
    <t>Lithic Wacke</t>
  </si>
  <si>
    <t>L-Gwk</t>
  </si>
  <si>
    <t>Siliciclastic arenaceous sedimentary rock, grain size 0.06- 2 mm , &gt; 15 % matrix, Quartz &lt; 50 %, Lithic fragments &gt; 50 %, Feldspar &lt; 50 %</t>
  </si>
  <si>
    <t>Siliciclastic arenaceous sedimentary rock, grain size 0.032- 2 mm , 15- 75 % matrix, Quartz &lt; 75 %, Lithic fragments &gt; 50 %, Feldspar &lt; 50 %</t>
  </si>
  <si>
    <t>Fine Lithic- Wacke</t>
  </si>
  <si>
    <t>L-fGwk</t>
  </si>
  <si>
    <t>Siliciclastic arenaceous sedimentary rock, grain size 0.06- 0.2 mm , &gt; 15 % matrix, Quartz &lt; 50 %, Lithic fragments &gt; 50 %, Feldspar &lt; 50 %</t>
  </si>
  <si>
    <t>Siliciclastic arenaceous sedimentary rock, grain size 0.032- 0.25 mm , 15- 75 % matrix, Quartz &lt; 75 %, Lithic fragments &gt; 50 %, Feldspar &lt; 50 %</t>
  </si>
  <si>
    <t>Medium Lithic- Wacke</t>
  </si>
  <si>
    <t>L-mGwk</t>
  </si>
  <si>
    <t>Siliciclastic arenaceous sedimentary rock, grain size 0.2- 0.6 mm , &gt; 15 % matrix, Quartz &lt; 50 %, Lithic fragments &gt; 50 %, Feldspar &lt; 50 %</t>
  </si>
  <si>
    <t>Siliciclastic arenaceous sedimentary rock, grain size 0.25- 0.5 mm , 15- 75 % matrix, Quartz &lt; 75 %, Lithic fragments &gt; 50 %, Feldspar &lt; 50 %</t>
  </si>
  <si>
    <t>Coarse Lithic- Wacke</t>
  </si>
  <si>
    <t>L-gGwk</t>
  </si>
  <si>
    <t>Siliciclastic arenaceous sedimentary rock, grain size 0.6- 2 mm , &gt; 15 % matrix, Quartz &lt; 50 %, Lithic fragments &gt; 50 %, Feldspar &lt; 50 %</t>
  </si>
  <si>
    <t>Siliciclastic arenaceous sedimentary rock, grain size 0.5- 2 mm , 15- 75 % matrix, Quartz &lt; 75 %, Lithic fragments &gt; 50 %, Feldspar &lt; 50 %</t>
  </si>
  <si>
    <t>Psephite</t>
  </si>
  <si>
    <t>GBst</t>
  </si>
  <si>
    <t>Sedimentary rock, analogue to DIN 18123, 4022, composed of gravels, grain size &gt; 2 mm</t>
  </si>
  <si>
    <t>Sedimentary rock composed of gravels, grain size &gt; 2 mm, syn. Rudite</t>
  </si>
  <si>
    <t>Conglomerate</t>
  </si>
  <si>
    <t>Gst</t>
  </si>
  <si>
    <t>Clastic sedimentary rock or component, &gt; 2 mm, &gt; 50 % rounded or subrounded, analogue to 18123, 4022</t>
  </si>
  <si>
    <t>Coarse- grained clastic sedimentary rock or component, &gt; 2 mm, rounded or subrounded</t>
  </si>
  <si>
    <t>Pebbly conglomerate</t>
  </si>
  <si>
    <t>GGst</t>
  </si>
  <si>
    <t>Clastic sedimentary rock, analogue to DIN 18123, 4022, grain size 2- 63 mm</t>
  </si>
  <si>
    <t>Coarse- grained clastic sedimentary rock, 2- 64 mm, rounded or subrounded</t>
  </si>
  <si>
    <t>Fine Pebble, Granule</t>
  </si>
  <si>
    <t>fGGst</t>
  </si>
  <si>
    <t>Clastic sedimentary rock, analogue to DIN 18123, 4022, grain size 2- 6 mm</t>
  </si>
  <si>
    <t>Coarse- grained clastic sedimentary rock, 2- 4 mm, rounded or subrounded</t>
  </si>
  <si>
    <t>Medium to coarse pebble</t>
  </si>
  <si>
    <t>mGGst</t>
  </si>
  <si>
    <t>Clastic sedimentary rock, analogue to DIN 18123, 4022, grain size 6- 20 mm</t>
  </si>
  <si>
    <t>Coarse- grained clastic sedimentary rock, 4- 32 mm, rounded or subrounded</t>
  </si>
  <si>
    <t>Very Coarse Pebble</t>
  </si>
  <si>
    <t>gGGst</t>
  </si>
  <si>
    <t>Clastic sedimentary rock, analogue to DIN 18123, 4022, grain size 20- 63 mm</t>
  </si>
  <si>
    <t>Coarse- grained clastic sedimentary rock, 32- 64 mm, rounded or subrounded</t>
  </si>
  <si>
    <t>Cobbles</t>
  </si>
  <si>
    <t>XGst</t>
  </si>
  <si>
    <t>Clastic sedimentary rock, analogue to DIN 18123, 4022, grain size 63- 200 mm</t>
  </si>
  <si>
    <t>Coarse- grained clastic sedimentary rock, 64- 256 mm, rounded or subrounded</t>
  </si>
  <si>
    <t>Boulders</t>
  </si>
  <si>
    <t>YGst</t>
  </si>
  <si>
    <t>Clastic sedimentary rock, analogue to DIN 18123, 4022, grain size &gt; 200 mm</t>
  </si>
  <si>
    <t>Coarse- grained clastic sedimentary rock, &gt; 256 mm, rounded or subrounded</t>
  </si>
  <si>
    <t>Breccia</t>
  </si>
  <si>
    <t>Bst</t>
  </si>
  <si>
    <t>Clastic sedimentary rock, analogue to DIN 18123, 4022, grain size &gt; 2 mm, &gt; 50 % angular shaped</t>
  </si>
  <si>
    <t>Coarse- grained clastic sedimentary rock or component, &gt; 2 mm, angular (broken) fragments</t>
  </si>
  <si>
    <t>Grus- Breccia</t>
  </si>
  <si>
    <t>GrBst</t>
  </si>
  <si>
    <t>Clastic sedimentary rock, analogue to DIN 18123, 4022, grain size &gt; 2 mm, &gt; 50 % angular shaped: grain size 2 mm- 63 mm</t>
  </si>
  <si>
    <t>Coarse- grained clastic sedimentary rock or component, &gt; 2 mm, angular (broken) fragments: grain size 2 mm- 64 mm</t>
  </si>
  <si>
    <t>Fine Grus- Breccia</t>
  </si>
  <si>
    <t>fGrBst</t>
  </si>
  <si>
    <t>Clastic sedimentary rock, analogue to DIN 18123, 4022, grain size &gt; 2 mm, &gt; 50 % angular shaped: grain size 2 mm- 6.3 mm</t>
  </si>
  <si>
    <t>Coarse- grained clastic sedimentary rock or component, &gt; 2 mm, angular (broken) fragments: grain size 2 mm- 4 mm</t>
  </si>
  <si>
    <t>Medium Grus- Breccia</t>
  </si>
  <si>
    <t>mGrBst</t>
  </si>
  <si>
    <t>Clastic sedimentary rock, analogue to DIN 18123, 4022, grain size &gt; 2 mm, &gt; 50 % angular shaped: grain size 6.3 mm- 20 mm</t>
  </si>
  <si>
    <t>Coarse- grained clastic sedimentary rock or component, &gt; 2 mm, angular (broken) fragments: grain size 4 mm- 32 mm</t>
  </si>
  <si>
    <t>Coarse Grud- Breccia</t>
  </si>
  <si>
    <t>gGrBst</t>
  </si>
  <si>
    <t>Clastic sedimentary rock, analogue to DIN 18123, 4022, grain size &gt; 2 mm, &gt; 50 % angular shaped: grain size 20 mm- 63 mm</t>
  </si>
  <si>
    <t>Coarse- grained clastic sedimentary rock or component, &gt; 2 mm, angular (broken) fragments: grain size 32 mm- 64 mm</t>
  </si>
  <si>
    <t>Debris- Breccia</t>
  </si>
  <si>
    <t>XBst</t>
  </si>
  <si>
    <t>Clastic sedimentary rock, analogue to DIN 18123, 4022, grain size &gt; 2 mm, &gt; 50 % angular shaped: grain size 64 mm- 200 mm</t>
  </si>
  <si>
    <t>Block- Debris Breccia</t>
  </si>
  <si>
    <t>YBst</t>
  </si>
  <si>
    <t>Clastic sedimentary rock, analogue to DIN 18123, 4022, grain size &gt; 2 mm, &gt; 50 % angular shaped: grain size &gt; 200 mm</t>
  </si>
  <si>
    <t>Carbonatic sedimentary rock</t>
  </si>
  <si>
    <t>CsF</t>
  </si>
  <si>
    <t>Not metamorphic and magmatic rock, 2- 80 % carbonate</t>
  </si>
  <si>
    <t>Carbonatic siliciclastic sedimentary rock</t>
  </si>
  <si>
    <t>CfsisF</t>
  </si>
  <si>
    <t>Sedimentary carbonatic rock, &gt; 10 % Quartz, Silicates and silicic substances, 2- 80 % carbonate</t>
  </si>
  <si>
    <t>Limestone- Marl- Alteration</t>
  </si>
  <si>
    <t>WFCMst</t>
  </si>
  <si>
    <t xml:space="preserve">Layering of limestone and marl: Limestone: clastic carbonatic rock, no definition of kind of carbonate, &gt; 80 % carbonate: Marl: clay- to mudstone, 35- 60 % of lime, 35- 65 % of clay or mud, </t>
  </si>
  <si>
    <t>Limestone dominated Limestone- Marl- Alteration</t>
  </si>
  <si>
    <t>WFcCMst</t>
  </si>
  <si>
    <t xml:space="preserve">Layering of predominately limestone and of minor amounts of marl: Limestone: clastic carbonatic rock, no definition of kind of carbonate, &gt; 80 % carbonate: Marl: clay- to mudstone, 35- 60 % of lime, 35- 65 % of clay or mud, </t>
  </si>
  <si>
    <t>Marl dominated Limestone- Marl- Alteration</t>
  </si>
  <si>
    <t>WFmCMst</t>
  </si>
  <si>
    <t xml:space="preserve">Layering of minor amounts of limestone and predominately marl: Limestone: clastic carbonatic rock, no definition of kind of carbonate, &gt; 80 % carbonate: Marl: clay- to mudstone, 35- 60 % of lime, 35- 65 % of clay or mud, </t>
  </si>
  <si>
    <t>Pelite- Marl- Alteration</t>
  </si>
  <si>
    <t>WFTUMst</t>
  </si>
  <si>
    <t>Layering of Pelite and marl; Pelite: siliciclastic sedimentary rock, grain size &lt; 0.06 mm, no macroscopic determination, &lt; 2 % carbonates, DIN 18123, 4022; Marl: clay- to mudstone, 35- 60 % of lime, 35- 60 % of clay/mud</t>
  </si>
  <si>
    <t>Pelite dominated Pelite- Marl- Alteration</t>
  </si>
  <si>
    <t>WFtuTUMst</t>
  </si>
  <si>
    <t>Layering of predominately Pelite and of minor amounts of marl; Pelite: siliciclastic sedimentary rock, grain size &lt; 0.06 mm, no macroscopic determination, &lt; 2 % carbonates, DIN 18123, 4022; Marl: clay- to mudstone, 35- 60 % of lime, 35- 60 % of clay/mud</t>
  </si>
  <si>
    <t>Marol dominated Pelite- Marl- Alteration</t>
  </si>
  <si>
    <t>WFmTUMst</t>
  </si>
  <si>
    <t>Layering of minor amounts of Pelite and predominately marl; Pelite: siliciclastic sedimentary rock, grain size &lt; 0.06 mm, no macroscopic determination, &lt; 2 % carbonates, DIN 18123, 4022; Marl: clay- to mudstone, 35- 60 % of lime, 35- 60 % of clay/mud</t>
  </si>
  <si>
    <t>Carbonate-bearing siliciclastic rock</t>
  </si>
  <si>
    <t>Sikf</t>
  </si>
  <si>
    <t>Sedimentary carbonatic rock, &gt; 10 % Quartz, Silicates and silicic substances, 2- 10 % carbonate, &gt; 80 % of carbonate is calcite = carbonate- bearing, *bearing: 2- 10 % of carbonate in matrix, little reaction to 10-%-HCl</t>
  </si>
  <si>
    <t>Carbonate- bearing claystone</t>
  </si>
  <si>
    <t>Tstkf</t>
  </si>
  <si>
    <t>2- 10 % lime, grain size &lt; 0.002 mm (incl. marly claystone and marlstone Correns 1968)</t>
  </si>
  <si>
    <t>Carbonate- bearing mudstone</t>
  </si>
  <si>
    <t>Ustkf</t>
  </si>
  <si>
    <t>2- 10 % lime, grain size 0.002- 0.06 mm</t>
  </si>
  <si>
    <t>Carbonate- bearing sandstone</t>
  </si>
  <si>
    <t>Sstkf</t>
  </si>
  <si>
    <t>2- 10 % lime, grain size 0.06- 2 mm</t>
  </si>
  <si>
    <t>Carbonate- bearing fine sandstone</t>
  </si>
  <si>
    <t>fSstkf</t>
  </si>
  <si>
    <t>2- 10 % lime, grain size 0.06- 0.2 mm</t>
  </si>
  <si>
    <t>Carbonate- bearing medium sandstone</t>
  </si>
  <si>
    <t>mSstkf</t>
  </si>
  <si>
    <t>2- 10 % lime, grain size 0.2- 0.6 mm</t>
  </si>
  <si>
    <t>Carbonate- bearing coarse sandstone</t>
  </si>
  <si>
    <t>gSstkf</t>
  </si>
  <si>
    <t>2- 10 % lime, grain size 0.6- 2 mm</t>
  </si>
  <si>
    <t>Carbonate- bearing conglomerate</t>
  </si>
  <si>
    <t>Gstkf</t>
  </si>
  <si>
    <t>2- 10 % lime, grain size &gt; 2 mm, &gt; 50 % of subrounded to rounded components</t>
  </si>
  <si>
    <t>Carbonate- bearing breccia</t>
  </si>
  <si>
    <t>Bstkf</t>
  </si>
  <si>
    <t>2- 10 % lime, grain size &gt; 2 mm, &gt; 50 % of angular components</t>
  </si>
  <si>
    <t>Dolomite- bearing siliciclastic rock</t>
  </si>
  <si>
    <t>Sidf</t>
  </si>
  <si>
    <t>Sedimentary carbonatic rock, &gt; 10 % Quartz, Silicates and silicic substances, 2- 10 % carbonate, &gt; 80 % of carbonate is dolomite = dolomite- bearing, *bearing: 2- 10 % of carbonate in matrix, almost no and than delayed reaction to 10-%-HCl</t>
  </si>
  <si>
    <t>Dolomite- bearing claystone</t>
  </si>
  <si>
    <t>Tstdf</t>
  </si>
  <si>
    <t>2- 10 % Dolomite, grain size &lt; 0.002 mm (incl. marly claystone and marlstone Correns 1968)</t>
  </si>
  <si>
    <t>Dolomite- bearing mudstone</t>
  </si>
  <si>
    <t>Ustdf</t>
  </si>
  <si>
    <t>2- 10 % Dolomite, grain size 0.002- 0.06 mm</t>
  </si>
  <si>
    <t>Dolomite- bearing sandstone</t>
  </si>
  <si>
    <t>Sstdf</t>
  </si>
  <si>
    <t>2- 10 % Dolomite, grain size 0.06- 2 mm</t>
  </si>
  <si>
    <t>Dolomite- bearing fine sandstone</t>
  </si>
  <si>
    <t>fSstdf</t>
  </si>
  <si>
    <t>2- 10 % Dolomite, grain size 0.06- 0.2 mm</t>
  </si>
  <si>
    <t>Dolomite- bearing medium sandstone</t>
  </si>
  <si>
    <t>mSstdf</t>
  </si>
  <si>
    <t>2- 10 % Dolomite, grain size 0.2- 0.6 mm</t>
  </si>
  <si>
    <t>Dolomite- bearing coarse sandstone</t>
  </si>
  <si>
    <t>gSstdf</t>
  </si>
  <si>
    <t>2- 10 % Dolomite, grain size 0.6- 2 mm</t>
  </si>
  <si>
    <t>Dolomite- bearing conglomerate</t>
  </si>
  <si>
    <t>Gdf</t>
  </si>
  <si>
    <t>2- 10 % Dolomite, grain size &gt; 2 mm, &gt; 50 % of subrounded to rounded components</t>
  </si>
  <si>
    <t>Dolomite- bearing breccia</t>
  </si>
  <si>
    <t>Bdf</t>
  </si>
  <si>
    <t>2- 10 % Dolomite, grain size &gt; 2 mm, &gt; 50 % of angular components</t>
  </si>
  <si>
    <t>Carbonatic siliciclastic rock</t>
  </si>
  <si>
    <t>Sik</t>
  </si>
  <si>
    <t>Sedimentary carbonatic rock, &gt; 10 % Quartz, Silicates and silicic substances, 10- 50 % carbonate, &gt; 80 % of carbonate is calcite = carbonate- bearing, *bearing: 2- 10 % of carbonate in matrix, continuing reaction to 10-%-HCl</t>
  </si>
  <si>
    <t>Carbonatic claystone</t>
  </si>
  <si>
    <t>Tstk</t>
  </si>
  <si>
    <t>10- 50 % Lime, grain size &lt; 0.002 mm (incl. marly claystone and marlstone Correns 1968)</t>
  </si>
  <si>
    <t>Carbonatic mudstone</t>
  </si>
  <si>
    <t>Ustk</t>
  </si>
  <si>
    <t>10- 50 % Lime, grain size 0.002- 0.06 mm</t>
  </si>
  <si>
    <t>Carbonatic sandstone</t>
  </si>
  <si>
    <t>Sstk</t>
  </si>
  <si>
    <t>10- 50 % Lime, grain size 0.06- 2 mm</t>
  </si>
  <si>
    <t>Carbonatic fine sandstone</t>
  </si>
  <si>
    <t>fSstk</t>
  </si>
  <si>
    <t>10- 50 % Lime, grain size 0.06- 0.2 mm</t>
  </si>
  <si>
    <t>Carbonatic medium sandstone</t>
  </si>
  <si>
    <t>mSstk</t>
  </si>
  <si>
    <t>10- 50 % Lime, grain size 0.2- 0.6 mm</t>
  </si>
  <si>
    <t>Carbonatic coarse sandstone</t>
  </si>
  <si>
    <t>gSstk</t>
  </si>
  <si>
    <t>10- 50 % Lime, grain size 0.6- 2 mm</t>
  </si>
  <si>
    <t>Carbonatic conglomerate</t>
  </si>
  <si>
    <t>Gstk</t>
  </si>
  <si>
    <t>10- 50 % Lime, grain size &gt; 2 mm, &gt; 50 % of subrounded to rounded components</t>
  </si>
  <si>
    <t>Carbonatic breccia</t>
  </si>
  <si>
    <t>Bstk</t>
  </si>
  <si>
    <t>10- 50 % Lime, grain size &gt; 2 mm, &gt; 50 % of angular components</t>
  </si>
  <si>
    <t>Dolomitic siliciclastic rock</t>
  </si>
  <si>
    <t>Sid</t>
  </si>
  <si>
    <t>Sedimentary carbonatic rock, &gt; 10 % Quartz, Silicates and silicic substances, 10- 50 % carbonate, &gt; 80 % of carbonate is dolomite = dolomite- bearing, *bearing: 2- 10 % of carbonate in matrix, continuing little but delayed reaction to 10-%-HCl</t>
  </si>
  <si>
    <t>Dolomitic claystone</t>
  </si>
  <si>
    <t>Tstd</t>
  </si>
  <si>
    <t>10- 50 % Dolomite grain size &lt; 0.002 mm (incl. marly claystone and marlstone Correns 1968)</t>
  </si>
  <si>
    <t>Dolomitic mudstone</t>
  </si>
  <si>
    <t>Ustd</t>
  </si>
  <si>
    <t>10- 50 % Dolomite, grain size 0.002- 0.06 mm</t>
  </si>
  <si>
    <t>Dolomitic sandstone</t>
  </si>
  <si>
    <t>Sstd</t>
  </si>
  <si>
    <t>10- 50 % Dolomite, grain size 0.06- 2 mm</t>
  </si>
  <si>
    <t>Dolomitic fine sandstone</t>
  </si>
  <si>
    <t>fSstd</t>
  </si>
  <si>
    <t>10- 50 % Dolomite, grain size 0.06- 0.2 mm</t>
  </si>
  <si>
    <t>Dolomitic medium sandstone</t>
  </si>
  <si>
    <t>mSstd</t>
  </si>
  <si>
    <t>10- 50 % Dolomite, grain size 0.2- 0.6 mm</t>
  </si>
  <si>
    <t>Dolomitic coarse sandstone</t>
  </si>
  <si>
    <t>gSstd</t>
  </si>
  <si>
    <t>10- 50 % Dolomite, grain size 0.6- 2 mm</t>
  </si>
  <si>
    <t>Dolomitic conglomerate</t>
  </si>
  <si>
    <t>Gstd</t>
  </si>
  <si>
    <t>10- 50 % Dolomite, grain size &gt; 2 mm, &gt; 50 % of subrounded to rounded components</t>
  </si>
  <si>
    <t>Dolomitic breccia</t>
  </si>
  <si>
    <t>Bstd</t>
  </si>
  <si>
    <t>10- 50 % Dolomite, grain size &gt; 2 mm, &gt; 50 % of angular components</t>
  </si>
  <si>
    <t>Siliciclastic limestone</t>
  </si>
  <si>
    <t>siKst</t>
  </si>
  <si>
    <t>Sedimentary carbonatic rock, &gt; 10 % Quartz, Silicates and silicic substances, 50- 80 % carbonate, &gt; 80 % of carbonate is calcite = carbonate- bearing, *bearing: 2- 10 % of carbonate in matrix, continuing strong reaction to 10-%-HCl</t>
  </si>
  <si>
    <t>Clayey limestone</t>
  </si>
  <si>
    <t>tKst</t>
  </si>
  <si>
    <t>50- 80 % Lime, grain size &lt; 0.002 mm (incl. marly claystone and marlstone Correns 1968)</t>
  </si>
  <si>
    <t>Muddy limestone</t>
  </si>
  <si>
    <t>uKst</t>
  </si>
  <si>
    <t>50- 80 % Lime, grain size 0.002- 0.06 mm</t>
  </si>
  <si>
    <t>Sandy limestone</t>
  </si>
  <si>
    <t>sKst</t>
  </si>
  <si>
    <t>50- 80 % Lime, grain size 0.06- 2 mm</t>
  </si>
  <si>
    <t>Fine- sandy limestone</t>
  </si>
  <si>
    <t>fsKst</t>
  </si>
  <si>
    <t>50- 80 % Lime, grain size 0.06- 0.2 mm</t>
  </si>
  <si>
    <t>Medium- sandy limestone</t>
  </si>
  <si>
    <t>msKst</t>
  </si>
  <si>
    <t>50- 80 % Lime, grain size 0.2- 0.6 mm</t>
  </si>
  <si>
    <t>Coarse- sandy limestone</t>
  </si>
  <si>
    <t>gsKst</t>
  </si>
  <si>
    <t>50- 80 % Lime, grain size 0.6- 2 mm</t>
  </si>
  <si>
    <t>Conglomeratic limestone</t>
  </si>
  <si>
    <t>gKst</t>
  </si>
  <si>
    <t>50- 80 % Lime, grain size &gt; 2 mm, &gt; 50 % of subrounded to rounded components</t>
  </si>
  <si>
    <t>Brecciatic limestone</t>
  </si>
  <si>
    <t>bKst</t>
  </si>
  <si>
    <t>50- 80 % Lime, grain size &gt; 2 mm, &gt; 50 % of angular components</t>
  </si>
  <si>
    <t>Siliciclastic dolimite</t>
  </si>
  <si>
    <t>siDst</t>
  </si>
  <si>
    <t>Sedimentary carbonatic rock, &gt; 10 % Quartz, Silicates and silicic substances, 50- 80 % carbonate, &gt; 80 % of carbonate is dolomite = dolomite- bearing, *bearing: 2- 10 % of carbonate in matrix, continuing stron but delayed reaction to 10-%-HCl</t>
  </si>
  <si>
    <t>Clayey dolomite</t>
  </si>
  <si>
    <t>tDst</t>
  </si>
  <si>
    <t>50- 80 % Dolomite, grain size &lt; 0.002 mm (incl. marly claystone and marlstone Correns 1968)</t>
  </si>
  <si>
    <t>Muddy dolomite</t>
  </si>
  <si>
    <t>uDst</t>
  </si>
  <si>
    <t>50- 80 % Dolomite, grain size 0.002- 0.06 mm</t>
  </si>
  <si>
    <t>Sandy dolomite</t>
  </si>
  <si>
    <t>sDst</t>
  </si>
  <si>
    <t>50- 80 % Dolomite, grain size 0.06- 2 mm</t>
  </si>
  <si>
    <t>Fine- sandy dolomite</t>
  </si>
  <si>
    <t>fsDst</t>
  </si>
  <si>
    <t>50- 80 % Dolomite, grain size 0.06- 0.2 mm</t>
  </si>
  <si>
    <t>Medium- sandy dolomite</t>
  </si>
  <si>
    <t>msDst</t>
  </si>
  <si>
    <t>50- 80 % Dolomite, grain size 0.2- 0.6 mm</t>
  </si>
  <si>
    <t>Coarse- sandy dolomite</t>
  </si>
  <si>
    <t>gsDst</t>
  </si>
  <si>
    <t>50- 80 % Dolomite, grain size 0.6- 2 mm</t>
  </si>
  <si>
    <t>Conglomeratic dolomite</t>
  </si>
  <si>
    <t>gDst</t>
  </si>
  <si>
    <t>50- 80 % Dolomite, grain size &gt; 2 mm, &gt; 50 % of subrounded to rounded components</t>
  </si>
  <si>
    <t>Brecciatic dolomite</t>
  </si>
  <si>
    <t>bDst</t>
  </si>
  <si>
    <t>50- 80 % Dolomite, grain size &gt; 2 mm, &gt; 50 % of angular components</t>
  </si>
  <si>
    <t>Clay- lime- composite rock</t>
  </si>
  <si>
    <t>TKMst</t>
  </si>
  <si>
    <t>Sedimentary rock with defined mixing- ratio of clay and lime, after W. Correns (1949, 1968)</t>
  </si>
  <si>
    <t>Marly Claystone</t>
  </si>
  <si>
    <t>Tstm</t>
  </si>
  <si>
    <t>Clay- mudstone, 5- 15 % Limestone, 85- 95 % Claystone/Mudstone</t>
  </si>
  <si>
    <t>Marl- Claystone</t>
  </si>
  <si>
    <t>MTst</t>
  </si>
  <si>
    <t>Clay- mudstone, 15- 25 % Limestone, 75- 85 % Claystone/Mudstone</t>
  </si>
  <si>
    <t>Clay- Marl</t>
  </si>
  <si>
    <t>TMst</t>
  </si>
  <si>
    <t>Clay- mudstone, 25- 35 % Limestone, 65- 75 % Claystone/Mudstone</t>
  </si>
  <si>
    <t>Marl</t>
  </si>
  <si>
    <t>Mst</t>
  </si>
  <si>
    <t>Clay- mudstone, 35- 65 % Limestone, 35- 65 % Claystone/Mudstone</t>
  </si>
  <si>
    <t>Lime-Marl</t>
  </si>
  <si>
    <t>KMst</t>
  </si>
  <si>
    <t>Clay- mudstone, 65- 75 % Limestone, 25- 35 % Claystone/Mudstone</t>
  </si>
  <si>
    <t>Dolomite- Marl</t>
  </si>
  <si>
    <t>DMst</t>
  </si>
  <si>
    <t>Clay- mudstone, 65- 75 % Dolomite, 25- 35 % Claystone/Mudstone</t>
  </si>
  <si>
    <t>Marl- Limestone</t>
  </si>
  <si>
    <t>MKst</t>
  </si>
  <si>
    <t>Clay- mudstone, 85- 95 % Limestone, 5- 15 % Claystone/Mudstone</t>
  </si>
  <si>
    <t>Marl- Dolomite</t>
  </si>
  <si>
    <t>MDst</t>
  </si>
  <si>
    <t>Clay- mudstone, 85- 95 % Dolomite, 5- 15 % Claystone/Mudstone</t>
  </si>
  <si>
    <t>Marly Limestone</t>
  </si>
  <si>
    <t>Kstm</t>
  </si>
  <si>
    <t>Marly Dolomite</t>
  </si>
  <si>
    <t>Dstm</t>
  </si>
  <si>
    <t>Carbonate rock</t>
  </si>
  <si>
    <t>CstF</t>
  </si>
  <si>
    <t>Pure sedimentary carbonate rock, with Quartz, Silicate- and silicic components &lt; 10 %, Carbonate &gt; 80 %</t>
  </si>
  <si>
    <t>Clastic sedimentary Carbonate</t>
  </si>
  <si>
    <t>Cstkl</t>
  </si>
  <si>
    <t>Clastic Carbonate</t>
  </si>
  <si>
    <t>Carbonate</t>
  </si>
  <si>
    <t>Cst</t>
  </si>
  <si>
    <t>Clastic Carbonate without definition of kind of carbonate; carbonate- content &gt; 80 %</t>
  </si>
  <si>
    <t>Lutite</t>
  </si>
  <si>
    <t>CTst</t>
  </si>
  <si>
    <t>Clastic Carbonate without definition of kind of carbonate; carbonate- content &gt; 80 %, after Fluegel (1972), grain- size &lt; 0.004 mm</t>
  </si>
  <si>
    <t>Mud- graded clastic carbonate</t>
  </si>
  <si>
    <t>Siltite</t>
  </si>
  <si>
    <t>CUst</t>
  </si>
  <si>
    <t>Clastic Carbonate without definition of kind of carbonate; carbonate- content &gt; 80 %, after Fluegel (1972), grain- size 0.004 mm- 0.16 mm</t>
  </si>
  <si>
    <t>Silt- graded clastic carbonate</t>
  </si>
  <si>
    <t>Arenite</t>
  </si>
  <si>
    <t>CSst</t>
  </si>
  <si>
    <t>Clastic Carbonate without definition of kind of carbonate; carbonate- content &gt; 80 %, after Fluegel (1972), grain- size 0.16 mm- 2 mm</t>
  </si>
  <si>
    <t>Sand- graded clastic carbonate</t>
  </si>
  <si>
    <t>Fine- grained Arenite</t>
  </si>
  <si>
    <t>CfSst</t>
  </si>
  <si>
    <t>Clastic Carbonate without definition of kind of carbonate; carbonate- content &gt; 80 %, after Fluegel (1972), grain- size 0.16 mm- 0.2 mm</t>
  </si>
  <si>
    <t>Fine- sand- graded clastic carbonate</t>
  </si>
  <si>
    <t>Medium- grained Arenite</t>
  </si>
  <si>
    <t>CmSst</t>
  </si>
  <si>
    <t>Clastic Carbonate without definition of kind of carbonate; carbonate- content &gt; 80 %, after Fluegel (1972), grain- size 0.2 mm- 1.6 mm</t>
  </si>
  <si>
    <t>Medium- grained graded clastic carbonate</t>
  </si>
  <si>
    <t>Coarse- grained Arenite</t>
  </si>
  <si>
    <t>CgSst</t>
  </si>
  <si>
    <t>Clastic Carbonate without definition of kind of carbonate; carbonate- content &gt; 80 %, after Fluegel (1972), grain- size 1.6 mm- 2 mm</t>
  </si>
  <si>
    <t>Coarse- sand- graded clastic carbonate</t>
  </si>
  <si>
    <t>Ooidlothic rock</t>
  </si>
  <si>
    <t>COost</t>
  </si>
  <si>
    <t>Syn. Ooid- carbonate; Clastic Carbonate consisting of ooids; Ooid: rounded body made out of carbonate, FeOOH or other materials, deposited concentrically around  debris</t>
  </si>
  <si>
    <t xml:space="preserve">Clastic Carbonate consisting of ooids; Ooid: coated grain with cortex of same or other composition, commonly with visible nucleus, smoothly and evenly laminated, commonly spherical or ellipsoidal shape with incresing roundness outwards, no obvious biogenic structure </t>
  </si>
  <si>
    <t>Oncolithic rock</t>
  </si>
  <si>
    <t>COnst</t>
  </si>
  <si>
    <t>Syn. Oncoid- carbonate; clastic Carbonate consisting of oncoids, Oncoid: differently shaped but always rounded bodiies of anorganic or organic nucleus surrounded by organogenic frame</t>
  </si>
  <si>
    <t>Syn. Oncoid- carbonate; clastic Carbonate consisting of oncoids, oncoid: coated grain with cortex of irregular, partially overlapping laminae, commonly showing biogenic structure, may lack nucleus, commonly &gt; 2 mm</t>
  </si>
  <si>
    <t>Rudite</t>
  </si>
  <si>
    <t>CGst</t>
  </si>
  <si>
    <t>Clastic Carbonate without definition of kind of carbonate; carbonate- content &gt; 80 %, after Fluegel (1972), grain- size &gt; 2 mm</t>
  </si>
  <si>
    <t>Gravel- graded clastic carbonate</t>
  </si>
  <si>
    <t>Dolomite</t>
  </si>
  <si>
    <t>Dst</t>
  </si>
  <si>
    <t>(generally), &gt; 80 % carbonates of which &gt; 80 % Dolomite</t>
  </si>
  <si>
    <t>Dolomitic Lutite</t>
  </si>
  <si>
    <t>DTst</t>
  </si>
  <si>
    <t>Clastic carbonate rock, &gt; 80 % carbonates of which &gt; 80 % Dolomite, Fluegel (1972), grain size &lt; 0.004 mm</t>
  </si>
  <si>
    <t>Mud- graded dolomitic clastic carbonate</t>
  </si>
  <si>
    <t>Dolomitic Siltite</t>
  </si>
  <si>
    <t>DUst</t>
  </si>
  <si>
    <t>Clastic carbonate rock, &gt; 80 % carbonates of which &gt; 80 % Dolomite, Fluegel (1972), grain size 0.004- 0.16 mm</t>
  </si>
  <si>
    <t>Silt- graded dolomitic clastic carbonate</t>
  </si>
  <si>
    <t>Dolomitic Arenite</t>
  </si>
  <si>
    <t>DSst</t>
  </si>
  <si>
    <t>Clastic carbonate rock, &gt; 80 % carbonates of which &gt; 80 % Dolomite, Fluegel (1972), grain size 0.16- 2 mm</t>
  </si>
  <si>
    <t>Sand- graded dolomitic clastic carbonate</t>
  </si>
  <si>
    <t>Fine- grained dolomitic Arenite</t>
  </si>
  <si>
    <t>DfSst</t>
  </si>
  <si>
    <t>Clastic carbonate rock, &gt; 80 % carbonates of which &gt; 80 % Dolomite, Fluegel (1972), grain size 0.16- 0.2 mm</t>
  </si>
  <si>
    <t>Fine- sand- graded dolomitic clastic rock</t>
  </si>
  <si>
    <t>Medium- grained dolomitic Arenite</t>
  </si>
  <si>
    <t>DmSst</t>
  </si>
  <si>
    <t>Clastic carbonate rock, &gt; 80 % carbonates of which &gt; 80 % Dolomite, Fluegel (1972), grain size 0.2- 1.6 mm</t>
  </si>
  <si>
    <t>Medium- sand- graded dolomitic clastic rock</t>
  </si>
  <si>
    <t>Coarse- grained dolomitic Arenite</t>
  </si>
  <si>
    <t>DgSst</t>
  </si>
  <si>
    <t>Clastic carbonate rock, &gt; 80 % carbonates of which &gt; 80 % Dolomite, Fluegel (1972), grain size 1.6- 2 mm</t>
  </si>
  <si>
    <t>Coarse- sand- graded dolomitic clastic rock</t>
  </si>
  <si>
    <t>Dolomitic Rudite</t>
  </si>
  <si>
    <t>DGst</t>
  </si>
  <si>
    <t>Clastic carbonate rock, &gt; 80 % carbonates of which &gt; 80 % Dolomite, Fluegel (1972), grain size &gt; 2 mm</t>
  </si>
  <si>
    <t>Gravel- graded dolomitic clastic carbonate</t>
  </si>
  <si>
    <t>Limestone</t>
  </si>
  <si>
    <t>Kst</t>
  </si>
  <si>
    <t>(generally), &gt; 80 % carbonates of which &gt; 80 % Calcite</t>
  </si>
  <si>
    <t>Calcitic Lutite</t>
  </si>
  <si>
    <t>KTst</t>
  </si>
  <si>
    <t>Clastic carbonate rock, &gt; 80 % carbonates of which &gt; 80 % Calcite, Fluegel (1972), grain size &lt; 0.004 mm</t>
  </si>
  <si>
    <t>Mud- graded calcitic clastic carbonate</t>
  </si>
  <si>
    <t>Calcitic Siltite</t>
  </si>
  <si>
    <t>KUst</t>
  </si>
  <si>
    <t>Clastic carbonate rock, &gt; 80 % carbonates of which &gt; 80 % Calcite, Fluegel (1972), grain size 0.004- 0.16 mm</t>
  </si>
  <si>
    <t>Silt- graded calcitic clastic carbonate</t>
  </si>
  <si>
    <t>Calcitic Arenite</t>
  </si>
  <si>
    <t>KSst</t>
  </si>
  <si>
    <t>Clastic carbonate rock, &gt; 80 % carbonates of which &gt; 80 % Calcite, Fluegel (1972), grain size 0.16- 2 mm</t>
  </si>
  <si>
    <t>Sand- graded calcitic clastic carbonate</t>
  </si>
  <si>
    <t>Fine- grained calcitic Arenite</t>
  </si>
  <si>
    <t>KfSst</t>
  </si>
  <si>
    <t>Clastic carbonate rock, &gt; 80 % carbonates of which &gt; 80 % Calcite, Fluegel (1972), grain size 0.16- 0.2 mm</t>
  </si>
  <si>
    <t>Fine- sand- graded calcitic clastic carbonate</t>
  </si>
  <si>
    <t>Medium- grained calcitic Arenite</t>
  </si>
  <si>
    <t>KmSst</t>
  </si>
  <si>
    <t>Clastic carbonate rock, &gt; 80 % carbonates of which &gt; 80 % Calcite, Fluegel (1972), grain size 0.2- 1.6 mm</t>
  </si>
  <si>
    <t>Medium- sand- graded calcitic clastic carbonate</t>
  </si>
  <si>
    <t>Coarse- grained calcitic Arenite</t>
  </si>
  <si>
    <t>KgSst</t>
  </si>
  <si>
    <t>Clastic carbonate rock, &gt; 80 % carbonates of which &gt; 80 % Calcite, Fluegel (1972), grain size 1.6- 2 mm</t>
  </si>
  <si>
    <t>Coarse- graded calcitic clastic carbonate</t>
  </si>
  <si>
    <t>Calcitic Rudite</t>
  </si>
  <si>
    <t>KGst</t>
  </si>
  <si>
    <t>Clastic carbonate rock, &gt; 80 % carbonates of which &gt; 80 % Calcite, Fluegel (1972), grain size &gt; 2 mm</t>
  </si>
  <si>
    <t>Gravel- graded calcitic clastic carbonate</t>
  </si>
  <si>
    <t>Carbonate rock of Dunham (1962) and Embry &amp; Klovan (1972)</t>
  </si>
  <si>
    <t>KstDU</t>
  </si>
  <si>
    <t>Carbonate rock classification of pure sedimentary carbonate rocks (&gt; 80 % Carbonate) after Dunham (1962) and Embry &amp; Klovan (1972)</t>
  </si>
  <si>
    <t>Allothonous limestone</t>
  </si>
  <si>
    <t>Kstall</t>
  </si>
  <si>
    <t>Allothone, not orogenic bound carbonate</t>
  </si>
  <si>
    <t>Original components were not organically bound during composition</t>
  </si>
  <si>
    <t>Dunham (1962), Embry &amp; Klovan (1972)</t>
  </si>
  <si>
    <t>Mud- supported limestone</t>
  </si>
  <si>
    <t>Kstschl</t>
  </si>
  <si>
    <t>&lt; 10 % of components are &gt; 2mm, contains lime mud and micrite (&lt; 3mm), mud supported</t>
  </si>
  <si>
    <t>Mudstone</t>
  </si>
  <si>
    <t>Kstmud</t>
  </si>
  <si>
    <t>&lt; 10 % of components are &gt; 2 mm, mud supported, &lt; 10 % of grain site 0.03- 2mm</t>
  </si>
  <si>
    <t>Wackstone</t>
  </si>
  <si>
    <t>Kstwac</t>
  </si>
  <si>
    <t>&lt; 10 % of components are &gt; 2 mm, mud supported, &gt; 10 % of grain site 0.03- 2mm</t>
  </si>
  <si>
    <t>Floatstone</t>
  </si>
  <si>
    <t>Kstflo</t>
  </si>
  <si>
    <t>&gt; 10 % of components are &gt; 2 mm, mud supported</t>
  </si>
  <si>
    <t>Grain- supported limestones</t>
  </si>
  <si>
    <t>Kstpart</t>
  </si>
  <si>
    <t>&lt; 10 % of components are &gt; 2mm, grain supported, without micrite</t>
  </si>
  <si>
    <t>Packstone</t>
  </si>
  <si>
    <t>Kstpac</t>
  </si>
  <si>
    <t>&lt; 10 % of components are &gt; 2mm, grain supported, intergranular spaces filled with matrix</t>
  </si>
  <si>
    <t>Dunham (1962), Embry &amp; Klovan (1972), BGS (1999)</t>
  </si>
  <si>
    <t>Grainstone</t>
  </si>
  <si>
    <t>Kstgra</t>
  </si>
  <si>
    <t>&lt; 10 % of components are &gt; 2mm, grain supported, with little matrix</t>
  </si>
  <si>
    <t>Rudstone</t>
  </si>
  <si>
    <t>Kstrud</t>
  </si>
  <si>
    <t>&gt; 10 % of components are &gt; 2mm, grain supported</t>
  </si>
  <si>
    <t>Autochthonous limestone</t>
  </si>
  <si>
    <t>Kstorg</t>
  </si>
  <si>
    <t>Autochthone, original compunts organically bound during deposition</t>
  </si>
  <si>
    <t>Boundstone</t>
  </si>
  <si>
    <t>Kstbio</t>
  </si>
  <si>
    <t>Autochthone, original compunts organically bound during deposition (calcitic, dolomitic)</t>
  </si>
  <si>
    <t>Bafflestone</t>
  </si>
  <si>
    <t>Kstbaf</t>
  </si>
  <si>
    <t>Bound by organisms that act as baffles, e.g. dendroidic organisms like corals</t>
  </si>
  <si>
    <t>Bindstone</t>
  </si>
  <si>
    <t>Kstbin</t>
  </si>
  <si>
    <t>Bound by organisms that encrust and bind, e.g. lamellar organisms like algua</t>
  </si>
  <si>
    <t>Framestone</t>
  </si>
  <si>
    <t>Kstfra</t>
  </si>
  <si>
    <t>Bound by organisms that build a rigid framework, e.g. reef organisms, corals</t>
  </si>
  <si>
    <t>Carbonate Rock of Folk (1959, 1962)</t>
  </si>
  <si>
    <t>KstFO</t>
  </si>
  <si>
    <t>Carbonate rock classification of Folk (1959, 1962)</t>
  </si>
  <si>
    <t xml:space="preserve">Mikritic Limestone </t>
  </si>
  <si>
    <t>Kstmi</t>
  </si>
  <si>
    <t>Carbonate rock classification of Folk (1959, 1962), microcrystalline calcite cement &gt; sparry calcite cement</t>
  </si>
  <si>
    <t>Folk (1959, 1962)</t>
  </si>
  <si>
    <t>Micrite- Limestone</t>
  </si>
  <si>
    <t>Kstmik</t>
  </si>
  <si>
    <t>Carbonate rock classification of Folk (1959, 1962), &lt; 1 % Allocheme (components)</t>
  </si>
  <si>
    <t>Intramicrite- Limestone</t>
  </si>
  <si>
    <t>Kstimi</t>
  </si>
  <si>
    <t>Carbonate rock classification of Folk (1959, 1962), &gt; 10 % Allocheme, components &gt; 25 % of intraclasts</t>
  </si>
  <si>
    <t>Intraclastic Micrite- Limestone</t>
  </si>
  <si>
    <t>Kstmii</t>
  </si>
  <si>
    <t>Carbonate rock classification of Folk (1959, 1962), 1 %- 10 % Allocheme, components &gt; 25 % of intraclasts</t>
  </si>
  <si>
    <t>Oomicrite- Limestone</t>
  </si>
  <si>
    <t>Kstomi</t>
  </si>
  <si>
    <t>Carbonate rock classification of Folk (1959, 1962), &gt; 10 % Allocheme, components &gt; 25 % of ooids</t>
  </si>
  <si>
    <t>Ooid- bearing Micrite Limestone</t>
  </si>
  <si>
    <t>Kstmio</t>
  </si>
  <si>
    <t>Carbonate rock classification of Folk (1959, 1962), 1 %- 10 % Allocheme, components &gt; 25 % of ooids</t>
  </si>
  <si>
    <t>Biomicrite- Limestone</t>
  </si>
  <si>
    <t>Kstbmi</t>
  </si>
  <si>
    <t>Carbonate rock classification of Folk (1959, 1962), &gt; 10 % Allocheme, components &lt; 25 % of intraclasts and &lt; 25 % of ooids, Volume- ratio of Biogene/ Peloid &gt; 3:1</t>
  </si>
  <si>
    <t>Fossile- bearing Micrite- Limestone</t>
  </si>
  <si>
    <t>Kstmib</t>
  </si>
  <si>
    <t>Carbonate rock classification of Folk (1959, 1962), 1 %- 10 % Allocheme, components &lt; 25 % of intraclasts and &lt; 25 % of ooids, Volume- ratio of Biogene/ Peloid &gt; 3:1</t>
  </si>
  <si>
    <t>Biopelmicrite- Limestone</t>
  </si>
  <si>
    <t>Kstbpmi</t>
  </si>
  <si>
    <t>Carbonate rock classification of Folk (1959, 1962), &gt; 10 % Allocheme, components &lt; 25 % of intraclasts and &lt; 25 % of ooids, Volume- ratio of Biogene/ Peloid 3:1 to 1:3</t>
  </si>
  <si>
    <t>Pelmicrite- Limestone</t>
  </si>
  <si>
    <t>Kstpmi</t>
  </si>
  <si>
    <t>Carbonate rock classification of Folk (1959, 1962), &gt; 10 % Allocheme, components &lt; 25 % of intraclasts and &lt; 25 % of ooids, Volume- ratio of Biogene/ Peloid &lt; 3:1</t>
  </si>
  <si>
    <t>Peloid- bearing Micrite- Limestone</t>
  </si>
  <si>
    <t>Kstmip</t>
  </si>
  <si>
    <t>Carbonate rock classification of Folk (1959, 1962), 1 %- 10 % Allocheme, components &lt; 25 % of intraclasts and &lt; 25 % of ooids, Volume- ratio of Biogene/ Peloid &lt; 3:1</t>
  </si>
  <si>
    <t>Dismicrite- Limestone</t>
  </si>
  <si>
    <t>Kstdmi</t>
  </si>
  <si>
    <t>Carbonate rock classification of Folk (1959, 1962),Micrite with destroyed structure</t>
  </si>
  <si>
    <t>Sparitic Limestone</t>
  </si>
  <si>
    <t>Kstsp</t>
  </si>
  <si>
    <t>Carbonate rock classification of Folk (1959, 1962), sparry calcite cement &gt; microcrytsalline calcite cement</t>
  </si>
  <si>
    <t>Sparite- Limestone</t>
  </si>
  <si>
    <t>Kstspa</t>
  </si>
  <si>
    <t>Intrasparite- Limestone</t>
  </si>
  <si>
    <t>Kstisp</t>
  </si>
  <si>
    <t>Intraclastic Sparite- Limestone</t>
  </si>
  <si>
    <t>Kstspi</t>
  </si>
  <si>
    <t>Oosparite- Limestone</t>
  </si>
  <si>
    <t>Kstosp</t>
  </si>
  <si>
    <t>Ooid- bearing Sparite- Limestone</t>
  </si>
  <si>
    <t>Kstspo</t>
  </si>
  <si>
    <t>Biosparite- Limestone</t>
  </si>
  <si>
    <t>Kstbsp</t>
  </si>
  <si>
    <t>Fossile- bearing Sparite Limestone</t>
  </si>
  <si>
    <t>Kstspb</t>
  </si>
  <si>
    <t>Biopelsparite- Limestone</t>
  </si>
  <si>
    <t>Kstbpsp</t>
  </si>
  <si>
    <t>Pelsparite- Limestone</t>
  </si>
  <si>
    <t>Kstpsp</t>
  </si>
  <si>
    <t>Peloid- bearing Sparite- Limestone</t>
  </si>
  <si>
    <t>Kstspp</t>
  </si>
  <si>
    <t>Biolithites</t>
  </si>
  <si>
    <t>OKst</t>
  </si>
  <si>
    <t>Biogenic limestones that were bound together during deposition</t>
  </si>
  <si>
    <t>Americal Geological Society (1987)</t>
  </si>
  <si>
    <t>Algual biolithite</t>
  </si>
  <si>
    <t>AlKst</t>
  </si>
  <si>
    <t>Biolithite, major organism: algue</t>
  </si>
  <si>
    <t>Brachiopod biolithite</t>
  </si>
  <si>
    <t>BraKst</t>
  </si>
  <si>
    <t>Biolithite, major organism: Brachiopoda</t>
  </si>
  <si>
    <t>Cephalopod biolithite</t>
  </si>
  <si>
    <t>CepKst</t>
  </si>
  <si>
    <t>Biolithite, major organism: Cephalopoda</t>
  </si>
  <si>
    <t>Crinoidal biolithite</t>
  </si>
  <si>
    <t>CriKst</t>
  </si>
  <si>
    <t>Biolithite, major organism: Crinoids, syn. Encrinite</t>
  </si>
  <si>
    <t>Coral biolithite</t>
  </si>
  <si>
    <t>KorKst</t>
  </si>
  <si>
    <t>Biolithite, major organism: corals</t>
  </si>
  <si>
    <t>Shell biolithite</t>
  </si>
  <si>
    <t>MusKst</t>
  </si>
  <si>
    <t>Biolithite, major organism: Shells</t>
  </si>
  <si>
    <t>Reef biolithite</t>
  </si>
  <si>
    <t>RifKst</t>
  </si>
  <si>
    <t>Biolithite, major organism: reefs</t>
  </si>
  <si>
    <t>Poriferan biolithite</t>
  </si>
  <si>
    <t>SchKst</t>
  </si>
  <si>
    <t>Biolithite, major organism: Porifera</t>
  </si>
  <si>
    <t>Stromatolithic biolithite</t>
  </si>
  <si>
    <t>StrKst</t>
  </si>
  <si>
    <t>Biolithite, major organism: Stromatolites</t>
  </si>
  <si>
    <t>Bioclastic rock</t>
  </si>
  <si>
    <t>BioKst</t>
  </si>
  <si>
    <t>Sedimentary rock constiting of fragmental, broken remains of organisms, syn. Detrital limestone</t>
  </si>
  <si>
    <t>Fresh- water carbonate rock</t>
  </si>
  <si>
    <t>SKst</t>
  </si>
  <si>
    <t>Mineral deposition from spring</t>
  </si>
  <si>
    <t>Chemical/biogene non-carbonate sedimentary rock</t>
  </si>
  <si>
    <t>chbioF</t>
  </si>
  <si>
    <t>Non-Carbonate salts</t>
  </si>
  <si>
    <t>szF</t>
  </si>
  <si>
    <t>Evaporite, &gt; 60 % of total volume made up of highly soluble salts (chlorites, sulphates of alkalines and earth- alkalines, carbonates are treated separately)</t>
  </si>
  <si>
    <t>Sulphate salt rock</t>
  </si>
  <si>
    <t>SO</t>
  </si>
  <si>
    <t>Salt rock, &gt; 80 % sulphates</t>
  </si>
  <si>
    <t>Gypsum</t>
  </si>
  <si>
    <t>y</t>
  </si>
  <si>
    <t>Sulphate salt rock, &gt; 80 % hydrated Calcium sulphate</t>
  </si>
  <si>
    <t>Anhydrite</t>
  </si>
  <si>
    <t>Ahy</t>
  </si>
  <si>
    <t>Sulphate salt rock, &gt; 80 % water free Calcium sulphate</t>
  </si>
  <si>
    <t>Chloride salt rock</t>
  </si>
  <si>
    <t>Cl</t>
  </si>
  <si>
    <t>Salt rock, &gt; 80 % chlorides</t>
  </si>
  <si>
    <t>Halite rock</t>
  </si>
  <si>
    <t>NaCl</t>
  </si>
  <si>
    <t>Chloride salt rock, &gt; 80 % Sodium chloride, syn. Rock salt</t>
  </si>
  <si>
    <t>Potassium salt</t>
  </si>
  <si>
    <t>KCl</t>
  </si>
  <si>
    <t>Chloride salt rock, &gt; 80 % Potassium chloride</t>
  </si>
  <si>
    <t>Sylvenite</t>
  </si>
  <si>
    <t>Syl</t>
  </si>
  <si>
    <t>Chloride salt rock, &gt; 80 % Potassium- and Sodium- chloride</t>
  </si>
  <si>
    <t>Nitrate salt rock</t>
  </si>
  <si>
    <t>NO</t>
  </si>
  <si>
    <t>Salt rock, &gt; 80 % Nitrates</t>
  </si>
  <si>
    <t>Salpeter</t>
  </si>
  <si>
    <t>NaNO</t>
  </si>
  <si>
    <t>Nitrate salt rock, &gt; 80 % Sodium- nitrate</t>
  </si>
  <si>
    <t>Borate salt rock</t>
  </si>
  <si>
    <t>BO</t>
  </si>
  <si>
    <t>Salt rock, &gt; 80 % Borates</t>
  </si>
  <si>
    <t>Bora</t>
  </si>
  <si>
    <t>NaBO</t>
  </si>
  <si>
    <t>Borate salt rock, &gt; 80 % Sodium- borate</t>
  </si>
  <si>
    <t>Mixed- salt rock</t>
  </si>
  <si>
    <t>Salm</t>
  </si>
  <si>
    <t>Salt rock with mixed non- carbonate components</t>
  </si>
  <si>
    <t>Sylvine</t>
  </si>
  <si>
    <t>Salh</t>
  </si>
  <si>
    <t>Mixed salt rock of Potassium- and Sodium- chloride and Sulphates</t>
  </si>
  <si>
    <t>Silica sedimentary rocks</t>
  </si>
  <si>
    <t>siF</t>
  </si>
  <si>
    <t>Non metamorphic or magmatic rock of different mostly hydrated silicamodifications, without Quartz, carbonate &lt; 2 %</t>
  </si>
  <si>
    <t>Composed of autogeneous non-detrite silicon oxides or oxides with water, Silica modifications (without Quartz) are extracted in biochemical or inorganic chemical processes from aqueous solutions enriched in silica acid</t>
  </si>
  <si>
    <t>Silica introducted Quartzite</t>
  </si>
  <si>
    <t>siQ</t>
  </si>
  <si>
    <t>Diagenetic silicified sandstone, e.g. Tertiary- Quartzites</t>
  </si>
  <si>
    <t>Chert</t>
  </si>
  <si>
    <t>hst</t>
  </si>
  <si>
    <t>Group name for all firm, lithified dense rock without porosity</t>
  </si>
  <si>
    <t>Radiolarite (Silica- schist)</t>
  </si>
  <si>
    <t>rad</t>
  </si>
  <si>
    <t>Intensly colored chert consisting of radiolaria, syn. Silica- schist (BayGLA)</t>
  </si>
  <si>
    <t>Lydite (Alaun- Silica- schist)</t>
  </si>
  <si>
    <t>ly</t>
  </si>
  <si>
    <t>Black colored chert consisting of radiolaria- ooze (HLfB)</t>
  </si>
  <si>
    <t>Carbonatic Radiolarite (Silica- Carbonate)</t>
  </si>
  <si>
    <t>krad</t>
  </si>
  <si>
    <t>Black colored chert consisting of radiolaria- ooze with carbonatic cement (HLfB), syn. (silica- carbonate)</t>
  </si>
  <si>
    <t>Phosphate- sedimentary rocks</t>
  </si>
  <si>
    <t>phpF</t>
  </si>
  <si>
    <t>Sedimentary rock with &gt; 50 % of phosphate minerals (Apatite), these may be phosphates from calcium, iron and aluminium, detailed classification by sediment grain sizes</t>
  </si>
  <si>
    <t>Phosphorite</t>
  </si>
  <si>
    <t>phpP</t>
  </si>
  <si>
    <t>Nodular, cherty, layered conglomeration of phosphate (e.g. Apatite), different participitation of calcite-, clay- and sandcomponents</t>
  </si>
  <si>
    <t>Phosphorite- nodule</t>
  </si>
  <si>
    <t>phpPk</t>
  </si>
  <si>
    <t>Coal</t>
  </si>
  <si>
    <t>koF</t>
  </si>
  <si>
    <t>Carbonized organic rock, consolidated peat</t>
  </si>
  <si>
    <t>Xyloid coal</t>
  </si>
  <si>
    <t>hzX</t>
  </si>
  <si>
    <t>(Metamorphosed wood), description of woody components in Lignite</t>
  </si>
  <si>
    <t>Lignite that shows the fibrous structures of wood (woody lignite)</t>
  </si>
  <si>
    <t>Fusite</t>
  </si>
  <si>
    <t>hzF</t>
  </si>
  <si>
    <t>Fiber coal, carbonized coal (charcoal)</t>
  </si>
  <si>
    <t>Coal with intact or broken cellular structure, partical size &gt; 50 microns, with very high reflectance</t>
  </si>
  <si>
    <t>Stubben- horizon</t>
  </si>
  <si>
    <t>hzS</t>
  </si>
  <si>
    <t>Wood in coal stockyard with vertical stumps</t>
  </si>
  <si>
    <t>Gagatite</t>
  </si>
  <si>
    <t>hzG</t>
  </si>
  <si>
    <t>Coalified wooded material with dissolved organic substances, resembling yet</t>
  </si>
  <si>
    <t>Humic coal</t>
  </si>
  <si>
    <t>koH</t>
  </si>
  <si>
    <t>Brownish to black coal of different degrees of lithification, physical attributes and volatile and carbonate contents, developed from peat</t>
  </si>
  <si>
    <t>Lignite</t>
  </si>
  <si>
    <t>bko</t>
  </si>
  <si>
    <t>Low rank of carbonization, consolidated dull, brown to black coal with many readily discernible plant fragments set in finer grained organic matrix</t>
  </si>
  <si>
    <t>Ortho- lignite (brown lignite)</t>
  </si>
  <si>
    <t>bkow</t>
  </si>
  <si>
    <t>Soft lignite, brown (sometimes layering of yellow- black) color, clearly visible plant debris</t>
  </si>
  <si>
    <t>Brown lignite wirth dull or earthy lusture, banded with fibrous structure</t>
  </si>
  <si>
    <t>Earthy ortho- lignite</t>
  </si>
  <si>
    <t>bkowe</t>
  </si>
  <si>
    <t>Soft, earthy ortho- lignite</t>
  </si>
  <si>
    <t>Brown lignite with earthy lusture</t>
  </si>
  <si>
    <t>Slaty ortho- lignite</t>
  </si>
  <si>
    <t>bkows</t>
  </si>
  <si>
    <t>Harder, slaty ortho- lignite</t>
  </si>
  <si>
    <t>Brown lignite with banded structue</t>
  </si>
  <si>
    <t>Meta- lignite (black lignite)</t>
  </si>
  <si>
    <t>bkoh</t>
  </si>
  <si>
    <t xml:space="preserve">Dark brown to black lignite with dull fracture planes </t>
  </si>
  <si>
    <t>Dark brown to black lignite with silky lusture, much harder</t>
  </si>
  <si>
    <t>Dull meta- lignite</t>
  </si>
  <si>
    <t>bkohm</t>
  </si>
  <si>
    <t>Bright meta- lignite (pitch coal)</t>
  </si>
  <si>
    <t>bkohg</t>
  </si>
  <si>
    <t>Brownish black lignite, bright (pitch coal), great hardness, splintered breaking</t>
  </si>
  <si>
    <t>Bituminous-coal</t>
  </si>
  <si>
    <t>sko</t>
  </si>
  <si>
    <t>Higher rank of carbonization (than Lignite), black, hard and bright coal, breaks into rectangular lumps</t>
  </si>
  <si>
    <t>BGS(1999)</t>
  </si>
  <si>
    <t>Flaming coal</t>
  </si>
  <si>
    <t>skofl</t>
  </si>
  <si>
    <t>(Gas content 6, 40 %- 43 % of volatile components), vitrinite reflection Rr &lt; 0.70 % (after Stach et al. 1972)</t>
  </si>
  <si>
    <t>Gas flaming coal</t>
  </si>
  <si>
    <t>skogfl</t>
  </si>
  <si>
    <t>(Gas content 5, 35 %- 40 % of volatile components), vitrinite reflection Rr 0.70 %- 0.95 % (after Stach et al. 1972)</t>
  </si>
  <si>
    <t>Gas coal</t>
  </si>
  <si>
    <t>skogk</t>
  </si>
  <si>
    <t>(Gas content 4, 28 %- 35 % of volatile components), vitrinite reflection Rr 0.95 %- 1.25 % (after Stach et al. 1972)</t>
  </si>
  <si>
    <t>Cooking coal</t>
  </si>
  <si>
    <t>skofet</t>
  </si>
  <si>
    <t>(Gas content 3, 19 %- 28 % of volatile components), vitrinite reflection Rr 1.25 %- 1.60 % (after Stach et al. 1972)</t>
  </si>
  <si>
    <t>Steam coal</t>
  </si>
  <si>
    <t>skoes</t>
  </si>
  <si>
    <t>(Gas content 2, 14 %- 19 % of volatile components), vitrinite reflection Rr 1.60 %- 1.90 % (after Stach et al. 1972)</t>
  </si>
  <si>
    <t>Lean coal</t>
  </si>
  <si>
    <t>skomag</t>
  </si>
  <si>
    <t>(Gas content 1, 10 %- 14 % of volatile components), vitrinite reflection Rr 1.90 %- 2.20 % (after Stach et al. 1972)</t>
  </si>
  <si>
    <t>Anthracite</t>
  </si>
  <si>
    <t>ant</t>
  </si>
  <si>
    <t>Highly carbonized coal, hard black coal with semi- metallit lustre and semiconchoidal fracture, ignites with difficultz and burns without smoke</t>
  </si>
  <si>
    <t>Semi- Anthracite</t>
  </si>
  <si>
    <t>ants</t>
  </si>
  <si>
    <t>&lt; 10 % of volatile components, vitrinite reflection Rr &lt; 2.20 % (after Stach et al. 1982)</t>
  </si>
  <si>
    <t>anta</t>
  </si>
  <si>
    <t>&lt; 10 % of volatile components, vitrinite reflection Rr 2.20 %- 4.0 % (after Stach et al. 1982)</t>
  </si>
  <si>
    <t>Meta- Anthracite</t>
  </si>
  <si>
    <t>antm</t>
  </si>
  <si>
    <t>&lt; 10 % of volatile components, vitrinic reflection Rr &gt; 4.00 % (after Stach et al. 1982)</t>
  </si>
  <si>
    <t>Sapropelic coal</t>
  </si>
  <si>
    <t>koSap</t>
  </si>
  <si>
    <t>Matt brown-blackish, compact coal with rough surface, derived from algae and spores (pollen) deposited in the sapropelic environment of open water bodies</t>
  </si>
  <si>
    <t>Dark, fine grained, faintly bedded to homogenous and massive coal, dull to greasy lusture, display conchoidal fractures, concentration of alguae and microspores, derived from protected anaerobic low- energy open water bodies</t>
  </si>
  <si>
    <t>Sapropelic lignite</t>
  </si>
  <si>
    <t>bkoSap</t>
  </si>
  <si>
    <t>Dull brown sapropelic coal of low hardness</t>
  </si>
  <si>
    <t>Nonstratisfied, homogenic sapropelic coal, macroscopically similar to humic coals</t>
  </si>
  <si>
    <t>Boghead- lignite</t>
  </si>
  <si>
    <t>bkoSapb</t>
  </si>
  <si>
    <t>Dull brown sapropelic coal of low hardness consisting of lower plant species (algae), algae- sapropel</t>
  </si>
  <si>
    <t>Brown, unstratisfied sapropelic coal, rich in alginite, only little microspores, contains finely dispersed inertrinite and vitrinite</t>
  </si>
  <si>
    <t>Cannel- lignite</t>
  </si>
  <si>
    <t>bkoSapc</t>
  </si>
  <si>
    <t>Dull brown sapropelic coal of low hardness consisting of swamp- and terrestrial plants (spores and polls), Spore- and poll- sapropel</t>
  </si>
  <si>
    <t>Sapropelic coal with dull black and waxy lusture, homogenous with conchoidal fractures, rich in microspores with little alginite, commonly containing siderite</t>
  </si>
  <si>
    <t>Sapropolic bituminous coal</t>
  </si>
  <si>
    <t>skoSap</t>
  </si>
  <si>
    <t>Dull brown sapropelic coal of low hardness derived from sapropel</t>
  </si>
  <si>
    <t>Fine grained, faintly bedded to homogenous and massive sapropelic coal, dark colored with dull to greasy lusture,  commonly conchoidal fractures</t>
  </si>
  <si>
    <t>Boghead- coal</t>
  </si>
  <si>
    <t>skoSapb</t>
  </si>
  <si>
    <t>Cannel- coal</t>
  </si>
  <si>
    <t>skoSapc</t>
  </si>
  <si>
    <t>Liptobiolote</t>
  </si>
  <si>
    <t>kol</t>
  </si>
  <si>
    <t>Resin and wax coal (Pyropissite), resin and wax rich coals with &gt; 50 % bitumen, (resin and wax accumulation due to the selected reduction of humus components)</t>
  </si>
  <si>
    <t>Oil Shale</t>
  </si>
  <si>
    <t>oelsf</t>
  </si>
  <si>
    <t>Grey to black Sapropel, up to 10 % Kerogen</t>
  </si>
  <si>
    <t>Grey to black Sapropel, high amount of Kerogen</t>
  </si>
  <si>
    <t>Ore</t>
  </si>
  <si>
    <t>E</t>
  </si>
  <si>
    <t>Naturally occuring material from which a mineral od economic value can be extracted</t>
  </si>
  <si>
    <t>Iron ore</t>
  </si>
  <si>
    <t>EFe</t>
  </si>
  <si>
    <t>Ferruginous rock containing of &gt;= 1 natural chemical compounds from which metallic iron may be profitably extracted</t>
  </si>
  <si>
    <t>Red- iron ore</t>
  </si>
  <si>
    <t>ERFe</t>
  </si>
  <si>
    <t>Iron ore mostly consisting of hematite</t>
  </si>
  <si>
    <t>Brown- iron ore</t>
  </si>
  <si>
    <t>EBFe</t>
  </si>
  <si>
    <t>Brown- colored iron ore</t>
  </si>
  <si>
    <t>Spar- iron ore</t>
  </si>
  <si>
    <t>ESFe</t>
  </si>
  <si>
    <t>Light- colored iron ore</t>
  </si>
  <si>
    <t>Pyrite- ore deposit</t>
  </si>
  <si>
    <t>EPy</t>
  </si>
  <si>
    <t>Rock from which pyrite may be profitably extracted</t>
  </si>
  <si>
    <t xml:space="preserve">Manganese- ore </t>
  </si>
  <si>
    <t>EMn</t>
  </si>
  <si>
    <t>Rock from which manganese may be profitably extracted</t>
  </si>
  <si>
    <t>Phosphate- ore</t>
  </si>
  <si>
    <t>EP</t>
  </si>
  <si>
    <t>Rock from which phosphate may be profitably extracted</t>
  </si>
  <si>
    <t>Aluminia- ore</t>
  </si>
  <si>
    <t>EAl</t>
  </si>
  <si>
    <t>Rock from which aluminia may be profitably extracted</t>
  </si>
  <si>
    <t>Nickel- ore</t>
  </si>
  <si>
    <t>ENi</t>
  </si>
  <si>
    <t>Rock from which nickel may be profitably extracted</t>
  </si>
  <si>
    <t>Non- ferrous metal ore</t>
  </si>
  <si>
    <t>EBM</t>
  </si>
  <si>
    <t>Rock from which non- ferrous materials may be profitably extracted</t>
  </si>
  <si>
    <t>Copper- ore</t>
  </si>
  <si>
    <t>ECu</t>
  </si>
  <si>
    <t>Non- ferrous metal ore from which copper may be profitably extracted</t>
  </si>
  <si>
    <t>Lead- zinc- ore</t>
  </si>
  <si>
    <t>EPbZn</t>
  </si>
  <si>
    <t>Non- ferrous metal ore from which lead and zinc may be profitably extracted</t>
  </si>
  <si>
    <t>Unconsolidated rocks</t>
  </si>
  <si>
    <t>L</t>
  </si>
  <si>
    <t>Unconsolidated deposits</t>
  </si>
  <si>
    <t>Volcaniclastic sediments</t>
  </si>
  <si>
    <t>VKL</t>
  </si>
  <si>
    <t xml:space="preserve">Entire spectrum of unconsolidated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</si>
  <si>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Tephra</t>
  </si>
  <si>
    <t>Tph</t>
  </si>
  <si>
    <t>Unconsolidated pyroclastic deposit, pyroclasts &gt; 75 %</t>
  </si>
  <si>
    <t>Ash- layering</t>
  </si>
  <si>
    <t>AL</t>
  </si>
  <si>
    <t>Pyroclastic deposit, pyroclast- size dominantly &lt; 2 mm</t>
  </si>
  <si>
    <t>Fine- grained ash- layering</t>
  </si>
  <si>
    <t>fkAL</t>
  </si>
  <si>
    <t>Pyroclastic deposit, pyroclast- size dominantly &lt; 0.06 mm</t>
  </si>
  <si>
    <t>Pyroclastic deposit, pyroclast- size dominantly &lt; 0.032 mm</t>
  </si>
  <si>
    <t>Coarse- grained ash- layering</t>
  </si>
  <si>
    <t>gkAL</t>
  </si>
  <si>
    <t>Pyroclastic deposit, pyroclast- size dominantly &lt; 2 mm, about 60 % 0.06 mm- 2 mm</t>
  </si>
  <si>
    <t>Pyroclastic deposit, pyroclast- size dominantly 0.032 mm- 2 mm</t>
  </si>
  <si>
    <t>Crystal ash- layering</t>
  </si>
  <si>
    <t>xxAL</t>
  </si>
  <si>
    <t>Pyroclastic deposit, pyroclast- size &lt; 2 mm, dominantly crystal- fragments</t>
  </si>
  <si>
    <t>Lapillie ash- layering</t>
  </si>
  <si>
    <t>LAL</t>
  </si>
  <si>
    <t xml:space="preserve">Poorly sorted pyroclstic deposit with ash &gt; lapilli </t>
  </si>
  <si>
    <t>Block ash- layering</t>
  </si>
  <si>
    <t>BlAL</t>
  </si>
  <si>
    <t>Poorly sorted pyroclastic deposit with ash &gt; blocks</t>
  </si>
  <si>
    <t>Bomb ash- layering</t>
  </si>
  <si>
    <t>BmAL</t>
  </si>
  <si>
    <t>Poorly sorted pyroclastic deposit with ash &gt; bombs</t>
  </si>
  <si>
    <t>Lapilli- layering</t>
  </si>
  <si>
    <t>LL</t>
  </si>
  <si>
    <t>Pyroclastic deposit consisting dominately of lapilli (pyroclast- size 2 mm- 64 mm)</t>
  </si>
  <si>
    <t>Ash- lapilli- layering</t>
  </si>
  <si>
    <t>ALL</t>
  </si>
  <si>
    <t>Poorly sorted pyroclastic deposit with lapilli &gt; ash</t>
  </si>
  <si>
    <t>Block- lapilli- layering</t>
  </si>
  <si>
    <t>BmLL</t>
  </si>
  <si>
    <t>Poorly sorted pyroclastic deposit with lapilli &gt; blocks</t>
  </si>
  <si>
    <t>Bomb- lapilli- layering</t>
  </si>
  <si>
    <t>BlLL</t>
  </si>
  <si>
    <t>Poorly sorted pyroclastic deposit with lapilli &gt; bombs</t>
  </si>
  <si>
    <t>Bomb- layering</t>
  </si>
  <si>
    <t>BmL</t>
  </si>
  <si>
    <t>Pyroclastic deposit consisting dominately of bombs (pyroclast- size &gt; 64 mm)</t>
  </si>
  <si>
    <t>Lapilli- bomb- layering</t>
  </si>
  <si>
    <t>LBmL</t>
  </si>
  <si>
    <t>Poorly sorted pyroclastic deposit with bombs &gt; lapilli</t>
  </si>
  <si>
    <t>Ash- bomb- layering</t>
  </si>
  <si>
    <t>ABmL</t>
  </si>
  <si>
    <t>Poorly sorted pyroclastic deposit with bombs &gt; ash</t>
  </si>
  <si>
    <t>Block- layering</t>
  </si>
  <si>
    <t>BlL</t>
  </si>
  <si>
    <t>Pyroclastic deposit consisting dominately of blocks (pyroclast- size &gt; 64 mm)</t>
  </si>
  <si>
    <t>Lapilli- block- layering</t>
  </si>
  <si>
    <t>LBlL</t>
  </si>
  <si>
    <t>Poorly sorted pyroclastic deposit with blocks &gt; lapilli</t>
  </si>
  <si>
    <t>Ash- block- layering</t>
  </si>
  <si>
    <t>ABlL</t>
  </si>
  <si>
    <t>Poorly sorted pyroclastic deposit with blocks &gt; ash</t>
  </si>
  <si>
    <t>Air- fall- deposit</t>
  </si>
  <si>
    <t>Fab</t>
  </si>
  <si>
    <t xml:space="preserve">Pyroclastic deposit derived from eruption cloud, </t>
  </si>
  <si>
    <t>Ash- flow- deposit</t>
  </si>
  <si>
    <t>Flab</t>
  </si>
  <si>
    <t>Pyroclastic deposit derived from pyroclastic flow or surge</t>
  </si>
  <si>
    <t>Ignimbrite, unconsolidated</t>
  </si>
  <si>
    <t>Ign</t>
  </si>
  <si>
    <t>Pyroclastic deposit derived from pyroclastic flow</t>
  </si>
  <si>
    <t>Surge- deposit</t>
  </si>
  <si>
    <t>Suab</t>
  </si>
  <si>
    <t>Pyroclastic deposit derived from surge (low- energy, diluted flow)</t>
  </si>
  <si>
    <t>Tuffaceous deposit</t>
  </si>
  <si>
    <t>Vtab</t>
  </si>
  <si>
    <t>Pyroclastic/ epiclastic mixed- layering; pyroclastic material 75 % - 25 %, epiclastic material 25 %- 75 %,  mostly reworked origin, classified by sediment- classification</t>
  </si>
  <si>
    <t>Tuffaceous clay</t>
  </si>
  <si>
    <t>VtT</t>
  </si>
  <si>
    <t>Tuffaceous deposit; clast- size dominately &lt; 0.002 mm, pyroclastic material 75 %- 25 %</t>
  </si>
  <si>
    <t>Tuffaceous deposit; clast- size dominately &lt; 0.004 mm, pyroclastic material 75 %- 25 %</t>
  </si>
  <si>
    <t>Tuffaceous silt</t>
  </si>
  <si>
    <t>VtU</t>
  </si>
  <si>
    <t>Tuffaceous deposit; clast- size dominately 0.002 mm- 0.063 mm, pyroclastic material 75 %- 25 %</t>
  </si>
  <si>
    <t>Tuffaceous deposit; clast- size dominately 0.004 mm- 0.032 mm, pyroclastic material 75 %- 25 %</t>
  </si>
  <si>
    <t>Tuffaceous sand</t>
  </si>
  <si>
    <t>VtS</t>
  </si>
  <si>
    <t>Tuffaceous deposit; clast- size dominately 0.063 mm- 2 mm, pyroclastic material 75 %- 25 %</t>
  </si>
  <si>
    <t>Tuffaceous deposit; clast- size dominately 0.032 mm- 2 mm, pyroclastic material 75 %- 25 %</t>
  </si>
  <si>
    <t>Tuffaceous gravel</t>
  </si>
  <si>
    <t>VtK</t>
  </si>
  <si>
    <t>Tuffaceous deposit; clast- size dominately 2 mm- 63 mm, rounded, pyroclastic material 75 %- 25 %</t>
  </si>
  <si>
    <t>Tuffaceous deposit; clast- size dominately 2 mm- 64 mm, rounded,  pyroclastic material 75 %- 25 %</t>
  </si>
  <si>
    <t>Tuffaceous pebble</t>
  </si>
  <si>
    <t>VtN</t>
  </si>
  <si>
    <t>Tuffaceous deposit; clast- size dominately 2 mm- 63 mm, angular, pyroclastic material 75 %- 25 %</t>
  </si>
  <si>
    <t>Tuffaceous deposit; clast- size dominately 2 mm- 64 mm, angular, pyroclastic material 75 %- 25 %</t>
  </si>
  <si>
    <t>Volcaniclastic Sediment (epiclastic)</t>
  </si>
  <si>
    <t>VkSed</t>
  </si>
  <si>
    <t>Sediment with &lt; 25 % of pyroclastic material, commonly derived from erosion- reworking- processes, classification after sediment- classification</t>
  </si>
  <si>
    <t>Volcaniclastic clay</t>
  </si>
  <si>
    <t>VkT</t>
  </si>
  <si>
    <t>Sediment with components dominately &lt; 0.002 mm, pyroclastic material &lt; 25 %</t>
  </si>
  <si>
    <t>Sediment with components dominately &lt; 0.004 mm, pyroclastic material &lt; 25 %</t>
  </si>
  <si>
    <t>Volcaniclastic silt</t>
  </si>
  <si>
    <t>VkU</t>
  </si>
  <si>
    <t>Sediment with components dominately 0.002 mm- 0.063 mm, pyroclastic material , 25 %</t>
  </si>
  <si>
    <t>Sediment with components dominately 0.004 mm- 0.032 mm, pyroclastic material , 25 %</t>
  </si>
  <si>
    <t>Volcaniclastic sand</t>
  </si>
  <si>
    <t>VkS</t>
  </si>
  <si>
    <t>Sediment with components dominately 0.063 mm- 2 mm, pyroclastic material &lt; 25 %</t>
  </si>
  <si>
    <t>Sediment with components dominately 0.032 mm- 2 mm, pyroclastic material &lt; 25 %</t>
  </si>
  <si>
    <t>Volcaniclastic gravel</t>
  </si>
  <si>
    <t>VkK</t>
  </si>
  <si>
    <t>Sediment with components dominately 2 mm- 63 mm, rounded, pyroclastic material &lt; 25 %</t>
  </si>
  <si>
    <t>Sediment with components dominately 2 mm- 64 mm, rounded, pyroclastic material &lt; 25 %</t>
  </si>
  <si>
    <t>Volcaniclastic pebble</t>
  </si>
  <si>
    <t>VkN</t>
  </si>
  <si>
    <t>Sediment with components dominately 2 mm- 63 mm, angular, pyroclastic material &lt; 25 %</t>
  </si>
  <si>
    <t>Sediment with components dominately 2 mm- 64 mm, angular, pyroclastic material &lt; 25 %</t>
  </si>
  <si>
    <t>Lahar, unconsolidated</t>
  </si>
  <si>
    <t>VkLa</t>
  </si>
  <si>
    <t>Deposit derived from mud- flow consisting dominately of volcanogenic clasts</t>
  </si>
  <si>
    <t>Clastic sediments</t>
  </si>
  <si>
    <t>klL</t>
  </si>
  <si>
    <t>Umbrella term of clastic sediments</t>
  </si>
  <si>
    <t>Siliciclastic sediments</t>
  </si>
  <si>
    <t>skL</t>
  </si>
  <si>
    <t>Umbrella unit for siliciclastic sediments</t>
  </si>
  <si>
    <t>Clay- Sediment</t>
  </si>
  <si>
    <t>tL</t>
  </si>
  <si>
    <t>Carbonate- free sediments (carbonate content &lt; 2 %), fine- soil main groupe clay (t) with amount of coarse particles &lt; 50 vol%</t>
  </si>
  <si>
    <t>Loose, earthy, extremely fine- grained natural sediment or soft rock, composed primary of clay- sized or colloidal nparticles, &gt; 50 % of clay minerals, subordinate abounts of quartz, feldspar, carbonates, ferruginous matter</t>
  </si>
  <si>
    <t>Clay (dry)</t>
  </si>
  <si>
    <t>t</t>
  </si>
  <si>
    <t>Carbonate- free sediments (carbonate content &lt; 2 %), fine- soil main groupe clay (t) with amount of coarse particles &lt; 2 vol%</t>
  </si>
  <si>
    <t>Silty clay</t>
  </si>
  <si>
    <t>ut</t>
  </si>
  <si>
    <t>Carbonate- free sediments (carbonate content &lt; 2 %), fine- soil main groupe clay (ut) with amount of coarse particles &lt; 2 vol%</t>
  </si>
  <si>
    <t>Muddy clay</t>
  </si>
  <si>
    <t>lt</t>
  </si>
  <si>
    <t>Carbonate- free sediments (carbonate content &lt; 2 %), fine- soil main groupe clay (lt) with amount of coarse particles &lt; 2 vol%</t>
  </si>
  <si>
    <t>Clay (moistured)</t>
  </si>
  <si>
    <t>Gravel clay</t>
  </si>
  <si>
    <t>kt</t>
  </si>
  <si>
    <t>Carbonate- free sediments (carbonate content &lt; 2 %), fine- soil main groupe clay (t) with amount of coarse- soil main groupe (gravel) 25- &lt; 50 vol%</t>
  </si>
  <si>
    <t>Pebbel- bearing clay</t>
  </si>
  <si>
    <t>(w)t</t>
  </si>
  <si>
    <t>Carbonate- free sediments (carbonate content &lt; 2 %), fine- soil main groupe clay (t) with amount of coarse- soil main groupe (pebble) 2 - &lt; 25 vol%</t>
  </si>
  <si>
    <t>Pebbly clay</t>
  </si>
  <si>
    <t>wt</t>
  </si>
  <si>
    <t>Carbonate- free sediments (carbonate content &lt; 2 %), fine- soil main groupe clay (t) with amount of coarse- soil main groupe (pebble) 25- &lt; 50 vol%</t>
  </si>
  <si>
    <t>Grus- bearing clay</t>
  </si>
  <si>
    <t>(z)t</t>
  </si>
  <si>
    <t>Carbonate- free sediments (carbonate content &lt; 2 %), fine- soil main groupe clay (t) with amount of coarse- soil main groupe (Grus) 2- &lt; 25 vol%</t>
  </si>
  <si>
    <t>Grus clay</t>
  </si>
  <si>
    <t>zt</t>
  </si>
  <si>
    <t>Carbonate- free sediments (carbonate content &lt; 2 %), fine- soil main groupe clay (t) with amount of coarse- soil main groupe (Grus) 25- &lt; 50 vol%</t>
  </si>
  <si>
    <t>Debris- bearing clay</t>
  </si>
  <si>
    <t>(n)t</t>
  </si>
  <si>
    <t>Carbonate- free sediments (carbonate content &lt; 2 %), fine- soil main groupe clay (t) with amount of coarse- soil main groupe (debris) 2- &lt; 25 vol%</t>
  </si>
  <si>
    <t>Detrital clay</t>
  </si>
  <si>
    <t>nt</t>
  </si>
  <si>
    <t>Carbonate- free sediments (carbonate content &lt; 2 %), fine- soil main groupe clay (t) with amount of coarse- soil main groupe (debris) 25 - &lt; 50 vol%</t>
  </si>
  <si>
    <t>Strongly humus clay</t>
  </si>
  <si>
    <t>ht</t>
  </si>
  <si>
    <t>Carbonate- free sediments (carbonate content &lt; 2 %), fine- soil main groupe clay (t) with amount of coarse  &lt; 50 vol% (grain size &gt; 2 mm), 15- 30 vol% organic substances</t>
  </si>
  <si>
    <t>Muddy sediments</t>
  </si>
  <si>
    <t>lL</t>
  </si>
  <si>
    <t>Carbonate- free sediments (carbonate content &lt; 2 %), fine-soil main groupe loam (l), coarse particles (grain size &gt; 2 mm) &lt; 50 vol%</t>
  </si>
  <si>
    <t>Rich and permeable soil of friable mixture of relatively equal and moderate proportions of clay, silt and sand particles</t>
  </si>
  <si>
    <t>Mud ("dry")</t>
  </si>
  <si>
    <t>l</t>
  </si>
  <si>
    <t>Carbonate- free sediments (carbonate content &lt; 2 %), fine- soil main groupe l with amount of coarse particles &lt; 2 vol%</t>
  </si>
  <si>
    <t>Mud ("moistured")</t>
  </si>
  <si>
    <t>Clayey mud</t>
  </si>
  <si>
    <t>tl</t>
  </si>
  <si>
    <t>Carbonate- free sediments (carbonate content &lt; 2 %), fine- soil main groupe tl with amount of coarse particles &lt; 2 vol%</t>
  </si>
  <si>
    <t>Normal mud</t>
  </si>
  <si>
    <t>ll</t>
  </si>
  <si>
    <t>Carbonate- free sediments (carbonate content &lt; 2 %), fine- soil main groupe ll with amount of coarse particles &lt; 2 vol%</t>
  </si>
  <si>
    <t>Sandy mud</t>
  </si>
  <si>
    <t>sl</t>
  </si>
  <si>
    <t>Carbonate- free sediments (carbonate content &lt; 2 %), fine- soil main groupe sl with amount of coarse particles &lt; 2 vol%</t>
  </si>
  <si>
    <t>Gravel- bearing mud</t>
  </si>
  <si>
    <t>(k)l</t>
  </si>
  <si>
    <t>Carbonate- free sediments (carbonate content &lt; 2 %), fine- soil main groupe l with amount of coarse- soil main groupe (gravel) 25- &lt; 50 vol%</t>
  </si>
  <si>
    <t>Gravelly mud</t>
  </si>
  <si>
    <t>kl</t>
  </si>
  <si>
    <t>Carbonate- free sediments (carbonate content &lt; 2 %), fine- soil main groupe l with amount of coarse- soil main groupe (gravel)25- &lt; 50 vol%</t>
  </si>
  <si>
    <t>Pebble- bearing mud</t>
  </si>
  <si>
    <t>(w)l</t>
  </si>
  <si>
    <t>Carbonate- free sediments (carbonate content &lt; 2 %), fine- soil main groupe l with amount of coarse- soil main groupe (pebble) 2- &lt; 25 vol%</t>
  </si>
  <si>
    <t>Pebbly mud</t>
  </si>
  <si>
    <t>wl</t>
  </si>
  <si>
    <t>Carbonate- free sediments (carbonate content &lt; 2 %), fine- soil main groupe l with amount of coarse- soil main groupe (pebble) 25- &lt; 50 vol%</t>
  </si>
  <si>
    <t>Grus- bearing mud</t>
  </si>
  <si>
    <t>(z)l</t>
  </si>
  <si>
    <t>Carbonate- free sediments (carbonate content &lt; 2 %), fine- soil main groupe l with amount of coarse- soil main groupe (Grus) 2- &lt; 25 vol%</t>
  </si>
  <si>
    <t>Grus- mud</t>
  </si>
  <si>
    <t>zl</t>
  </si>
  <si>
    <t>Carbonate- free sediments (carbonate content &lt; 2 %), fine- soil main groupe l with amount of coarse- soil main groupe (Grus) 25- &lt; 50 vol%</t>
  </si>
  <si>
    <t>Debris- bearing mud</t>
  </si>
  <si>
    <t>(n)l</t>
  </si>
  <si>
    <t>Carbonate- free sediments (carbonate content &lt; 2 %), fine- soil main groupe l with amount of coarse- soil main groupe (debris) 2- &lt; 25 vol%</t>
  </si>
  <si>
    <t>Detrital mud</t>
  </si>
  <si>
    <t>nl</t>
  </si>
  <si>
    <t>Carbonate- free sediments (carbonate content &lt; 2 %), fine- soil main groupe l with amount of coarse- soil main groupe (debris) 25- &lt; 50 vol%</t>
  </si>
  <si>
    <t>Strong humus mud</t>
  </si>
  <si>
    <t>hl</t>
  </si>
  <si>
    <t>Carbonate- free sediments (carbonate content &lt; 2 %), fine- soil main groupe l with amount of coarse particles &lt; 2 vol% (grain size &gt; 2 mm), 15- 30 % organic substances</t>
  </si>
  <si>
    <t>Silty sediments</t>
  </si>
  <si>
    <t>uL</t>
  </si>
  <si>
    <t>Carbonate- free sediments (carbonate content &lt; 2 %), amount coarse particles (grain size &gt; 2 mm) &lt; 50 vol%, fine- soil after soil- type main groupe silt</t>
  </si>
  <si>
    <t>Unconsolidated sediment consisting of clay and/or silt, with material of other dimensions (eg sand)</t>
  </si>
  <si>
    <t>Silt ("dry")</t>
  </si>
  <si>
    <t>u</t>
  </si>
  <si>
    <t>Carbonate- free sediments (carbonate content &lt; 2 %), amount coarse soil &lt; 2 vol%, fine- soil main groupe u</t>
  </si>
  <si>
    <t>Silt ("moistured")</t>
  </si>
  <si>
    <t>Clayey silt</t>
  </si>
  <si>
    <t>tu</t>
  </si>
  <si>
    <t>Carbonate- free sediments (carbonate content &lt; 2 %), amount coarse particles &lt; 50 vol%, fine- soil main groupe tu</t>
  </si>
  <si>
    <t>Muddy silt</t>
  </si>
  <si>
    <t>lu</t>
  </si>
  <si>
    <t>Carbonate- free sediments (carbonate content &lt; 2 %), amount coarse particles &lt; 50 vol%, fine- soil main groupe lu</t>
  </si>
  <si>
    <t>Sandy silt</t>
  </si>
  <si>
    <t>su</t>
  </si>
  <si>
    <t>Carbonate- free sediments (carbonate content &lt; 2 %), amount coarse particles &lt; 50 vol%, fine- soil main groupe su</t>
  </si>
  <si>
    <t>Gravel- bearing silt</t>
  </si>
  <si>
    <t>(k)u</t>
  </si>
  <si>
    <t>Carbonate- free sediments (carbonate content &lt; 2 %), fine- soil main groupe u, coarse- soil main groupe (gravel) 2- &lt; 25 %</t>
  </si>
  <si>
    <t>Gravelly silt</t>
  </si>
  <si>
    <t>ku</t>
  </si>
  <si>
    <t>Carbonate- free sediments (carbonate content &lt; 2 %), fine- soil main groupe u, coarse- soil main groupe (gravel) 25- &lt; 50 %</t>
  </si>
  <si>
    <t>Pebble- bearing silt</t>
  </si>
  <si>
    <t>(w)u</t>
  </si>
  <si>
    <t>Carbonate- free sediments (carbonate content &lt; 2 %), fine- soil main groupe u, coarse- soil main groupe (pebble) 2- &lt; 25 %</t>
  </si>
  <si>
    <t>Pebbly silt</t>
  </si>
  <si>
    <t>wu</t>
  </si>
  <si>
    <t>Carbonate- free sediments (carbonate content &lt; 2 %), fine- soil main groupe u, coarse- soil main groupe (pebble) 25- &lt; 50 %</t>
  </si>
  <si>
    <t>Grus- bearing silt</t>
  </si>
  <si>
    <t>(z)u</t>
  </si>
  <si>
    <t>Carbonate- free sediments (carbonate content &lt; 2 %), fine- soil main groupe u, coarse- soil main groupe (Grus) 2- &lt; 25 %</t>
  </si>
  <si>
    <t>Grus- silt</t>
  </si>
  <si>
    <t>zu</t>
  </si>
  <si>
    <t>Carbonate- free sediments (carbonate content &lt; 2 %), fine- soil main groupe u, coarse- soil main groupe (Grus) 25- &lt; 50 %</t>
  </si>
  <si>
    <t>Debris- bearing silt</t>
  </si>
  <si>
    <t>(n)u</t>
  </si>
  <si>
    <t>Carbonate- free sediments (carbonate content &lt; 2 %), fine- soil main groupe u, coarse- soil main groupe (debris) 2- &lt; 25 %</t>
  </si>
  <si>
    <t>Detrital silt</t>
  </si>
  <si>
    <t>nu</t>
  </si>
  <si>
    <t>Carbonate- free sediments (carbonate content &lt; 2 %), fine- soil main groupe u, coarse- soil main groupe (debris) 25- &lt; 50 %</t>
  </si>
  <si>
    <t>Strong humus silt</t>
  </si>
  <si>
    <t>hu</t>
  </si>
  <si>
    <t>Carbonate- free sediments (carbonate content &lt; 2 %), fine- soil main groupe u with coarse particles &lt; 50 vol% (grain size &gt; 2 mm), 15- 30 % organic substances</t>
  </si>
  <si>
    <t>Sandy sediments</t>
  </si>
  <si>
    <t>sL</t>
  </si>
  <si>
    <t>Carbonate- free sediments (carbonate content &lt; 2 %), coarse particles (grain size &gt; 2 mm) &lt; 50 vol%, fine- soil after soil-type main groupe sand (s)</t>
  </si>
  <si>
    <t>Textural class of soil material with &gt; 85 % of sand, clay and silt &lt; 15 %, with &gt; 25 % of vary coarse to medium sand, &lt; 50 % of fine sand</t>
  </si>
  <si>
    <t>Sand</t>
  </si>
  <si>
    <t>s</t>
  </si>
  <si>
    <t>Carbonate- free sediments (carbonate content &lt; 2 %), fine- soil main groupe (s), &lt; 2 vol% coarse soil</t>
  </si>
  <si>
    <t>Silty sand</t>
  </si>
  <si>
    <t>us</t>
  </si>
  <si>
    <t>Carbonate- free sediments (carbonate content &lt; 2 %), fine- soil main groupe (us), &lt; 2 vol% coarse soil</t>
  </si>
  <si>
    <t>Muddy sand</t>
  </si>
  <si>
    <t>ls</t>
  </si>
  <si>
    <t>Carbonate- free sediments (carbonate content &lt; 2 %), fine- soil main groupe (ls), &lt; 2 vol% coarse soil</t>
  </si>
  <si>
    <t>Pure sand</t>
  </si>
  <si>
    <t>ss</t>
  </si>
  <si>
    <t>Carbonate- free sediments (carbonate content &lt; 2 %), fine- soil main groupe (ss), &lt; 2 vol% coarse soil</t>
  </si>
  <si>
    <t>Gravel- bearing sand</t>
  </si>
  <si>
    <t>(k)s</t>
  </si>
  <si>
    <t>Carbonate- free sediments (carbonate content &lt; 2 %), fine- soil main groupe (s), coarse- soil main groupe (gravel) 2- &lt; 25 %</t>
  </si>
  <si>
    <t>Gravelly sand</t>
  </si>
  <si>
    <t>ks</t>
  </si>
  <si>
    <t>Carbonate- free sediments (carbonate content &lt; 2 %), fine- soil main groupe (s), coarse- soil main groupe (gravel) 25- &lt; 50 %</t>
  </si>
  <si>
    <t>Pebble- bearing sand</t>
  </si>
  <si>
    <t>(w)s</t>
  </si>
  <si>
    <t>Carbonate- free sediments (carbonate content &lt; 2 %), fine- soil main groupe (s), coarse- soil main groupe (pebble) 2- &lt; 25 %</t>
  </si>
  <si>
    <t>Pebbly sand</t>
  </si>
  <si>
    <t>ws</t>
  </si>
  <si>
    <t>Carbonate- free sediments (carbonate content &lt; 2 %), fine- soil main groupe (s), coarse- soil main groupe (pebble) 25- &lt; 50 %</t>
  </si>
  <si>
    <t>Grus- bearing sand</t>
  </si>
  <si>
    <t>(z)s</t>
  </si>
  <si>
    <t>Carbonate- free sediments (carbonate content &lt; 2 %), fine- soil main groupe (s), coarse- soil main groupe (Grus) 2- &lt; 25 %</t>
  </si>
  <si>
    <t>Grus sand</t>
  </si>
  <si>
    <t>zs</t>
  </si>
  <si>
    <t>Carbonate- free sediments (carbonate content &lt; 2 %), fine- soil main groupe (s), coarse- soil main groupe (Grus) 25- &lt; 50 %</t>
  </si>
  <si>
    <t>Debris- bearing sand</t>
  </si>
  <si>
    <t>(n)s</t>
  </si>
  <si>
    <t>Carbonate- free sediments (carbonate content &lt; 2 %), fine- soil main groupe (s), coarse- soil main groupe (debris) 2- &lt; 25 %</t>
  </si>
  <si>
    <t>Detrital sand</t>
  </si>
  <si>
    <t>ns</t>
  </si>
  <si>
    <t>Carbonate- free sediments (carbonate content &lt; 2 %), fine- soil main groupe (s), coarse- soil main groupe (debris) 25- &lt; 50 %</t>
  </si>
  <si>
    <t>Strong humus sand</t>
  </si>
  <si>
    <t>hs</t>
  </si>
  <si>
    <t>Carbonate- free sediments (carbonate content &lt; 2 %), fine- soil main groupe (s), coarse particles (grain size &gt; 2 mm) &lt; 50 vol%, 15- 30 vol% organic substances</t>
  </si>
  <si>
    <t>Gravel sediments</t>
  </si>
  <si>
    <t>kL</t>
  </si>
  <si>
    <t>Carbonate- free sediments (carbonate content &lt; 2 %), coarse- soil main groupe gravel &gt; 50 %</t>
  </si>
  <si>
    <t>Gravel</t>
  </si>
  <si>
    <t>k</t>
  </si>
  <si>
    <t>Carbonate- free sediments (carbonate content &lt; 2 %), coarse- soil main groupe gravel &gt; 75 %</t>
  </si>
  <si>
    <t>Grus- gravel</t>
  </si>
  <si>
    <t>zk</t>
  </si>
  <si>
    <t>Carbonate- free sediments (carbonate content &lt; 2 %), coarse- soil main groupe Grus- gravel &gt; 75 %</t>
  </si>
  <si>
    <t>Detrital gravel</t>
  </si>
  <si>
    <t>nk</t>
  </si>
  <si>
    <t>Carbonate- free sediments (carbonate content &lt; 2 %), coarse- soil main groupe detrital gravel &gt; 75 %</t>
  </si>
  <si>
    <t>Pebbly gravel</t>
  </si>
  <si>
    <t>wk</t>
  </si>
  <si>
    <t>Carbonate- free sediments (carbonate content &lt; 2 %), coarse- soil main groupe pebbly gravel &gt; 75 %</t>
  </si>
  <si>
    <t>Sandy gravel</t>
  </si>
  <si>
    <t>sk</t>
  </si>
  <si>
    <t>Carbonate- free sediments (carbonate content &lt; 2 %), coarse- soil main groupe gravel &gt; 50- 75 % and of fine-soil of the fine- soil main groupe sand</t>
  </si>
  <si>
    <t>Silty gravel</t>
  </si>
  <si>
    <t>uk</t>
  </si>
  <si>
    <t>Carbonate- free sediments (carbonate content &lt; 2 %), coarse- soil main groupe gravel &gt; 50- 75 % and of fine-soil of the fine- soil main groupe silt</t>
  </si>
  <si>
    <t>Clayey gravel</t>
  </si>
  <si>
    <t>tk</t>
  </si>
  <si>
    <t>Carbonate- free sediments (carbonate content &lt; 2 %), coarse- soil main groupe gravel &gt; 50- 75 % and of fine-soil of the fine- soil main groupe clay</t>
  </si>
  <si>
    <t>Muddy gravel</t>
  </si>
  <si>
    <t>lk</t>
  </si>
  <si>
    <t>Carbonate- free sediments (carbonate content &lt; 2 %), coarse- soil main groupe gravel &gt; 50- 75 % and of fine-soil of the fine- soil main groupe mud</t>
  </si>
  <si>
    <t>Pebbly sediments</t>
  </si>
  <si>
    <t>wL</t>
  </si>
  <si>
    <t>Carbonate- free sediements (carbonate content &lt; 2 %), coarse-soil main group pebble &gt; 50 vol%</t>
  </si>
  <si>
    <t>Pebble</t>
  </si>
  <si>
    <t>w</t>
  </si>
  <si>
    <t>Carbonate- free sediements (carbonate content &lt; 2 %), coarse-soil main group pebble &gt; 75 vol%</t>
  </si>
  <si>
    <t>Grus- pebble</t>
  </si>
  <si>
    <t>zw</t>
  </si>
  <si>
    <t>Carbonate- free sediements (carbonate content &lt; 2 %), coarse-soil main group grus- pebble &gt; 75 vol%</t>
  </si>
  <si>
    <t>Detrital pebble</t>
  </si>
  <si>
    <t>nw</t>
  </si>
  <si>
    <t>Carbonate- free sediements (carbonate content &lt; 2 %), coarse-soil main group detrital pebble &gt; 75 vol%</t>
  </si>
  <si>
    <t>Gravely pebble</t>
  </si>
  <si>
    <t>kw</t>
  </si>
  <si>
    <t>Carbonate- free sediements (carbonate content &lt; 2 %), coarse-soil main group gravely pebble &gt; 75 vol%</t>
  </si>
  <si>
    <t>Clayey pebble</t>
  </si>
  <si>
    <t>tw</t>
  </si>
  <si>
    <t>Carbonate- free sediments (carbonate content &lt; 2 %), coarse- soil main groupe pebble &gt; 50- 75 % and of fine-soil of the fine- soil main groupe clay</t>
  </si>
  <si>
    <t>Silty pebble</t>
  </si>
  <si>
    <t>uw</t>
  </si>
  <si>
    <t>Carbonate- free sediments (carbonate content &lt; 2 %), coarse- soil main groupe pebble &gt; 50- 75 % and of fine-soil of the fine- soil main groupe silt</t>
  </si>
  <si>
    <t>Muddy pebble</t>
  </si>
  <si>
    <t>lw</t>
  </si>
  <si>
    <t>Carbonate- free sediments (carbonate content &lt; 2 %), coarse- soil main groupe pebble &gt; 50- 75 % and of fine-soil of the fine- soil main groupe mud</t>
  </si>
  <si>
    <t>Sandy pebble</t>
  </si>
  <si>
    <t>sw</t>
  </si>
  <si>
    <t>Carbonate- free sediments (carbonate content &lt; 2 %), coarse- soil main groupe pebble &gt; 50- 75 % and of fine-soil of the fine- soil main groupe sand</t>
  </si>
  <si>
    <t>Grus- sediments</t>
  </si>
  <si>
    <t>zL</t>
  </si>
  <si>
    <t>Carbonate- free sediements (carbonate content &lt; 2 %), coarse-soil main group Grus &gt; 50 vol%</t>
  </si>
  <si>
    <t>Grus</t>
  </si>
  <si>
    <t>z</t>
  </si>
  <si>
    <t>Carbonate- free sediements (carbonate content &lt; 2 %), coarse-soil main group Grus &gt; 75 vol%</t>
  </si>
  <si>
    <t>Gravely grus</t>
  </si>
  <si>
    <t>kz</t>
  </si>
  <si>
    <t>Carbonate- free sediements (carbonate content &lt; 2 %), coarse-soil main group gravely grus &gt; 75 vol%</t>
  </si>
  <si>
    <t>Pebbly grus</t>
  </si>
  <si>
    <t>wz</t>
  </si>
  <si>
    <t>Carbonate- free sediements (carbonate content &lt; 2 %), coarse-soil main group pebbly grus &gt; 75 vol%</t>
  </si>
  <si>
    <t>Detrital grus</t>
  </si>
  <si>
    <t>nz</t>
  </si>
  <si>
    <t>Carbonate- free sediements (carbonate content &lt; 2 %), coarse-soil main group detrital grus &gt; 75 vol%</t>
  </si>
  <si>
    <t>Sandy grus</t>
  </si>
  <si>
    <t>sz</t>
  </si>
  <si>
    <t>Carbonate- free sediments (carbonate content &lt; 2 %), coarse- soil main groupe Grus &gt; 50- 75 % and of fine-soil of the fine- soil main groupe sand</t>
  </si>
  <si>
    <t>Silty grus</t>
  </si>
  <si>
    <t>uz</t>
  </si>
  <si>
    <t>Carbonate- free sediments (carbonate content &lt; 2 %), coarse- soil main groupe grus &gt; 50- 75 % and of fine-soil of the fine- soil main groupe silt</t>
  </si>
  <si>
    <t>Clayey grus</t>
  </si>
  <si>
    <t>tz</t>
  </si>
  <si>
    <t>Carbonate- free sediments (carbonate content &lt; 2 %), coarse- soil main groupe grus &gt; 50- 75 % and of fine-soil of the fine- soil main groupe clay</t>
  </si>
  <si>
    <t>Muddy grus</t>
  </si>
  <si>
    <t>lz</t>
  </si>
  <si>
    <t>Carbonate- free sediments (carbonate content &lt; 2 %), coarse- soil main groupe grus &gt; 50- 75 % and of fine-soil of the fine- soil main groupe mud</t>
  </si>
  <si>
    <t>Detrital sediments</t>
  </si>
  <si>
    <t>nL</t>
  </si>
  <si>
    <t>Carbonate- free sediements (carbonate content &lt; 2 %), coarse-soil main group debris &gt; 50 vol%</t>
  </si>
  <si>
    <t>Debris</t>
  </si>
  <si>
    <t>n</t>
  </si>
  <si>
    <t>Carbonate- free sediements (carbonate content &lt; 2 %), coarse-soil main group debris &gt; 75 vol%</t>
  </si>
  <si>
    <t>Gravely debris</t>
  </si>
  <si>
    <t>kn</t>
  </si>
  <si>
    <t>Carbonate- free sediements (carbonate content &lt; 2 %), coarse-soil main group gravely debris &gt; 75 vol%</t>
  </si>
  <si>
    <t>Pebbly debris</t>
  </si>
  <si>
    <t>wn</t>
  </si>
  <si>
    <t>Carbonate- free sediements (carbonate content &lt; 2 %), coarse-soil main group pebbly debris &gt; 75 vol%</t>
  </si>
  <si>
    <t>Grus debris</t>
  </si>
  <si>
    <t>zn</t>
  </si>
  <si>
    <t>Carbonate- free sediements (carbonate content &lt; 2 %), coarse-soil main group grus debris &gt; 75 vol%</t>
  </si>
  <si>
    <t>Sandy debris</t>
  </si>
  <si>
    <t>sn</t>
  </si>
  <si>
    <t>Carbonate- free sediments (carbonate content &lt; 2 %), coarse- soil main groupe debris &gt; 50- 75 % and of fine-soil of the fine- soil main groupe sand</t>
  </si>
  <si>
    <t>Silty debris</t>
  </si>
  <si>
    <t>un</t>
  </si>
  <si>
    <t>Carbonate- free sediments (carbonate content &lt; 2 %), coarse- soil main groupe debris &gt; 50- 75 % and of fine-soil of the fine- soil main groupe silt</t>
  </si>
  <si>
    <t>Clayey debris</t>
  </si>
  <si>
    <t>tn</t>
  </si>
  <si>
    <t>Carbonate- free sediments (carbonate content &lt; 2 %), coarse- soil main groupe debris &gt; 50- 75 % and of fine-soil of the fine- soil main groupe clay</t>
  </si>
  <si>
    <t>Muddy debris</t>
  </si>
  <si>
    <t>ln</t>
  </si>
  <si>
    <t>Carbonate- free sediments (carbonate content &lt; 2 %), coarse- soil main groupe debris &gt; 50- 75 % and of fine-soil of the fine- soil main groupe mud</t>
  </si>
  <si>
    <t>Block sediments</t>
  </si>
  <si>
    <t>xL</t>
  </si>
  <si>
    <t>Carbonate- free sediments (carbonate content &lt; 2 %), &gt; 50 vol% boulders/blocks (&gt; 200 mm)</t>
  </si>
  <si>
    <t>Blocks</t>
  </si>
  <si>
    <t>x</t>
  </si>
  <si>
    <t>Carbonate- free sediments (carbonate content &lt; 2 %), soil- main- groupe  block- debris, &gt; 75 vol% boulders/blocks (&gt; 200 mm), &lt; 2 vol% fine soil (&lt; 2 mm), blocks with visible to high pore- content</t>
  </si>
  <si>
    <t>Block- debris</t>
  </si>
  <si>
    <t>fx</t>
  </si>
  <si>
    <t>Carbonate- free sediments (carbonate content &lt; 2 %), soil- main- groupe  block- debris, &gt; 50 vol% boulders/blocks (&gt; 200 mm), 2 vol%- 50 vol% fine soil (&lt; 2 mm), blocks with fine- soil- matrix</t>
  </si>
  <si>
    <t>Block- pebble</t>
  </si>
  <si>
    <t>xw</t>
  </si>
  <si>
    <t>Carbonate- free sediments (carbonate content &lt; 2 %), soil- main- groupe  block- pebble, &gt; 75 vol% boulders/blocks (&gt; 200 mm), &lt; 2 vol% fine soil (&lt; 2 mm), blocks with visible to high pore- content</t>
  </si>
  <si>
    <t>Blocky debris- pebble</t>
  </si>
  <si>
    <t>fxw</t>
  </si>
  <si>
    <t>Carbonate- free sediments (carbonate content &lt; 2 %), soil- main- groupe  blocky debris- pebble, &gt; 50 vol% boulders/blocks (&gt; 200 mm), 2 vol%- 50 vol% fine soil (&lt; 2 mm), blocks with fine- soil- matrix</t>
  </si>
  <si>
    <t>Clastic carbonatic sediment</t>
  </si>
  <si>
    <t>cklL</t>
  </si>
  <si>
    <t>Clastic sediments, carbonate content &gt;= 2 %</t>
  </si>
  <si>
    <t>Carbonate- bearing sediment</t>
  </si>
  <si>
    <t>cL</t>
  </si>
  <si>
    <t>Carbonate- bearing sediment, carbonate content &gt;= 2- &lt; 10 %</t>
  </si>
  <si>
    <t>Carbonate- bearing clay sediment</t>
  </si>
  <si>
    <t>ctL</t>
  </si>
  <si>
    <t xml:space="preserve">Carbonate- bearing sediment, carbonate content &gt;=2 %- &lt; 10 %, fine- soil main groupe clay (t), &lt; 50 % of coarse particles (&gt; 2mm) </t>
  </si>
  <si>
    <t>Carbonate- bearing clay</t>
  </si>
  <si>
    <t>ct</t>
  </si>
  <si>
    <t>Carbonate- bearing sediment, carbonate content &gt;=2 %- &lt; 10 %, fine- soil main groupe clay (t), &lt; 2 vol% of coarse soil</t>
  </si>
  <si>
    <t>Carbonate- bearing silty clay</t>
  </si>
  <si>
    <t>cut</t>
  </si>
  <si>
    <t>Carbonate- bearing sediment, carbonate content &gt;=2 %- &lt; 10 %, fine- soil groupe  (ut), &lt; 2 vol% of coarse soil</t>
  </si>
  <si>
    <t>Carbonate- bearing muddy clay</t>
  </si>
  <si>
    <t>clt</t>
  </si>
  <si>
    <t>Carbonate- bearing sediment, carbonate content &gt;=2 %- &lt; 10 %, fine- soil groupe (lt), &lt; 2 vol% of coarse soil</t>
  </si>
  <si>
    <t>Carbonate-, gravel- bearing clay</t>
  </si>
  <si>
    <t>c(k)t</t>
  </si>
  <si>
    <t>Carbonate- bearing sediment, carbonate content &gt;=2 %- &lt; 10 %, fine- soil main groupe clay (t), with coarse- soil main groupe gravel 2 vol%- &lt; 25 vol%</t>
  </si>
  <si>
    <t>Carbonate- bearing gravely clay</t>
  </si>
  <si>
    <t>ckt</t>
  </si>
  <si>
    <t>Carbonate- bearing sediment, carbonate content &gt;=2 %- &lt; 10 %, fine- soil main groupe clay (t), with coarse- soil main groupe gravel 25 vol%- &lt; 50 vol%</t>
  </si>
  <si>
    <t>Carbonate-, pebble- bearing clay</t>
  </si>
  <si>
    <t>c(w)t</t>
  </si>
  <si>
    <t>Carbonate- bearing sediment, carbonate content &gt;=2 %- &lt; 10 %, fine- soil main groupe clay (t), with coarse- soil main groupe pebble 2 vol%- &lt; 25 vol%</t>
  </si>
  <si>
    <t>Carbonate- bearing pebbly clay</t>
  </si>
  <si>
    <t>cwt</t>
  </si>
  <si>
    <t>Carbonate- bearing sediment, carbonate content &gt;=2 %- &lt; 10 %, fine- soil main groupe clay (t), with coarse- soil main groupe pebble 25 vol%- &lt; 50 vol%</t>
  </si>
  <si>
    <t>Carbonate-, grus- bearing clay</t>
  </si>
  <si>
    <t>c(z)t</t>
  </si>
  <si>
    <t>Carbonate- bearing sediment, carbonate content &gt;=2 %- &lt; 10 %, fine- soil main groupe clay (t), with coarse- soil main groupe grus 2 vol%- &lt; 25 vol%</t>
  </si>
  <si>
    <t>Carbonate- bearing grus- clay</t>
  </si>
  <si>
    <t>czt</t>
  </si>
  <si>
    <t>Carbonate- bearing sediment, carbonate content &gt;=2 %- &lt; 10 %, fine- soil main groupe clay (t), with coarse- soil main groupe grus 25 vol%- &lt; 50 vol%</t>
  </si>
  <si>
    <t>Carbonate-, debris- bearing clay</t>
  </si>
  <si>
    <t>c(n)t</t>
  </si>
  <si>
    <t>Carbonate- bearing sediment, carbonate content &gt;=2 %- &lt; 10 %, fine- soil main groupe clay (t), with coarse- soil main groupe debris 2 vol%- &lt; 25 vol%</t>
  </si>
  <si>
    <t>Carbonate- bearing detrital clay</t>
  </si>
  <si>
    <t>cnt</t>
  </si>
  <si>
    <t>Carbonate- bearing sediment, carbonate content &gt;=2 %- &lt; 10 %, fine- soil main groupe clay (t), with coarse- soil main groupe debris 25 vol%- &lt; 50 vol%</t>
  </si>
  <si>
    <t>Carbonate- bearing, strongly humus clay</t>
  </si>
  <si>
    <t>cht</t>
  </si>
  <si>
    <t>Carbonate- bearing sediment, carbonate content &gt;=2 %- &lt; 10 %, fine- soil main groupe clay (t), &lt; 2 vol% of coarse soil, 15 vol%- 30 vol% of organic substance</t>
  </si>
  <si>
    <t>Carbonate- bearing mud sediment</t>
  </si>
  <si>
    <t>clL</t>
  </si>
  <si>
    <t xml:space="preserve">Carbonate- bearing sediment, carbonate content &gt;=2 %- &lt; 10 %, fine- soil main groupe mud (l), &lt; 50 % of coarse particles (&gt; 2mm) </t>
  </si>
  <si>
    <t>Carbonate- bearing mud</t>
  </si>
  <si>
    <t>cl</t>
  </si>
  <si>
    <t>Carbonate- bearing sediment, carbonate content &gt;=2 %- &lt; 10 %, fine- soil main groupe mud (l), &lt; 2 vol% of coarse soil</t>
  </si>
  <si>
    <t>Carbonate- bearing clayey mud</t>
  </si>
  <si>
    <t>ctl</t>
  </si>
  <si>
    <t>Carbonate- bearing sediment, carbonate content &gt;=2 %- &lt; 10 %, fine- soil main groupe mud (tl), &lt; 2 vol% of coarse soil</t>
  </si>
  <si>
    <t>cll</t>
  </si>
  <si>
    <t>Carbonate- bearing sediment, carbonate content &gt;=2 %- &lt; 10 %, fine- soil main groupe mud (ll), &lt; 2 vol% of coarse soil</t>
  </si>
  <si>
    <t>Carbonate- bearing sandy mud</t>
  </si>
  <si>
    <t>csl</t>
  </si>
  <si>
    <t>Carbonate- bearing sediment, carbonate content &gt;=2 %- &lt; 10 %, fine- soil main groupe mud (sl), &lt; 2 vol% of coarse soil</t>
  </si>
  <si>
    <t>Carbonate-, gravel- bearing mud</t>
  </si>
  <si>
    <t>c(k)l</t>
  </si>
  <si>
    <t>Carbonate- bearing sediment, carbonate content &gt;=2 %- &lt; 10 %, fine- soil main groupe mud (l), with coarse- soil main groupe gravel 2 vol%- &lt; 25 vol%</t>
  </si>
  <si>
    <t>Carbonate- bearing gravelly mud</t>
  </si>
  <si>
    <t>ckl</t>
  </si>
  <si>
    <t>Carbonate- bearing sediment, carbonate content &gt;=2 %- &lt; 10 %, fine- soil main groupe mud (l), with coarse- soil main groupe gravel 25 vol%- &lt; 50 vol%</t>
  </si>
  <si>
    <t>Carbonate-, pebble- bearing mud</t>
  </si>
  <si>
    <t>c(w)l</t>
  </si>
  <si>
    <t>Carbonate- bearing sediment, carbonate content &gt;=2 %- &lt; 10 %, fine- soil main groupe mud (l), with coarse- soil main groupe pebble 2 vol%- &lt; 25 vol%</t>
  </si>
  <si>
    <t>Carbonate- bearing pebbly mud</t>
  </si>
  <si>
    <t>cwl</t>
  </si>
  <si>
    <t>Carbonate- bearing sediment, carbonate content &gt;=2 %- &lt; 10 %, fine- soil main groupe mud (l), with coarse- soil main groupe pebble 25 vol%- &lt; 50 vol%</t>
  </si>
  <si>
    <t>Carbonate-, grus- bearing mud</t>
  </si>
  <si>
    <t>c(z)l</t>
  </si>
  <si>
    <t>Carbonate- bearing sediment, carbonate content &gt;=2 %- &lt; 10 %, fine- soil main groupe mud (l), with coarse- soil main groupe grus 2 vol%- &lt; 25 vol%</t>
  </si>
  <si>
    <t>Carbonate- bearing grus- mud</t>
  </si>
  <si>
    <t>czl</t>
  </si>
  <si>
    <t>Carbonate- bearing sediment, carbonate content &gt;=2 %- &lt; 10 %, fine- soil main groupe mud (l), with coarse- soil main groupe grus 25 vol%- &lt; 50 vol%</t>
  </si>
  <si>
    <t>Carbonate-, debris- bearing mud</t>
  </si>
  <si>
    <t>c(n)l</t>
  </si>
  <si>
    <t>Carbonate- bearing sediment, carbonate content &gt;=2 %- &lt; 10 %, fine- soil main groupe mud (l), with coarse- soil main groupe debris 2 vol%- &lt; 25 vol%</t>
  </si>
  <si>
    <t>Carbonate- bearing detrital mud</t>
  </si>
  <si>
    <t>cnl</t>
  </si>
  <si>
    <t>Carbonate- bearing sediment, carbonate content &gt;=2 %- &lt; 10 %, fine- soil main groupe mud (l), with coarse- soil main groupe debris 25 vol%- &lt; 50 vol%</t>
  </si>
  <si>
    <t>Carbonate- bearing, stronly humus mud</t>
  </si>
  <si>
    <t>chl</t>
  </si>
  <si>
    <t>Carbonate- bearing sediment, carbonate content &gt;=2 %- &lt; 10 %, fine- soil main groupe mud (l), &lt; 2 vol% of coarse soil, 15 vol%- 30 vol% of organic substance</t>
  </si>
  <si>
    <t>Carbonate- bearing silt sediment</t>
  </si>
  <si>
    <t>cuL</t>
  </si>
  <si>
    <t xml:space="preserve">Carbonate- bearing sediment, carbonate content &gt;=2 %- &lt; 10 %, fine- soil main groupe silt (u), &lt; 50 % of coarse particles (&gt; 2mm) </t>
  </si>
  <si>
    <t>Carbonate- bearing silt</t>
  </si>
  <si>
    <t>cu</t>
  </si>
  <si>
    <t>Carbonate- bearing sediment, carbonate content &gt;=2 %- &lt; 10 %, fine- soil main groupe silt (u), &lt; 2 vol% of coarse soil</t>
  </si>
  <si>
    <t>Carbonate- bearing clayey silt</t>
  </si>
  <si>
    <t>ctu</t>
  </si>
  <si>
    <t>Carbonate- bearing sediment, carbonate content &gt;=2 %- &lt; 10 %, fine- soil main groupe silt (tu), &lt; 2 vol% of coarse soil</t>
  </si>
  <si>
    <t>Carbonate- bearing muddy silt</t>
  </si>
  <si>
    <t>clu</t>
  </si>
  <si>
    <t>Carbonate- bearing sediment, carbonate content &gt;=2 %- &lt; 10 %, fine- soil main groupe silt (lu), &lt; 2 vol% of coarse soil</t>
  </si>
  <si>
    <t>Carbonate- bearing sandy silt</t>
  </si>
  <si>
    <t>csu</t>
  </si>
  <si>
    <t>Carbonate- bearing sediment, carbonate content &gt;=2 %- &lt; 10 %, fine- soil main groupe silt (su), &lt; 2 vol% of coarse soil</t>
  </si>
  <si>
    <t>Carbonate-, gravel- bearing silt</t>
  </si>
  <si>
    <t>c(k)u</t>
  </si>
  <si>
    <t>Carbonate- bearing sediment, carbonate content &gt;=2 %- &lt; 10 %, fine- soil main groupe silt (u), with coarse- soil main groupe gravel 2 vol%- &lt; 25 vol%</t>
  </si>
  <si>
    <t>Carbonate- bearing gravelly silt</t>
  </si>
  <si>
    <t>cku</t>
  </si>
  <si>
    <t>Carbonate- bearing sediment, carbonate content &gt;=2 %- &lt; 10 %, fine- soil main groupe silt (u), with coarse- soil main groupe gravel 25 vol%- &lt; 50 vol%</t>
  </si>
  <si>
    <t>Carbonate-, pebble- bearing silt</t>
  </si>
  <si>
    <t>c(w)u</t>
  </si>
  <si>
    <t>Carbonate- bearing sediment, carbonate content &gt;=2 %- &lt; 10 %, fine- soil main groupe silt (u), with coarse- soil main groupe pebble 2 vol%- &lt; 25 vol%</t>
  </si>
  <si>
    <t>Carbonate- bearing pebbly silt</t>
  </si>
  <si>
    <t>cwu</t>
  </si>
  <si>
    <t>Carbonate- bearing sediment, carbonate content &gt;=2 %- &lt; 10 %, fine- soil main groupe silt (u), with coarse- soil main groupe pebble 25 vol%- &lt; 50 vol%</t>
  </si>
  <si>
    <t>Carbonate-, grus- bearing silt</t>
  </si>
  <si>
    <t>c(z)u</t>
  </si>
  <si>
    <t>Carbonate- bearing sediment, carbonate content &gt;=2 %- &lt; 10 %, fine- soil main groupe silt (u), with coarse- soil main groupe grus 2 vol%- &lt; 25 vol%</t>
  </si>
  <si>
    <t>Carbonate- bearing grus- silt</t>
  </si>
  <si>
    <t>czu</t>
  </si>
  <si>
    <t>Carbonate- bearing sediment, carbonate content &gt;=2 %- &lt; 10 %, fine- soil main groupe silt (u), with coarse- soil main groupe grus 25 vol%- &lt; 50 vol%</t>
  </si>
  <si>
    <t>Carbonate-, debris- bearing silt</t>
  </si>
  <si>
    <t>c(n)u</t>
  </si>
  <si>
    <t>Carbonate- bearing sediment, carbonate content &gt;=2 %- &lt; 10 %, fine- soil main groupe silt (u), with coarse- soil main groupe debris 2 vol%- &lt; 25 vol%</t>
  </si>
  <si>
    <t>Carbonate- bearing detrital silt</t>
  </si>
  <si>
    <t>cnu</t>
  </si>
  <si>
    <t>Carbonate- bearing sediment, carbonate content &gt;=2 %- &lt; 10 %, fine- soil main groupe silt (u), with coarse- soil main groupe debris 25 vol%- &lt; 50 vol%</t>
  </si>
  <si>
    <t>Carbonate- bearing, stronly humus silt</t>
  </si>
  <si>
    <t>chu</t>
  </si>
  <si>
    <t>Carbonate- bearing sediment, carbonate content &gt;=2 %- &lt; 10 %, fine- soil main groupe silt (u), &lt; 2 vol% of coarse soil, 15 vol%- 30 vol% of organic substance</t>
  </si>
  <si>
    <t>Carbonate- bearing sand sediment</t>
  </si>
  <si>
    <t>csL</t>
  </si>
  <si>
    <t xml:space="preserve">Carbonate- bearing sediment, carbonate content &gt;=2 %- &lt; 10 %, fine- soil main groupe sand (s), &lt; 50 % of coarse particles (&gt; 2mm) </t>
  </si>
  <si>
    <t>Carbonate- bearing sand</t>
  </si>
  <si>
    <t>cs</t>
  </si>
  <si>
    <t>Carbonate- bearing sediment, carbonate content &gt;=2 %- &lt; 10 %, fine- soil main groupe sand (s), &lt; 2 vol% of coarse soil</t>
  </si>
  <si>
    <t>Carbonate- bearing silty sand</t>
  </si>
  <si>
    <t>cus</t>
  </si>
  <si>
    <t>Carbonate- bearing sediment, carbonate content &gt;=2 %- &lt; 10 %, fine- soil main groupe sand (us), &lt; 2 vol% of coarse soil</t>
  </si>
  <si>
    <t>Carbonate- bearing muddy sand</t>
  </si>
  <si>
    <t>cls</t>
  </si>
  <si>
    <t>Carbonate- bearing sediment, carbonate content &gt;=2 %- &lt; 10 %, fine- soil main groupe sand (ls), &lt; 2 vol% of coarse soil</t>
  </si>
  <si>
    <t>css</t>
  </si>
  <si>
    <t>Carbonate- bearing sediment, carbonate content &gt;=2 %- &lt; 10 %, fine- soil main groupe sand (ss), &lt; 2 vol% of coarse soil</t>
  </si>
  <si>
    <t>Carbonate-, gravel- bearing sand</t>
  </si>
  <si>
    <t>c(k)s</t>
  </si>
  <si>
    <t>Carbonate- bearing sediment, carbonate content &gt;=2 %- &lt; 10 %, fine- soil main groupe sand (s), with coarse- soil main groupe gravel 2 vol%- &lt; 25 vol%</t>
  </si>
  <si>
    <t>Carbonate- bearing gravelly sand</t>
  </si>
  <si>
    <t>cks</t>
  </si>
  <si>
    <t>Carbonate- bearing sediment, carbonate content &gt;=2 %- &lt; 10 %, fine- soil main groupe sand (s), with coarse- soil main groupe gravel 25 vol%- &lt; 50 vol%</t>
  </si>
  <si>
    <t>Carbonate-, pebble- bearing sand</t>
  </si>
  <si>
    <t>c(w)s</t>
  </si>
  <si>
    <t>Carbonate- bearing sediment, carbonate content &gt;=2 %- &lt; 10 %, fine- soil main groupe sand (s), with coarse- soil main groupe pebble 2 vol%- &lt; 25 vol%</t>
  </si>
  <si>
    <t>Carbonate- bearing pebbly sand</t>
  </si>
  <si>
    <t>cws</t>
  </si>
  <si>
    <t>Carbonate- bearing sediment, carbonate content &gt;=2 %- &lt; 10 %, fine- soil main groupe sand (s), with coarse- soil main groupe pebble 25 vol%- &lt; 50 vol%</t>
  </si>
  <si>
    <t>Carbonate-, grus- bearing sand</t>
  </si>
  <si>
    <t>c(z)s</t>
  </si>
  <si>
    <t>Carbonate- bearing sediment, carbonate content &gt;=2 %- &lt; 10 %, fine- soil main groupe sand (s), with coarse- soil main groupe grus 2 vol%- &lt; 25 vol%</t>
  </si>
  <si>
    <t>Carbonate- bearing grus- sand</t>
  </si>
  <si>
    <t>czs</t>
  </si>
  <si>
    <t>Carbonate- bearing sediment, carbonate content &gt;=2 %- &lt; 10 %, fine- soil main groupe sand (s), with coarse- soil main groupe grus 25 vol%- &lt; 50 vol%</t>
  </si>
  <si>
    <t>Carbonate-, debris- bearing sand</t>
  </si>
  <si>
    <t>c(n)s</t>
  </si>
  <si>
    <t>Carbonate- bearing sediment, carbonate content &gt;=2 %- &lt; 10 %, fine- soil main groupe sand (s), with coarse- soil main groupe debris 2 vol%- &lt; 25 vol%</t>
  </si>
  <si>
    <t>Carbonate- bearing detrital sand</t>
  </si>
  <si>
    <t>cns</t>
  </si>
  <si>
    <t>Carbonate- bearing sediment, carbonate content &gt;=2 %- &lt; 10 %, fine- soil main groupe sand (s), with coarse- soil main groupe debris 25 vol%- &lt; 50 vol%</t>
  </si>
  <si>
    <t>Carbonate- bearing, stronly humus sand</t>
  </si>
  <si>
    <t>chs</t>
  </si>
  <si>
    <t>Carbonate- bearing sediment, carbonate content &gt;=2 %- &lt; 10 %, fine- soil main groupe sand (s), &lt; 2 vol% of coarse soil, 15 vol%- 30 vol% of organic substance</t>
  </si>
  <si>
    <t>Carbonate- bearing gravel sediment</t>
  </si>
  <si>
    <t>ckL</t>
  </si>
  <si>
    <t>Carbonate- bearing sediment, carbonate content &gt;= 2 %- &lt; 10 %, coarse- soil main groupe gravel &gt; 50 %</t>
  </si>
  <si>
    <t>Carbonate- bearing gravel</t>
  </si>
  <si>
    <t>ck</t>
  </si>
  <si>
    <t>Carbonate- bearing sediment, carbonate content &gt;= 2 %- &lt; 10 %, coarse- soil groupe gravel &gt; 75 %</t>
  </si>
  <si>
    <t>Carbonate- bearing grus- gravel</t>
  </si>
  <si>
    <t>czk</t>
  </si>
  <si>
    <t>Carbonate- bearing sediment, carbonate content &gt;= 2 %- &lt; 10 %, coarse- soil groupe grus- gravel &gt; 75 %</t>
  </si>
  <si>
    <t>Carbonate- bearing detrital gravel</t>
  </si>
  <si>
    <t>cnk</t>
  </si>
  <si>
    <t>Carbonate- bearing sediment, carbonate content &gt;= 2 %- &lt; 10 %, coarse- soil groupe detrital gravel &gt; 75 %</t>
  </si>
  <si>
    <t>Carbonate- bearing pebbly gravel</t>
  </si>
  <si>
    <t>cwk</t>
  </si>
  <si>
    <t>Carbonate- bearing sediment, carbonate content &gt;= 2 %- &lt; 10 %, coarse- soil groupe pebbly gravel &gt; 75 %</t>
  </si>
  <si>
    <t>Carbonate- bearing sandy gravel</t>
  </si>
  <si>
    <t>csk</t>
  </si>
  <si>
    <t>Carbonate- bearing sediment, carbonate content &gt;= 2 %- &lt; 10 %, coarse- soil main groupe gravel &gt; 50%- 75 %, with contents fine- soil of fine- soil main groupe sand</t>
  </si>
  <si>
    <t>Carbonate- bearing silty gravel</t>
  </si>
  <si>
    <t>cuk</t>
  </si>
  <si>
    <t>Carbonate- bearing sediment, carbonate content &gt;= 2 %- &lt; 10 %, coarse- soil main groupe gravel &gt; 50%- 75 %, with contents fine- soil of fine- soil main groupe silt</t>
  </si>
  <si>
    <t>Carbonate- bearing clayey gravel</t>
  </si>
  <si>
    <t>ctk</t>
  </si>
  <si>
    <t>Carbonate- bearing sediment, carbonate content &gt;= 2 %- &lt; 10 %, coarse- soil main groupe gravel &gt; 50%- 75 %, with contents fine- soil of fine- soil main groupe clay</t>
  </si>
  <si>
    <t>Carbonate- bearing muddy gravel</t>
  </si>
  <si>
    <t>clk</t>
  </si>
  <si>
    <t>Carbonate- bearing sediment, carbonate content &gt;= 2 %- &lt; 10 %, coarse- soil main groupe gravel &gt; 50%- 75 %, with contents fine- soil of fine- soil main groupe mud</t>
  </si>
  <si>
    <t>Carbonate- bearing pebble sediment</t>
  </si>
  <si>
    <t>cwL</t>
  </si>
  <si>
    <t>Carbonate- bearing sediment, carbonate content &gt;= 2 %- &lt; 10 %, coarse- soil main groupe pebble &gt; 50 vol%</t>
  </si>
  <si>
    <t>Carbonate- bearing pebble</t>
  </si>
  <si>
    <t>cw</t>
  </si>
  <si>
    <t>Carbonate- bearing sediment, carbonate content &gt;= 2 %- &lt; 10 %, coarse- soil groupe pebble &gt; 75 vol%</t>
  </si>
  <si>
    <t>Carbonate- bearing grus- pebble</t>
  </si>
  <si>
    <t>czw</t>
  </si>
  <si>
    <t>Carbonate- bearing sediment, carbonate content &gt;= 2 %- &lt; 10 %, coarse- soil groupe grus- pebble &gt; 75 vol%</t>
  </si>
  <si>
    <t>Carbonate bearing detrital pebble</t>
  </si>
  <si>
    <t>cnw</t>
  </si>
  <si>
    <t>Carbonate- bearing sediment, carbonate content &gt;= 2 %- &lt; 10 %, coarse- soil groupe detrital pebble &gt; 75 vol%</t>
  </si>
  <si>
    <t>Carbonate- bearing gravelly pebble</t>
  </si>
  <si>
    <t>ckw</t>
  </si>
  <si>
    <t>Carbonate- bearing sediment, carbonate content &gt;= 2 %- &lt; 10 %, coarse- soil groupe gravelly pebble &gt; 75 vol%</t>
  </si>
  <si>
    <t>Carbonate- bearing clayey pebble</t>
  </si>
  <si>
    <t>ctw</t>
  </si>
  <si>
    <t>Carbonate- bearing sediment, carbonate content &gt;= 2 %- &lt; 10 %, coarse- soil main groupe pebble &gt; 50%- 75 %, with contents fine- soil of fine- soil main groupe clay</t>
  </si>
  <si>
    <t>Carbonate- bearing silty pebble</t>
  </si>
  <si>
    <t>cuw</t>
  </si>
  <si>
    <t>Carbonate- bearing sediment, carbonate content &gt;= 2 %- &lt; 10 %, coarse- soil main groupe pebble &gt; 50%- 75 %, with contents fine- soil of fine- soil main groupe silt</t>
  </si>
  <si>
    <t>Carbonate- bearing muddy pebble</t>
  </si>
  <si>
    <t>clw</t>
  </si>
  <si>
    <t>Carbonate- bearing sediment, carbonate content &gt;= 2 %- &lt; 10 %, coarse- soil main groupe pebble &gt; 50%- 75 %, with contents fine- soil of fine- soil main groupe mud</t>
  </si>
  <si>
    <t>Carbonate- bearing sandy pebble</t>
  </si>
  <si>
    <t>csw</t>
  </si>
  <si>
    <t>Carbonate- bearing sediment, carbonate content &gt;= 2 %- &lt; 10 %, coarse- soil main groupe pebble &gt; 50%- 75 %, with contents fine- soil of fine- soil main groupe sand</t>
  </si>
  <si>
    <t>Carbonate- bearing grus sediment</t>
  </si>
  <si>
    <t>czL</t>
  </si>
  <si>
    <t>Carbonate- bearing sediment, carbonate- content &gt;= 2 %- &lt; 10 %, coarse- soil main groupe grus &gt; 50 vol%</t>
  </si>
  <si>
    <t>Carbonate- bearing grus</t>
  </si>
  <si>
    <t>cz</t>
  </si>
  <si>
    <t>Carbonate- bearing sediment, carbonate content &gt;= 2 %- &lt; 10 %, coarse- soil groupe grus &gt; 75 %</t>
  </si>
  <si>
    <t>Carbonate- bearing gravelly grus</t>
  </si>
  <si>
    <t>ckz</t>
  </si>
  <si>
    <t>Carbonate- bearing sediment, carbonate content &gt;= 2 %- &lt; 10 %, coarse- soil groupe gravelly grus &gt; 75 %</t>
  </si>
  <si>
    <t>Carbonate- bearing pebbly grus</t>
  </si>
  <si>
    <t>cwz</t>
  </si>
  <si>
    <t>Carbonate- bearing sediment, carbonate content &gt;= 2 %- &lt; 10 %, coarse- soil groupe pebbly grus &gt; 75 %</t>
  </si>
  <si>
    <t>Carbonate- bearing detrital grus</t>
  </si>
  <si>
    <t>cnz</t>
  </si>
  <si>
    <t>Carbonate- bearing sediment, carbonate content &gt;= 2 %- &lt; 10 %, coarse- soil groupe detrital grus &gt; 75 %</t>
  </si>
  <si>
    <t>Carbonate- bearing sandy grus</t>
  </si>
  <si>
    <t>csz</t>
  </si>
  <si>
    <t>Carbonate- bearing sediment, carbonate content &gt;= 2 %- &lt; 10 %, coarse- soil main groupe grus &gt; 50%- 75 %, with contents fine- soil of fine- soil main groupe sand</t>
  </si>
  <si>
    <t>Carbonate- bearing silty grus</t>
  </si>
  <si>
    <t>cuz</t>
  </si>
  <si>
    <t>Carbonate- bearing sediment, carbonate content &gt;= 2 %- &lt; 10 %, coarse- soil main groupe grus &gt; 50%- 75 %, with contents fine- soil of fine- soil main groupe silt</t>
  </si>
  <si>
    <t>Carbonate- bearing clayey grus</t>
  </si>
  <si>
    <t>ctz</t>
  </si>
  <si>
    <t>Carbonate- bearing sediment, carbonate content &gt;= 2 %- &lt; 10 %, coarse- soil main groupe grus &gt; 50%- 75 %, with contents fine- soil of fine- soil main groupe clay</t>
  </si>
  <si>
    <t>Carbonate- bearing muddy grus</t>
  </si>
  <si>
    <t>clz</t>
  </si>
  <si>
    <t>Carbonate- bearing sediment, carbonate content &gt;= 2 %- &lt; 10 %, coarse- soil main groupe grus &gt; 50%- 75 %, with contents fine- soil of fine- soil main groupe mud</t>
  </si>
  <si>
    <t>Carbonate- bearing debris sediment</t>
  </si>
  <si>
    <t>cnL</t>
  </si>
  <si>
    <t>Carbonate- bearing sediment, carbonate content &gt;= 2 %- &lt; 10 %, coarse- soil main groupe debris &gt; 50 vol%</t>
  </si>
  <si>
    <t>Carbonate- bearing debris</t>
  </si>
  <si>
    <t>cn</t>
  </si>
  <si>
    <t>Carbonate- bearing sediment, carbonate content &gt;= 2 %- &lt; 10 %, coarse- soil groupe debris &gt; 75 vol%</t>
  </si>
  <si>
    <t>Carbonate- bearing gravelly debris</t>
  </si>
  <si>
    <t>ckn</t>
  </si>
  <si>
    <t>Carbonate- bearing sediment, carbonate content &gt;= 2 %- &lt; 10 %, coarse- soil groupe gravelly debris &gt; 75 vol%</t>
  </si>
  <si>
    <t>Carbonate- bearing pebbly debris</t>
  </si>
  <si>
    <t>cwn</t>
  </si>
  <si>
    <t>Carbonate- bearing sediment, carbonate content &gt;= 2 %- &lt; 10 %, coarse- soil groupe pebbly debris &gt; 75 vol%</t>
  </si>
  <si>
    <t>Carbonate- bearing grus- debris</t>
  </si>
  <si>
    <t>czn</t>
  </si>
  <si>
    <t>Carbonate- bearing sediment, carbonate content &gt;= 2 %- &lt; 10 %, coarse- soil groupe grus- debris &gt; 75 vol%</t>
  </si>
  <si>
    <t>Carbonate- bearing sandy debris</t>
  </si>
  <si>
    <t>csn</t>
  </si>
  <si>
    <t>Carbonate- bearing sediment, carbonate content &gt;= 2 %- &lt; 10 %, coarse- soil main groupe debris &gt; 50%- 75 %, with contents fine- soil of fine- soil main groupe sand</t>
  </si>
  <si>
    <t>Carbonate- bearing silty debris</t>
  </si>
  <si>
    <t>cun</t>
  </si>
  <si>
    <t>Carbonate- bearing sediment, carbonate content &gt;= 2 %- &lt; 10 %, coarse- soil main groupe debris &gt; 50%- 75 %, with contents fine- soil of fine- soil main groupe silt</t>
  </si>
  <si>
    <t>Carbonate- bearing clayey debris</t>
  </si>
  <si>
    <t>ctn</t>
  </si>
  <si>
    <t>Carbonate- bearing sediment, carbonate content &gt;= 2 %- &lt; 10 %, coarse- soil main groupe debris &gt; 50%- 75 %, with contents fine- soil of fine- soil main groupe clay</t>
  </si>
  <si>
    <t>Carbonate- bearing muddy debris</t>
  </si>
  <si>
    <t>cln</t>
  </si>
  <si>
    <t>Carbonate- bearing sediment, carbonate content &gt;= 2 %- &lt; 10 %, coarse- soil main groupe debris &gt; 50%- 75 %, with contents fine- soil of fine- soil main groupe mud</t>
  </si>
  <si>
    <t>Carbonate- bearing block sediment</t>
  </si>
  <si>
    <t>cxL</t>
  </si>
  <si>
    <t>Carbonate- bearing sediment, carbonate content &gt;+ 2 %- &lt; 10 %, &gt; 50 vol% blocks (&gt; 200 mm)</t>
  </si>
  <si>
    <t>Carbonate- bearing blocks</t>
  </si>
  <si>
    <t>cx</t>
  </si>
  <si>
    <t>Carbonate- bearing sediment, carbonate content &gt;+ 2 %- &lt; 10 %, coarse- soil groupe detrital blocks &gt; 75 vol%, &lt; 2 vol% fine- soil (&lt; 2 mm), blocks with visible to high pore content</t>
  </si>
  <si>
    <t>Carbonate- bearing detrital blocks</t>
  </si>
  <si>
    <t>cfx</t>
  </si>
  <si>
    <t>Carbonate- bearing sediment, carbonate content &gt;+ 2 %- &lt; 10 %, coarse- soil groupe detrital blocks &gt; 50 vol%, &lt; 2 vol%- &lt;= 50 vol% fine- soil (&lt; 2 mm), blocks with fine- soil matrix</t>
  </si>
  <si>
    <t>Carbonate- bearing pebbly blocks</t>
  </si>
  <si>
    <t>cxw</t>
  </si>
  <si>
    <t>Carbonate- bearing sediment, carbonate content &gt;+ 2 %- &lt; 10 %, coarse- soil groupe pebbly blocks &gt; 75 vol%, &lt; 2 vol% fine- soil (&lt; 2 mm), blocks with visible to high pore content</t>
  </si>
  <si>
    <t>Carbonate- bearing detrital pebble- blocks</t>
  </si>
  <si>
    <t>cfxw</t>
  </si>
  <si>
    <t>Carbonate- bearing sediment, carbonate content &gt;+ 2 %- &lt; 10 %, coarse- soil groupe detrital pebble- blocks &gt; 50 vol%, &lt; 2 vol%- &lt;= 50 vol% fine- soil (&lt; 2 mm), blocks with fine- soil matrix</t>
  </si>
  <si>
    <t>Carbonate- rich sediment</t>
  </si>
  <si>
    <t>Lc</t>
  </si>
  <si>
    <t>Carbonate- rich sediment, carbonate content &gt;= 10- 85 %</t>
  </si>
  <si>
    <t>Argillaceous marl sediment</t>
  </si>
  <si>
    <t>tLc</t>
  </si>
  <si>
    <t>Carbonate- rich sediment, carbonate content &gt;= 10- 85 %, fine- soil main groupe clay (t), &lt; 50 vol% coarse soil (grain size &gt; 2 mm)</t>
  </si>
  <si>
    <t>Argillaceous marl</t>
  </si>
  <si>
    <t>tc</t>
  </si>
  <si>
    <t>Carbonate- rich sediment, carbonate content &gt;= 10- 85 %, fine- soil main groupe clay (t), coarse- soil &lt; 2 vol%</t>
  </si>
  <si>
    <t>Silty argillaceous marl</t>
  </si>
  <si>
    <t>utc</t>
  </si>
  <si>
    <t>Carbonate- rich sediment, carbonate content &gt;= 10- 85 %, fine- soil groupe clay (ut), coarse- soil &lt; 2 vol%</t>
  </si>
  <si>
    <t>Muddy argillaceous marl</t>
  </si>
  <si>
    <t>ltc</t>
  </si>
  <si>
    <t>Carbonate- rich sediment, carbonate content &gt;= 10- 85 %, fine- soil groupe clay (lt), coarse- soil &lt; 2 vol%</t>
  </si>
  <si>
    <t>Gravel- bearing argillaecous marl</t>
  </si>
  <si>
    <t>(k)tc</t>
  </si>
  <si>
    <t>Carbonate- rich sediment, carbonate content &gt;= 10- 85 %, fine- soil main groupe clay (t), coarse- soil main groupe gravel 2 vol%- &lt; 25 vol%</t>
  </si>
  <si>
    <t>Gravelly argillaceous marl</t>
  </si>
  <si>
    <t>ktc</t>
  </si>
  <si>
    <t>Carbonate- rich sediment, carbonate content &gt;= 10- 85 %, fine- soil main groupe clay (t), coarse- soil main groupe gravel 25 vol%- &lt; 50 vol%</t>
  </si>
  <si>
    <t>Pebble- bearing argillaceous marl</t>
  </si>
  <si>
    <t>(w)tc</t>
  </si>
  <si>
    <t>Carbonate- rich sediment, carbonate content &gt;= 10- 85 %, fine- soil main groupe clay (t), coarse- soil main groupe pebble 2 vol%- &lt; 25 vol%</t>
  </si>
  <si>
    <t>Pebbly argillaceous marl</t>
  </si>
  <si>
    <t>wtc</t>
  </si>
  <si>
    <t>Carbonate- rich sediment, carbonate content &gt;= 10- 85 %, fine- soil main groupe clay (t), coarse- soil main groupe pebble 25 vol%- &lt; 50 vol%</t>
  </si>
  <si>
    <t>Grus- bearing argillaceous marl</t>
  </si>
  <si>
    <t>(z)tc</t>
  </si>
  <si>
    <t>Carbonate- rich sediment, carbonate content &gt;= 10- 85 %, fine- soil main groupe clay (t), coarse- soil main groupe grus 2 vol%- &lt; 25 vol%</t>
  </si>
  <si>
    <t>Grus- argillaceous marl</t>
  </si>
  <si>
    <t>ztc</t>
  </si>
  <si>
    <t>Carbonate- rich sediment, carbonate content &gt;= 10- 85 %, fine- soil main groupe clay (t), coarse- soil main groupe grus 25 vol%- &lt; 50 vol%</t>
  </si>
  <si>
    <t>Debris- bearing argillaceous marl</t>
  </si>
  <si>
    <t>(n)tc</t>
  </si>
  <si>
    <t>Carbonate- rich sediment, carbonate content &gt;= 10- 85 %, fine- soil main groupe clay (t), coarse- soil main groupe debris 2 vol%- &lt; 25 vol%</t>
  </si>
  <si>
    <t>Detrital argillaceous marl</t>
  </si>
  <si>
    <t>ntc</t>
  </si>
  <si>
    <t>Carbonate- rich sediment, carbonate content &gt;= 10- 85 %, fine- soil main groupe clay (t), coarse- soil main groupe debris 25 vol%- &lt; 50 vol%</t>
  </si>
  <si>
    <t>Strongly humus argillaceous marl</t>
  </si>
  <si>
    <t>htc</t>
  </si>
  <si>
    <t>Carbonate- rich sediment, carbonate content &gt;= 10- 85 %, fine- soil main groupe clay (t), &lt; 50 vol% coarse soil (grain size &gt; 2 mm), 15 vol%- 30 vol% of organic substances</t>
  </si>
  <si>
    <t>Muddy marl sediment</t>
  </si>
  <si>
    <t>lLc</t>
  </si>
  <si>
    <t>Carbonate- rich sediment, carbonate content &gt;= 10- 85 %, fine- soil main groupe mud (l), &lt; 50 vol% coarse soil (grain size &gt; 2 mm)</t>
  </si>
  <si>
    <t>Muddy marl</t>
  </si>
  <si>
    <t>lc</t>
  </si>
  <si>
    <t>Carbonate- rich sediment, carbonate content &gt;= 10- 85 %, fine- soil main groupe mud (l), coarse- soil &lt; 2 vol%</t>
  </si>
  <si>
    <t>Clayey muddy marl</t>
  </si>
  <si>
    <t>tlc</t>
  </si>
  <si>
    <t>Carbonate- rich sediment, carbonate content &gt;= 10- 85 %, fine- soil groupe mud (tl), coarse- soil &lt; 2 vol%</t>
  </si>
  <si>
    <t>llc</t>
  </si>
  <si>
    <t>Carbonate- rich sediment, carbonate content &gt;= 10- 85 %, fine- soil groupe mud (ll), coarse- soil &lt; 2 vol%</t>
  </si>
  <si>
    <t>Sandy muddy marl</t>
  </si>
  <si>
    <t>slc</t>
  </si>
  <si>
    <t>Carbonate- rich sediment, carbonate content &gt;= 10- 85 %, fine- soil groupe sand (sl), coarse- soil &lt; 2 vol%</t>
  </si>
  <si>
    <t>Gravel- bearing muddy marl</t>
  </si>
  <si>
    <t>(k)lc</t>
  </si>
  <si>
    <t>Carbonate- rich sediment, carbonate content &gt;= 10- 85 %, fine- soil main groupe mud (l), coarse- soil main groupe gravel 2 vol%- &lt; 25 vol%</t>
  </si>
  <si>
    <t>Gravelly muddy marl</t>
  </si>
  <si>
    <t>klc</t>
  </si>
  <si>
    <t>Carbonate- rich sediment, carbonate content &gt;= 10- 85 %, fine- soil main groupe mud (l), coarse- soil main groupe gravel 25 vol%- &lt; 50 vol%</t>
  </si>
  <si>
    <t>Pebble- bearing muddy marl</t>
  </si>
  <si>
    <t>(w)lc</t>
  </si>
  <si>
    <t>Carbonate- rich sediment, carbonate content &gt;= 10- 85 %, fine- soil main groupe mud (l), coarse- soil main groupe pebble 2 vol%- &lt; 25 vol%</t>
  </si>
  <si>
    <t>Pebbly muddy marl</t>
  </si>
  <si>
    <t>wlc</t>
  </si>
  <si>
    <t>Carbonate- rich sediment, carbonate content &gt;= 10- 85 %, fine- soil main groupe mud (l), coarse- soil main groupe pebble 25 vol%- &lt; 50 vol%</t>
  </si>
  <si>
    <t>Grus- bearing muddy marl</t>
  </si>
  <si>
    <t>(z)lc</t>
  </si>
  <si>
    <t>Carbonate- rich sediment, carbonate content &gt;= 10- 85 %, fine- soil main groupe mud (l), coarse- soil main groupe grus 2 vol%- &lt; 25 vol%</t>
  </si>
  <si>
    <t>Grus- muddy marl</t>
  </si>
  <si>
    <t>zlc</t>
  </si>
  <si>
    <t>Carbonate- rich sediment, carbonate content &gt;= 10- 85 %, fine- soil main groupe mud (l), coarse- soil main groupe grus 25 vol%- &lt; 50 vol%</t>
  </si>
  <si>
    <t>Debris- bearing muddy marl</t>
  </si>
  <si>
    <t>(n)lc</t>
  </si>
  <si>
    <t>Carbonate- rich sediment, carbonate content &gt;= 10- 85 %, fine- soil main groupe mud (l), coarse- soil main groupe debris 2 vol%- &lt; 25 vol%</t>
  </si>
  <si>
    <t>Detrital muddy marl</t>
  </si>
  <si>
    <t>nlc</t>
  </si>
  <si>
    <t>Carbonate- rich sediment, carbonate content &gt;= 10- 85 %, fine- soil main groupe mud (l), coarse- soil main groupe debris 25 vol%- &lt; 50 vol%</t>
  </si>
  <si>
    <t>Stronly humus muddy marl</t>
  </si>
  <si>
    <t>hlc</t>
  </si>
  <si>
    <t>Carbonate- rich sediment, carbonate content &gt;= 10- 85 %, fine- soil main groupe mud (l), &lt; 50 vol% coarse soil (grain size &gt; 2 mm), 15 vol%- 30 vol% of organic substances</t>
  </si>
  <si>
    <t>Silty marl sediment</t>
  </si>
  <si>
    <t>uLc</t>
  </si>
  <si>
    <t>Carbonate- rich sediment, carbonate content &gt;= 10- 85 %, fine- soil main groupe silt (u), &lt; 50 vol% coarse soil (grain size &gt; 2 mm)</t>
  </si>
  <si>
    <t>Silty marl</t>
  </si>
  <si>
    <t>uc</t>
  </si>
  <si>
    <t>Carbonate- rich sediment, carbonate content &gt;= 10- 85 %, fine- soil main groupe silt (u), coarse- soil &lt; 2 vol%</t>
  </si>
  <si>
    <t>Clayey silty marl</t>
  </si>
  <si>
    <t>tuc</t>
  </si>
  <si>
    <t>Carbonate- rich sediment, carbonate content &gt;= 10- 85 %, fine- soil main groupe silt (tu), coarse- soil &lt; 2 vol%</t>
  </si>
  <si>
    <t>Muddy silty marl</t>
  </si>
  <si>
    <t>luc</t>
  </si>
  <si>
    <t>Carbonate- rich sediment, carbonate content &gt;= 10- 85 %, fine- soil main groupe silt (lu), coarse- soil &lt; 2 vol%</t>
  </si>
  <si>
    <t>Sandy silty marl</t>
  </si>
  <si>
    <t>suc</t>
  </si>
  <si>
    <t>Carbonate- rich sediment, carbonate content &gt;= 10- 85 %, fine- soil main groupe silt (su), coarse- soil &lt; 2 vol%</t>
  </si>
  <si>
    <t>Gravel- bearing silty marl</t>
  </si>
  <si>
    <t>(k)uc</t>
  </si>
  <si>
    <t>Carbonate- rich sediment, carbonate content &gt;= 10- 85 %, fine- soil main groupe silt (u), coarse- soil main groupe gravel 2 vol%- &lt; 25 vol%</t>
  </si>
  <si>
    <t>Gravelly silty marl</t>
  </si>
  <si>
    <t>kuc</t>
  </si>
  <si>
    <t>Carbonate- rich sediment, carbonate content &gt;= 10- 85 %, fine- soil main groupe silt (u), coarse- soil main groupe gravel 25 vol%- &lt; 50 vol%</t>
  </si>
  <si>
    <t>Pebble- bearing silty marl</t>
  </si>
  <si>
    <t>(w)uc</t>
  </si>
  <si>
    <t>Carbonate- rich sediment, carbonate content &gt;= 10- 85 %, fine- soil main groupe silt (u), coarse- soil main groupe pebble 2 vol%- &lt; 25 vol%</t>
  </si>
  <si>
    <t>Pebbly silty marl</t>
  </si>
  <si>
    <t>wuc</t>
  </si>
  <si>
    <t>Carbonate- rich sediment, carbonate content &gt;= 10- 85 %, fine- soil main groupe silt (u), coarse- soil main groupe pebble 25 vol%- &lt; 50 vol%</t>
  </si>
  <si>
    <t>Grus- bearing silty marl</t>
  </si>
  <si>
    <t>(z)uc</t>
  </si>
  <si>
    <t>Carbonate- rich sediment, carbonate content &gt;= 10- 85 %, fine- soil main groupe silt (u), coarse- soil main groupe grus 2 vol%- &lt; 25 vol%</t>
  </si>
  <si>
    <t>Grus- silty marl</t>
  </si>
  <si>
    <t>zuc</t>
  </si>
  <si>
    <t>Carbonate- rich sediment, carbonate content &gt;= 10- 85 %, fine- soil main groupe silt (u), coarse- soil main groupe grus 25 vol%- &lt; 50 vol%</t>
  </si>
  <si>
    <t>Debris- bearing silty marl</t>
  </si>
  <si>
    <t>(n)uc</t>
  </si>
  <si>
    <t>Carbonate- rich sediment, carbonate content &gt;= 10- 85 %, fine- soil main groupe silt (u), coarse- soil main groupe debris 2 vol%- &lt; 25 vol%</t>
  </si>
  <si>
    <t>Detrital silty marl</t>
  </si>
  <si>
    <t>nuc</t>
  </si>
  <si>
    <t>Carbonate- rich sediment, carbonate content &gt;= 10- 85 %, fine- soil main groupe silt (u), coarse- soil main groupe debris 25 vol%- &lt; 50 vol%</t>
  </si>
  <si>
    <t>Strongly humus silty marl</t>
  </si>
  <si>
    <t>huc</t>
  </si>
  <si>
    <t>Carbonate- rich sediment, carbonate content &gt;= 10- 85 %, fine- soil main groupe silt (u), &lt; 50 vol% coarse soil (grain size &gt; 2 mm), 15 vol%- 30 vol% of organic substances</t>
  </si>
  <si>
    <t>Carbonatic sand sediment</t>
  </si>
  <si>
    <t>sLc</t>
  </si>
  <si>
    <t>Carbonate- rich sediment, carbonate content &gt;= 10- 85 %, fine- soil main groupe sand (s), &lt; 50 vol% coarse soil (grain size &gt; 2 mm)</t>
  </si>
  <si>
    <t>Carbonatic sand</t>
  </si>
  <si>
    <t>sc</t>
  </si>
  <si>
    <t>Carbonate- rich sediment, carbonate content &gt;= 10- 85 %, fine- soil main groupe sand (s), coarse- soil &lt; 2 vol%</t>
  </si>
  <si>
    <t>Carbonatic silty sand</t>
  </si>
  <si>
    <t>usc</t>
  </si>
  <si>
    <t>Carbonate- rich sediment, carbonate content &gt;= 10- 85 %, fine- soil groupe sand (us), coarse- soil &lt; 2 vol%</t>
  </si>
  <si>
    <t>Carbonatic muddy sand</t>
  </si>
  <si>
    <t>lsc</t>
  </si>
  <si>
    <t>Carbonate- rich sediment, carbonate content &gt;= 10- 85 %, fine- soil groupe sand (ls), coarse- soil &lt; 2 vol%</t>
  </si>
  <si>
    <t>ssc</t>
  </si>
  <si>
    <t>Carbonate- rich sediment, carbonate content &gt;= 10- 85 %, fine- soil groupe sand (ss), coarse- soil &lt; 2 vol%</t>
  </si>
  <si>
    <t>Gravel- bearing carbonatic sand</t>
  </si>
  <si>
    <t>(k)sc</t>
  </si>
  <si>
    <t>Carbonate- rich sediment, carbonate content &gt;= 10- 85 %, fine- soil main groupe sand (s), coarse- soil main groupe gravel 2 vol%- &lt; 25 vol%</t>
  </si>
  <si>
    <t>Gravelly carbonatic sand</t>
  </si>
  <si>
    <t>ksc</t>
  </si>
  <si>
    <t>Carbonate- rich sediment, carbonate content &gt;= 10- 85 %, fine- soil main groupe sand (s), coarse- soil main groupe gravel 25 vol%- &lt; 50 vol%</t>
  </si>
  <si>
    <t>Pebble- bearing carbonatic sand</t>
  </si>
  <si>
    <t>(w)sc</t>
  </si>
  <si>
    <t>Carbonate- rich sediment, carbonate content &gt;= 10- 85 %, fine- soil main groupe sand (s), coarse- soil main groupe pebble 2 vol%- &lt; 25 vol%</t>
  </si>
  <si>
    <t>Pebbly carbonatic sand</t>
  </si>
  <si>
    <t>wsc</t>
  </si>
  <si>
    <t>Carbonate- rich sediment, carbonate content &gt;= 10- 85 %, fine- soil main groupe sand (s), coarse- soil main groupe pebble 25 vol%- &lt; 50 vol%</t>
  </si>
  <si>
    <t>Grus- bearing carbonatic sand</t>
  </si>
  <si>
    <t>(z)sc</t>
  </si>
  <si>
    <t>Carbonate- rich sediment, carbonate content &gt;= 10- 85 %, fine- soil main groupe sand (s), coarse- soil main groupe grus 2 vol%- &lt; 25 vol%</t>
  </si>
  <si>
    <t>Carbonatic grus- sand</t>
  </si>
  <si>
    <t>zsc</t>
  </si>
  <si>
    <t>Carbonate- rich sediment, carbonate content &gt;= 10- 85 %, fine- soil main groupe sand (s), coarse- soil main groupe grus 25 vol%- &lt; 50 vol%</t>
  </si>
  <si>
    <t>Debris- bearing carbonatic sand</t>
  </si>
  <si>
    <t>(n)sc</t>
  </si>
  <si>
    <t>Carbonate- rich sediment, carbonate content &gt;= 10- 85 %, fine- soil main groupe sand (s), coarse- soil main groupe debris 2 vol%- &lt; 25 vol%</t>
  </si>
  <si>
    <t>Carbonatic debris- sand</t>
  </si>
  <si>
    <t>nsc</t>
  </si>
  <si>
    <t>Carbonate- rich sediment, carbonate content &gt;= 10- 85 %, fine- soil main groupe sand (s), coarse- soil main groupe debris 25 vol%- &lt; 50 vol%</t>
  </si>
  <si>
    <t>Strongly humus carbonatic sand</t>
  </si>
  <si>
    <t>hsc</t>
  </si>
  <si>
    <t>Carbonate- rich sediment, carbonate content &gt;= 10- 85 %, fine- soil main groupe sand (s), &lt; 50 vol% coarse soil (grain size &gt; 2 mm), 15 vol%- 30 vol% of organic substances</t>
  </si>
  <si>
    <t>Carbonatic gravel sediment</t>
  </si>
  <si>
    <t>kLc</t>
  </si>
  <si>
    <t>Carbonate- rich sediment, carbonate content &gt;= 10- 85 %, coarse- soil main groupe gravel &gt; 50 vol%</t>
  </si>
  <si>
    <t>Carbonatic gravel</t>
  </si>
  <si>
    <t>kc</t>
  </si>
  <si>
    <t>Carbonate- rich sediment, carbonate content &gt;= 10- 85 %, coarse- soil groupe gravel &gt; 75 vol%</t>
  </si>
  <si>
    <t>Carbonatic grus- gravel</t>
  </si>
  <si>
    <t>zkc</t>
  </si>
  <si>
    <t>Carbonate- rich sediment, carbonate content &gt;= 10- 85 %, coarse- soil groupe grus- gravel &gt; 75 vol%</t>
  </si>
  <si>
    <t>Detrital carbonatic gravel</t>
  </si>
  <si>
    <t>nkc</t>
  </si>
  <si>
    <t>Carbonate- rich sediment, carbonate content &gt;= 10- 85 %, coarse- soil groupe detrital gravel &gt; 75 vol%</t>
  </si>
  <si>
    <t>Pebbly carbonatic gravel</t>
  </si>
  <si>
    <t>wkc</t>
  </si>
  <si>
    <t>Carbonate- rich sediment, carbonate content &gt;= 10- 85 %, coarse- soil groupe pebbly gravel &gt; 75 vol%</t>
  </si>
  <si>
    <t>Sandy carbonatic gravel</t>
  </si>
  <si>
    <t>skc</t>
  </si>
  <si>
    <t xml:space="preserve">Carbonate- rich sediment, carbonate content &gt;= 10- 85 %, coarse- soil groupe gravel &gt; 50- 75 vol%, with contents fine soil of fine- soil main groupe sand </t>
  </si>
  <si>
    <t>Sitly carbonatic gravel</t>
  </si>
  <si>
    <t>ukc</t>
  </si>
  <si>
    <t xml:space="preserve">Carbonate- rich sediment, carbonate content &gt;= 10- 85 %, coarse- soil groupe gravel &gt; 50- 75 vol%, with contents fine soil of fine- soil main groupe silt </t>
  </si>
  <si>
    <t>Clayey carbonatic gravel</t>
  </si>
  <si>
    <t>tkc</t>
  </si>
  <si>
    <t xml:space="preserve">Carbonate- rich sediment, carbonate content &gt;= 10- 85 %, coarse- soil groupe gravel &gt; 50- 75 vol%, with contents fine soil of fine- soil main groupe clay </t>
  </si>
  <si>
    <t>Muddy carbonatic gravel</t>
  </si>
  <si>
    <t>lkc</t>
  </si>
  <si>
    <t xml:space="preserve">Carbonate- rich sediment, carbonate content &gt;= 10- 85 %, coarse- soil groupe gravel &gt; 50- 75 vol%, with contents fine soil of fine- soil main groupe mud </t>
  </si>
  <si>
    <t>Carbonatic pebble sediment</t>
  </si>
  <si>
    <t>wLc</t>
  </si>
  <si>
    <t>Carbonate- rich sediment, carbonate content &gt;= 10- 85 %, coarse- soil main groupe pebble &gt; 50 vol%</t>
  </si>
  <si>
    <t>Carbonatic pebble</t>
  </si>
  <si>
    <t>wc</t>
  </si>
  <si>
    <t>Carbonate- rich sediment, carbonate content &gt;= 10- 85 %, coarse- soil groupe pebble &gt; 75 vol%</t>
  </si>
  <si>
    <t>Carbonatic grus- pebble</t>
  </si>
  <si>
    <t>zwc</t>
  </si>
  <si>
    <t>Carbonate- rich sediment, carbonate content &gt;= 10- 85 %, coarse- soil groupe grus- pebble &gt; 75 vol%</t>
  </si>
  <si>
    <t>Detrital carbonatic pebble</t>
  </si>
  <si>
    <t>nwc</t>
  </si>
  <si>
    <t>Carbonate- rich sediment, carbonate content &gt;= 10- 85 %, coarse- soil groupe detrital pebble &gt; 75 vol%</t>
  </si>
  <si>
    <t>Gravely carbonatic pebble</t>
  </si>
  <si>
    <t>kwc</t>
  </si>
  <si>
    <t>Carbonate- rich sediment, carbonate content &gt;= 10- 85 %, coarse- soil groupe gravely pebble &gt; 75 vol%</t>
  </si>
  <si>
    <t>Clayey carbonatic pebble</t>
  </si>
  <si>
    <t>twc</t>
  </si>
  <si>
    <t xml:space="preserve">Carbonate- rich sediment, carbonate content &gt;= 10- 85 %, coarse- soil groupe pebble &gt; 50- 75 vol%, with contents fine soil of fine- soil main groupe clay </t>
  </si>
  <si>
    <t>Silty carbonatic pebble</t>
  </si>
  <si>
    <t>uwc</t>
  </si>
  <si>
    <t xml:space="preserve">Carbonate- rich sediment, carbonate content &gt;= 10- 85 %, coarse- soil groupe pebble &gt; 50- 75 vol%, with contents fine soil of fine- soil main groupe silt </t>
  </si>
  <si>
    <t>Muddy carbonatic pebble</t>
  </si>
  <si>
    <t>lwc</t>
  </si>
  <si>
    <t xml:space="preserve">Carbonate- rich sediment, carbonate content &gt;= 10- 85 %, coarse- soil groupe pebble &gt; 50- 75 vol%, with contents fine soil of fine- soil main groupe mud </t>
  </si>
  <si>
    <t>Sandy carbonatic pebble</t>
  </si>
  <si>
    <t>swc</t>
  </si>
  <si>
    <t xml:space="preserve">Carbonate- rich sediment, carbonate content &gt;= 10- 85 %, coarse- soil groupe pebble &gt; 50- 75 vol%, with contents fine soil of fine- soil main groupe sand </t>
  </si>
  <si>
    <t>Carbonatic grus sediment</t>
  </si>
  <si>
    <t>zLc</t>
  </si>
  <si>
    <t>Carbonate- rich sediment, carbonate content &gt;= 10- 85 %, coarse- soil main groupe grus &gt; 50 vol%</t>
  </si>
  <si>
    <t>Carbonatic grus</t>
  </si>
  <si>
    <t>zc</t>
  </si>
  <si>
    <t>Carbonate- rich sediment, carbonate content &gt;= 10- 85 %, coarse- soil groupe grus &gt; 75 vol%</t>
  </si>
  <si>
    <t>Gravely carbonatic grus</t>
  </si>
  <si>
    <t>kzc</t>
  </si>
  <si>
    <t>Carbonate- rich sediment, carbonate content &gt;= 10- 85 %, coarse- soil groupe gravely grus &gt; 75 vol%</t>
  </si>
  <si>
    <t>Pebbly carbonatic grus</t>
  </si>
  <si>
    <t>wzc</t>
  </si>
  <si>
    <t>Carbonate- rich sediment, carbonate content &gt;= 10- 85 %, coarse- soil groupe pebbly grus &gt; 75 vol%</t>
  </si>
  <si>
    <t>Detrital carbonatic grus</t>
  </si>
  <si>
    <t>nzc</t>
  </si>
  <si>
    <t>Carbonate- rich sediment, carbonate content &gt;= 10- 85 %, coarse- soil groupe detrital grus &gt; 75 vol%</t>
  </si>
  <si>
    <t>Sandy carbonatic grus</t>
  </si>
  <si>
    <t>szc</t>
  </si>
  <si>
    <t xml:space="preserve">Carbonate- rich sediment, carbonate content &gt;= 10- 85 %, coarse- soil groupe grus &gt; 50- 75 vol%, with contents fine soil of fine- soil main groupe sand </t>
  </si>
  <si>
    <t>Silty carbonatic grus</t>
  </si>
  <si>
    <t>uzc</t>
  </si>
  <si>
    <t xml:space="preserve">Carbonate- rich sediment, carbonate content &gt;= 10- 85 %, coarse- soil groupe grus &gt; 50- 75 vol%, with contents fine soil of fine- soil main groupe silt </t>
  </si>
  <si>
    <t>Clayey carbonatic grus</t>
  </si>
  <si>
    <t>tzc</t>
  </si>
  <si>
    <t xml:space="preserve">Carbonate- rich sediment, carbonate content &gt;= 10- 85 %, coarse- soil groupe grus &gt; 50- 75 vol%, with contents fine soil of fine- soil main groupe clay </t>
  </si>
  <si>
    <t>Muddy carbonatic grus</t>
  </si>
  <si>
    <t>lzc</t>
  </si>
  <si>
    <t xml:space="preserve">Carbonate- rich sediment, carbonate content &gt;= 10- 85 %, coarse- soil groupe grus &gt; 50- 75 vol%, with contents fine soil of fine- soil main groupe mud </t>
  </si>
  <si>
    <t>Carbonatic debris sediment</t>
  </si>
  <si>
    <t>nLc</t>
  </si>
  <si>
    <t>Carbonate- rich sediment, carbonate content &gt;= 10- 85 %, coarse- soil main groupe debris &gt; 50 vol%</t>
  </si>
  <si>
    <t>nc</t>
  </si>
  <si>
    <t>Carbonate- rich sediment, carbonate content &gt;= 10- 85 %, coarse- soil groupe debris &gt; 75 vol%</t>
  </si>
  <si>
    <t>Gravely carbonatic debris</t>
  </si>
  <si>
    <t>knc</t>
  </si>
  <si>
    <t>Carbonate- rich sediment, carbonate content &gt;= 10- 85 %, coarse- soil groupe gravely debris &gt; 75 vol%</t>
  </si>
  <si>
    <t>Pebbly carbonatic debris</t>
  </si>
  <si>
    <t>wnc</t>
  </si>
  <si>
    <t>Carbonate- rich sediment, carbonate content &gt;= 10- 85 %, coarse- soil groupe pebbly debris &gt; 75 vol%</t>
  </si>
  <si>
    <t>Carbonatic grus- debris</t>
  </si>
  <si>
    <t>znc</t>
  </si>
  <si>
    <t>Carbonate- rich sediment, carbonate content &gt;= 10- 85 %, coarse- soil groupe grus- debris &gt; 75 vol%</t>
  </si>
  <si>
    <t>Sandy carbonatic debris</t>
  </si>
  <si>
    <t>snc</t>
  </si>
  <si>
    <t xml:space="preserve">Carbonate- rich sediment, carbonate content &gt;= 10- 85 %, coarse- soil groupe debris &gt; 50- 75 vol%, with contents fine soil of fine- soil main groupe sand </t>
  </si>
  <si>
    <t>Silty carbonatic debris</t>
  </si>
  <si>
    <t>unc</t>
  </si>
  <si>
    <t xml:space="preserve">Carbonate- rich sediment, carbonate content &gt;= 10- 85 %, coarse- soil groupe debris &gt; 50- 75 vol%, with contents fine soil of fine- soil main groupe silt </t>
  </si>
  <si>
    <t>Clayey carbonatic debris</t>
  </si>
  <si>
    <t>tnc</t>
  </si>
  <si>
    <t xml:space="preserve">Carbonate- rich sediment, carbonate content &gt;= 10- 85 %, coarse- soil groupe debris &gt; 50- 75 vol%, with contents fine soil of fine- soil main groupe clay </t>
  </si>
  <si>
    <t>Muddy carbonatic debris</t>
  </si>
  <si>
    <t>lnc</t>
  </si>
  <si>
    <t xml:space="preserve">Carbonate- rich sediment, carbonate content &gt;= 10- 85 %, coarse- soil groupe debris &gt; 50- 75 vol%, with contents fine soil of fine- soil main groupe mud </t>
  </si>
  <si>
    <t>Carbonatic block sediment</t>
  </si>
  <si>
    <t>xLc</t>
  </si>
  <si>
    <t>Carbonatie- rich sediment, carbonate content &gt;= 10- 85 %, &gt; 50 vol% blocks (&gt; 200 mm)</t>
  </si>
  <si>
    <t>Carbonatic blocks</t>
  </si>
  <si>
    <t>xc</t>
  </si>
  <si>
    <t>Carbonatie- rich sediment, carbonate content &gt;= 10- 85 %, coarse- soil groupe detrital blocks &gt; 75 vol%, &lt; 2 vol% fine soil (&lt; 2 mm), blocks with visible to high pore content</t>
  </si>
  <si>
    <t>Carbonatic detrital blocks</t>
  </si>
  <si>
    <t>fxc</t>
  </si>
  <si>
    <t>Carbonatie- rich sediment, carbonate content &gt;= 10- 85 %, coarse- soil groupe detrital blocks &gt; 50 vol%, 2- &lt;= 50 vol% fine soil (&lt; 2 mm), blocks with fine soil matrix</t>
  </si>
  <si>
    <t>Carbonatic pebbly blocks</t>
  </si>
  <si>
    <t>xwc</t>
  </si>
  <si>
    <t>Carbonatie- rich sediment, carbonate content &gt;= 10- 85 %, coarse- soil groupe pebbly blocks &gt; 75 vol%, &lt; 2 vol% fine soil (&lt; 2 mm), blocks with visible to high pore content</t>
  </si>
  <si>
    <t>Carbonatic detrital pebble- blocks</t>
  </si>
  <si>
    <t>fxwc</t>
  </si>
  <si>
    <t>Carbonatie- rich sediment, carbonate content &gt;= 10- 85 %, coarse- soil groupe detrital pebble- blocks &gt; 50 vol%, 2- &lt;= 50 vol% fine soil (&lt; 2 mm), blocks with fine soil matrix</t>
  </si>
  <si>
    <t>Carbonate- sediment</t>
  </si>
  <si>
    <t>CL</t>
  </si>
  <si>
    <t>Sediment with &gt;= 85 vol% carbonate content</t>
  </si>
  <si>
    <t>Sediment formed by organic or inorganic precipitation from aqueous solutions of carbonates of calcium, magnesium or iron</t>
  </si>
  <si>
    <t>cC</t>
  </si>
  <si>
    <t>Sediment with &gt;= 85 vol% carbonate content (CaCO3)</t>
  </si>
  <si>
    <t>cD</t>
  </si>
  <si>
    <t>Sediment with &gt;= 85 vol% carbonate content (CaMg(CO3)2)</t>
  </si>
  <si>
    <t>Carbonate sedimentary rock with &gt; 50 weight% of dolimite</t>
  </si>
  <si>
    <t>Organic sediment</t>
  </si>
  <si>
    <t>hL</t>
  </si>
  <si>
    <t>Sediment with &gt; 30 vol% of organic substances</t>
  </si>
  <si>
    <t>Carbonate- free organic sediment</t>
  </si>
  <si>
    <t>hhL</t>
  </si>
  <si>
    <t>Sediment with &gt; 30 vol% of organic substances and &lt; 2 % carbonate content</t>
  </si>
  <si>
    <t>Litter</t>
  </si>
  <si>
    <t>ol</t>
  </si>
  <si>
    <t>Sediment with &lt; 2 % of carbonate content, &gt; 39 vol% of organic substances: Humustopping- 'Förna'- horizon by KA4 S. 238 ff.</t>
  </si>
  <si>
    <t>Decomposed litter</t>
  </si>
  <si>
    <t>of</t>
  </si>
  <si>
    <t>Sediment with &lt; 2 % of carbonate content, &gt; 39 vol% of organic substances: decomposed leaf- and needle components</t>
  </si>
  <si>
    <t>Humus</t>
  </si>
  <si>
    <t>oh</t>
  </si>
  <si>
    <t>Sediment with &lt; 2 % of carbonate content, &gt; 39 vol% of fine organic substances</t>
  </si>
  <si>
    <t>Turf/ Peat</t>
  </si>
  <si>
    <t>H</t>
  </si>
  <si>
    <t>Carbonate- free sediment (carbonate content &lt; 2 %), &gt; 30 % of turf/peat: incomplete decomposed organic material</t>
  </si>
  <si>
    <t>Unconsolidated deposit of semicarbonized plant remains in watersaturated environment (bog or fen), visible structures of vegetal matter, carbon ~ 60 %, oxygen ~ 30 %</t>
  </si>
  <si>
    <t>Turf/ Peat ("dry")</t>
  </si>
  <si>
    <t>Carbonate- free sediment (carbonate content &lt; 2 %), &gt; 30 % of turf/peat : incomplete decomposed organic material</t>
  </si>
  <si>
    <t>Lowland fen- turf</t>
  </si>
  <si>
    <t>Hn</t>
  </si>
  <si>
    <t>Carbonate- free sediment (carbonate content &lt; 2 %), &gt; 30 % of turf/peat : incomplete decomposed organic material of nutrient- loving plants</t>
  </si>
  <si>
    <t>Transition bog turf</t>
  </si>
  <si>
    <t>Hu</t>
  </si>
  <si>
    <t>Carbonate- free sediment (carbonate content &lt; 2 %), &gt; 30 % of turf/peat : transition from Hn to Hh</t>
  </si>
  <si>
    <t>Upland fen- turf</t>
  </si>
  <si>
    <t>Hh</t>
  </si>
  <si>
    <t>Carbonate- free sediment (carbonate content &lt; 2 %), &gt; 30 % of turf/peat : incomplete decomposed organic material of upland- fen vegetation</t>
  </si>
  <si>
    <t>Organic mud</t>
  </si>
  <si>
    <t>Fh</t>
  </si>
  <si>
    <t>Carbonate- free sediment (carbonate content &lt; 2 %), &gt; 30 mass% organic substances</t>
  </si>
  <si>
    <t>Coaly sediments</t>
  </si>
  <si>
    <t>kkL</t>
  </si>
  <si>
    <t>Sediment with high amount of Carbon from carbonized organic substances</t>
  </si>
  <si>
    <t>Earthy/ slaty lignite</t>
  </si>
  <si>
    <t>Bkw</t>
  </si>
  <si>
    <t>Earthy, dull brown convertion product of organic substances with low grade of carbonization, high amount of pore volume</t>
  </si>
  <si>
    <t>Bitumen</t>
  </si>
  <si>
    <t>bkL</t>
  </si>
  <si>
    <t xml:space="preserve">Inflammable, brown to blackish convertion produkt or organic substances, composed of carbon hydrates, </t>
  </si>
  <si>
    <t>Asphalt</t>
  </si>
  <si>
    <t>Aph</t>
  </si>
  <si>
    <t xml:space="preserve">Consolidated, inflammable, brown to blackish convertion produkt or organic substances, composed of carbon hydrates, </t>
  </si>
  <si>
    <t>Petroleum</t>
  </si>
  <si>
    <t>Eoe</t>
  </si>
  <si>
    <t xml:space="preserve">Liquid, inflammable, brown to blackish convertion produkt or organic substances, composed of carbon hydrates, </t>
  </si>
  <si>
    <t>Siliceous sediments</t>
  </si>
  <si>
    <t>SiL</t>
  </si>
  <si>
    <t>Sediments composed of siliceous materials, either fragmental, concretionary or precipitated; either of organic or inorganic origin; of primary deposition of silica or secondary silicification</t>
  </si>
  <si>
    <t>Diatomite</t>
  </si>
  <si>
    <t>SiLDe</t>
  </si>
  <si>
    <t>Siliceous sedimentary rock, poorly consolidated due to low diagenesis, mostly composed of diatoms</t>
  </si>
  <si>
    <t>Soft, friable siliceous sedimentary rock, consisting chiefly of opaline frustules of diaoms, syn. Diatomaceous earth</t>
  </si>
  <si>
    <t>Carbonate- bearing organic sediment</t>
  </si>
  <si>
    <t>chL</t>
  </si>
  <si>
    <t xml:space="preserve">Sediment with &gt; 30 vol% of organic matter, carbonate content &lt; 2 % </t>
  </si>
  <si>
    <t>Carbonate- bearing humus</t>
  </si>
  <si>
    <t>coh</t>
  </si>
  <si>
    <t>Carbonate- bearing sediment, carbonate content &gt;= 2- 10 %, fine organic substances &gt; 30 vol%</t>
  </si>
  <si>
    <t>Carbonate- rich humus</t>
  </si>
  <si>
    <t>ohc</t>
  </si>
  <si>
    <t>Carbonate- rich sediment, carbonate content &gt;= 10- 70 %, fine organic substances &gt; 30 vol%</t>
  </si>
  <si>
    <t>Carbonate- bearing turf/ peat</t>
  </si>
  <si>
    <t>cH</t>
  </si>
  <si>
    <t xml:space="preserve">Carbonate- bearing sediment, carbonate content &gt;= 2- 10 %, turf/peat &gt; 30 %: incomplete decomposed organic material </t>
  </si>
  <si>
    <t>Carbonate- bearing lowland- fen turf</t>
  </si>
  <si>
    <t>cHn</t>
  </si>
  <si>
    <t>Carbonate- bearing sediment, carbonate content &gt;= 2- 10 %, turf/peat &gt; 30 %: incomplete decomposed organic material of nutrient- loving plants</t>
  </si>
  <si>
    <t>Carbonate- rich turf/ peat</t>
  </si>
  <si>
    <t>Hc</t>
  </si>
  <si>
    <t>Carbonate- rich sediment, carbonate content &gt;= 10- 70 %, turf/peat &gt; 30 %: incomplete decomposed organic material</t>
  </si>
  <si>
    <t>Carbonate- rich lowland- fen turf</t>
  </si>
  <si>
    <t>Hnc</t>
  </si>
  <si>
    <t>Carbonate- rich sediment, carbonate content &gt;= 10- 70 %, turf/peat &gt; 30 %: incomplete decomposed organic material of nutrient- loving plants</t>
  </si>
  <si>
    <t>Carbonate- bearing organic mud</t>
  </si>
  <si>
    <t>cFh</t>
  </si>
  <si>
    <t>Carbonate-bearing sediment, carbonate content &gt;= 2- 10 %, organic substances &gt; 30 mass%</t>
  </si>
  <si>
    <t>Carbonate- rich organic mud</t>
  </si>
  <si>
    <t>Fhc</t>
  </si>
  <si>
    <t>Carbonate-rich sediment, carbonate content &gt;= 10- 70 %, organic substances &gt; 30 mass%</t>
  </si>
  <si>
    <t>Artificial sediments</t>
  </si>
  <si>
    <t>akl</t>
  </si>
  <si>
    <t>Sediment derived or decomposed from anthropogenic activities. Contains either artificial or quasi- natural materials or a mixture of both</t>
  </si>
  <si>
    <t>Stratigraphic parent ID</t>
  </si>
  <si>
    <t>Eonothem / Eon ID</t>
  </si>
  <si>
    <t>Erathem / Era ID</t>
  </si>
  <si>
    <t>Period ID</t>
  </si>
  <si>
    <t>System ID</t>
  </si>
  <si>
    <t>Series / Epoch ID</t>
  </si>
  <si>
    <t>Stage / Age ID</t>
  </si>
  <si>
    <t>Eonothem / Eon</t>
  </si>
  <si>
    <t>Erathem / Era</t>
  </si>
  <si>
    <t>Period</t>
  </si>
  <si>
    <t>System</t>
  </si>
  <si>
    <t>Series / Epoch</t>
  </si>
  <si>
    <t>Stage / Age</t>
  </si>
  <si>
    <t>Numerical_Age Lower Boundary [Ma]</t>
  </si>
  <si>
    <t>Num_Age Plus_Minus [Ma]</t>
  </si>
  <si>
    <t>Precambrium</t>
  </si>
  <si>
    <t/>
  </si>
  <si>
    <t>Hadean</t>
  </si>
  <si>
    <t>Archean</t>
  </si>
  <si>
    <t>Eoarchean</t>
  </si>
  <si>
    <t>Paleoarchean</t>
  </si>
  <si>
    <t>Mesoarchean</t>
  </si>
  <si>
    <t>Neoarchean</t>
  </si>
  <si>
    <t>Proterozoic</t>
  </si>
  <si>
    <t>Paleoproterozoic</t>
  </si>
  <si>
    <t>Siderian</t>
  </si>
  <si>
    <t>Rhyacian</t>
  </si>
  <si>
    <t>Orosirian</t>
  </si>
  <si>
    <t>Satherian</t>
  </si>
  <si>
    <t>Mesoproterozoic</t>
  </si>
  <si>
    <t>Calymmian</t>
  </si>
  <si>
    <t>Ectasian</t>
  </si>
  <si>
    <t>Stenian</t>
  </si>
  <si>
    <t>Neoproterozoic</t>
  </si>
  <si>
    <t>Tonian</t>
  </si>
  <si>
    <t>Cryogenian</t>
  </si>
  <si>
    <t>Ediacaran</t>
  </si>
  <si>
    <t>Phanerozoic</t>
  </si>
  <si>
    <t>Paleozoic</t>
  </si>
  <si>
    <t>Cambrian</t>
  </si>
  <si>
    <t>Terreneuvian</t>
  </si>
  <si>
    <t>Fortunian</t>
  </si>
  <si>
    <t xml:space="preserve">Cambrian </t>
  </si>
  <si>
    <t>Stage 2</t>
  </si>
  <si>
    <t>Cambrian Stage 2</t>
  </si>
  <si>
    <t>Series 2</t>
  </si>
  <si>
    <t>Cambrian Series 2</t>
  </si>
  <si>
    <t>Stage 3</t>
  </si>
  <si>
    <t>Cambrian Stage 3</t>
  </si>
  <si>
    <t>Stage 4</t>
  </si>
  <si>
    <t>Cambrian Stage 4</t>
  </si>
  <si>
    <t>Series 3</t>
  </si>
  <si>
    <t>Cambrian Series 3</t>
  </si>
  <si>
    <t>Stage 5</t>
  </si>
  <si>
    <t>Cambrian Stage 5</t>
  </si>
  <si>
    <t>Drumian</t>
  </si>
  <si>
    <t>Guzhangian</t>
  </si>
  <si>
    <t>Furongian</t>
  </si>
  <si>
    <t>Paibian</t>
  </si>
  <si>
    <t>Jingshanian</t>
  </si>
  <si>
    <t>Stage 10</t>
  </si>
  <si>
    <t>Ordovician</t>
  </si>
  <si>
    <t xml:space="preserve">Lower </t>
  </si>
  <si>
    <t>Lower Ordovician</t>
  </si>
  <si>
    <t>Lower</t>
  </si>
  <si>
    <t>Tremadocian</t>
  </si>
  <si>
    <t>Floian</t>
  </si>
  <si>
    <t xml:space="preserve">Middle </t>
  </si>
  <si>
    <t>Middle Ordovician</t>
  </si>
  <si>
    <t>Middle</t>
  </si>
  <si>
    <t>Dapingian</t>
  </si>
  <si>
    <t>Darriwilian</t>
  </si>
  <si>
    <t xml:space="preserve">Upper </t>
  </si>
  <si>
    <t>Upper Ordovician</t>
  </si>
  <si>
    <t>Upper</t>
  </si>
  <si>
    <t>Sandbian</t>
  </si>
  <si>
    <t>Katian</t>
  </si>
  <si>
    <t>Hirnantian</t>
  </si>
  <si>
    <t>Silurian</t>
  </si>
  <si>
    <t>Llandovery</t>
  </si>
  <si>
    <t>Rhuddanian</t>
  </si>
  <si>
    <t>Aeronian</t>
  </si>
  <si>
    <t>Telychian</t>
  </si>
  <si>
    <t>Wenlock</t>
  </si>
  <si>
    <t>Sheinwoodian</t>
  </si>
  <si>
    <t>Homerian</t>
  </si>
  <si>
    <t>Ludlow</t>
  </si>
  <si>
    <t>Gorstian</t>
  </si>
  <si>
    <t>Ludfordian</t>
  </si>
  <si>
    <t>Pridoli</t>
  </si>
  <si>
    <t>Devonian</t>
  </si>
  <si>
    <t>Lower Devonian</t>
  </si>
  <si>
    <t>Lochkovian</t>
  </si>
  <si>
    <t>Pragian</t>
  </si>
  <si>
    <t>Emsian</t>
  </si>
  <si>
    <t>Middle Devonian</t>
  </si>
  <si>
    <t>Eifelian</t>
  </si>
  <si>
    <t>Givetian</t>
  </si>
  <si>
    <t>Upper Devonian</t>
  </si>
  <si>
    <t>Frasnian</t>
  </si>
  <si>
    <t>Famennian</t>
  </si>
  <si>
    <t>Carboniferous</t>
  </si>
  <si>
    <t>Mississippian</t>
  </si>
  <si>
    <t>Lower Mississippian</t>
  </si>
  <si>
    <t>Tournaisian</t>
  </si>
  <si>
    <t>Middle Mississippian</t>
  </si>
  <si>
    <t>Visean</t>
  </si>
  <si>
    <t>Upper Mississippian</t>
  </si>
  <si>
    <t>Serpukhovian</t>
  </si>
  <si>
    <t>Pennsylvanian</t>
  </si>
  <si>
    <t>Lower Pennsylvanian</t>
  </si>
  <si>
    <t>Bashkirian</t>
  </si>
  <si>
    <t>Middle Pennsylvanian</t>
  </si>
  <si>
    <t>Moscovian</t>
  </si>
  <si>
    <t>Upper Pennsylvanian</t>
  </si>
  <si>
    <t>Kasimovian</t>
  </si>
  <si>
    <t>Gzhelian</t>
  </si>
  <si>
    <t>Permian</t>
  </si>
  <si>
    <t>Cisuralian</t>
  </si>
  <si>
    <t>Asselian</t>
  </si>
  <si>
    <t>Sakmarian</t>
  </si>
  <si>
    <t>Artinskian</t>
  </si>
  <si>
    <t>Kungurian</t>
  </si>
  <si>
    <t>Guadalupian</t>
  </si>
  <si>
    <t>Roadian</t>
  </si>
  <si>
    <t>Wordian</t>
  </si>
  <si>
    <t>Capitanian</t>
  </si>
  <si>
    <t>Lopingian</t>
  </si>
  <si>
    <t>Wuchiapingian</t>
  </si>
  <si>
    <t>Changhsingian</t>
  </si>
  <si>
    <t>Mesozoic</t>
  </si>
  <si>
    <t>Triassic</t>
  </si>
  <si>
    <t>Lower Triassic</t>
  </si>
  <si>
    <t>Induan</t>
  </si>
  <si>
    <t>Olenekian</t>
  </si>
  <si>
    <t>Middle Triassic</t>
  </si>
  <si>
    <t>Anisian</t>
  </si>
  <si>
    <t>Ladinian</t>
  </si>
  <si>
    <t>Upper Triassic</t>
  </si>
  <si>
    <t>Carnian</t>
  </si>
  <si>
    <t>Norian</t>
  </si>
  <si>
    <t>Rhaetian</t>
  </si>
  <si>
    <t>Jurassic</t>
  </si>
  <si>
    <t>Lower Jurassic</t>
  </si>
  <si>
    <t>Hettangian</t>
  </si>
  <si>
    <t>Sinemurian</t>
  </si>
  <si>
    <t>Pliensbachian</t>
  </si>
  <si>
    <t>Toarcian</t>
  </si>
  <si>
    <t>Middle Jurassic</t>
  </si>
  <si>
    <t>Alenian</t>
  </si>
  <si>
    <t>Bajocian</t>
  </si>
  <si>
    <t>Bathonian</t>
  </si>
  <si>
    <t>Callovian</t>
  </si>
  <si>
    <t>Upper Jurassic</t>
  </si>
  <si>
    <t>Oxfordian</t>
  </si>
  <si>
    <t>Kimmeridgian</t>
  </si>
  <si>
    <t>Tithonian</t>
  </si>
  <si>
    <t>Cretaceous</t>
  </si>
  <si>
    <t>Lower Cretaceous</t>
  </si>
  <si>
    <t>Berriasian</t>
  </si>
  <si>
    <t>Valanginian</t>
  </si>
  <si>
    <t>Hauterivian</t>
  </si>
  <si>
    <t>Barremian</t>
  </si>
  <si>
    <t>Aptian</t>
  </si>
  <si>
    <t>Albian</t>
  </si>
  <si>
    <t>Upper Cretaceous</t>
  </si>
  <si>
    <t>Cenomanian</t>
  </si>
  <si>
    <t>Turonian</t>
  </si>
  <si>
    <t>Coniacian</t>
  </si>
  <si>
    <t>Santonian</t>
  </si>
  <si>
    <t>Campanian</t>
  </si>
  <si>
    <t>Maastrichtian</t>
  </si>
  <si>
    <t>Cenozoic</t>
  </si>
  <si>
    <t>Paleogene</t>
  </si>
  <si>
    <t>Paleocene</t>
  </si>
  <si>
    <t>Danian</t>
  </si>
  <si>
    <t>Selandian</t>
  </si>
  <si>
    <t>Thanetian</t>
  </si>
  <si>
    <t>Eocene</t>
  </si>
  <si>
    <t>Ypresian</t>
  </si>
  <si>
    <t>Lutetian</t>
  </si>
  <si>
    <t>Bartonian</t>
  </si>
  <si>
    <t>Priabonian</t>
  </si>
  <si>
    <t>Oligocene</t>
  </si>
  <si>
    <t>Rupelian</t>
  </si>
  <si>
    <t>Chattian</t>
  </si>
  <si>
    <t>Neogene</t>
  </si>
  <si>
    <t>Miocene</t>
  </si>
  <si>
    <t>Aquitanian</t>
  </si>
  <si>
    <t>Burdigalian</t>
  </si>
  <si>
    <t>Langhian</t>
  </si>
  <si>
    <t>Serravallian</t>
  </si>
  <si>
    <t>Tortonian</t>
  </si>
  <si>
    <t>Messinian</t>
  </si>
  <si>
    <t>Pliocene</t>
  </si>
  <si>
    <t>Zanclean</t>
  </si>
  <si>
    <t>Piacenzian</t>
  </si>
  <si>
    <t>Quaternary</t>
  </si>
  <si>
    <t>Pleistocene</t>
  </si>
  <si>
    <t xml:space="preserve">Gelasian </t>
  </si>
  <si>
    <t xml:space="preserve">Calabrian </t>
  </si>
  <si>
    <t>Middle Pleistocene</t>
  </si>
  <si>
    <t>Upper Pleistocene</t>
  </si>
  <si>
    <t>Holocene</t>
  </si>
  <si>
    <t>Granite/Granodiorite</t>
  </si>
  <si>
    <t>Granit bis Granodiorit</t>
  </si>
  <si>
    <t>Amphibolit oder Quarzit?; auch Kalksilikatfels</t>
  </si>
  <si>
    <t>Andesite/Basalt</t>
  </si>
  <si>
    <t>Basalt bzw. Andesit</t>
  </si>
  <si>
    <t>Alkali-Olivine-Basalt</t>
  </si>
  <si>
    <t>Alkali-Olivin-Basalt, Basanit</t>
  </si>
  <si>
    <t>Gabbro/Diorite</t>
  </si>
  <si>
    <t>Gabbro oder Diorit</t>
  </si>
  <si>
    <t>Amphibolit</t>
  </si>
  <si>
    <t>Granodioritporphyrit</t>
  </si>
  <si>
    <t>Granite</t>
  </si>
  <si>
    <t>Flasergranitoid</t>
  </si>
  <si>
    <t>Diorite</t>
  </si>
  <si>
    <t>Diorit</t>
  </si>
  <si>
    <t>Gabbro bis Diorit</t>
  </si>
  <si>
    <t>Amphibolit (oder Mikrodiorit?)</t>
  </si>
  <si>
    <t>Gabbro</t>
  </si>
  <si>
    <t>Quartz-Diorite/Quartz-Gabbro</t>
  </si>
  <si>
    <t>Quarzdiorit bzw. Quarzgabbro</t>
  </si>
  <si>
    <t>Meta-Granite</t>
  </si>
  <si>
    <t>Meta-Granit</t>
  </si>
  <si>
    <t>Dioritporphyrit (Malchit)</t>
  </si>
  <si>
    <t>Quartz-Diorite/Tonalit</t>
  </si>
  <si>
    <t>Quarzdiorit oder Tonalit</t>
  </si>
  <si>
    <t>Diorit/Granit</t>
  </si>
  <si>
    <t>Diorit/Granit?</t>
  </si>
  <si>
    <t>Meta-Gabbro/Meta-Diorite</t>
  </si>
  <si>
    <t>Meta-Gabbro oder Meta-Diorit</t>
  </si>
  <si>
    <t>(Amphibolit?)</t>
  </si>
  <si>
    <t>Granodiorit</t>
  </si>
  <si>
    <t>Orthogneis</t>
  </si>
  <si>
    <t>Kataklasit</t>
  </si>
  <si>
    <t>(Gabbro)</t>
  </si>
  <si>
    <t>Granodiorite/Tonalite</t>
  </si>
  <si>
    <t>Granodiorit bis Tonalit</t>
  </si>
  <si>
    <t>Ganggranit</t>
  </si>
  <si>
    <t>Kersantit</t>
  </si>
  <si>
    <t>Gneis/Gabbro/Diorite</t>
  </si>
  <si>
    <t>Paragneis/Gabbro bis Diorit</t>
  </si>
  <si>
    <t>Granit</t>
  </si>
  <si>
    <t>Sandstein</t>
  </si>
  <si>
    <t>Pelite/Psammite</t>
  </si>
  <si>
    <t>Sandstein + Tonstein</t>
  </si>
  <si>
    <t>(Amphibolit)</t>
  </si>
  <si>
    <t>porphyrischer Ganggranit?</t>
  </si>
  <si>
    <t>Paragneis</t>
  </si>
  <si>
    <t>Gneiss/Amphibolite/Granite/Granodiorite</t>
  </si>
  <si>
    <t>Paragneis/Amphibolit</t>
  </si>
  <si>
    <t>Pelite/Psammite/Psephite</t>
  </si>
  <si>
    <t>Tonstein + Sandstein + Konglomerat</t>
  </si>
  <si>
    <t>Meta-Basalt/Meta-Andesite</t>
  </si>
  <si>
    <t>Meta-Basalt bzw. Meta-Andesit</t>
  </si>
  <si>
    <t>Rhyolith</t>
  </si>
  <si>
    <t>Nephelinit</t>
  </si>
  <si>
    <t>Nephelinite (QAPF)/Basanite (QAPF)</t>
  </si>
  <si>
    <t>Nephelinit oder Basanit</t>
  </si>
  <si>
    <t>Gneis</t>
  </si>
  <si>
    <t>Meta-Granite/Meta-Granodiorite</t>
  </si>
  <si>
    <t>Meta-Granit bis Meta-Granodiorit</t>
  </si>
  <si>
    <t>Schiefer und Pegmatit</t>
  </si>
  <si>
    <t>Marmor</t>
  </si>
  <si>
    <t>Schiefer</t>
  </si>
  <si>
    <t>Aplit?</t>
  </si>
  <si>
    <t>Amphibolit (li) + Granitoid? (re)</t>
  </si>
  <si>
    <t>Gabbro oder Diorit/Serpentinit</t>
  </si>
  <si>
    <t>Serpentinit</t>
  </si>
  <si>
    <t>(Meta-)Granit</t>
  </si>
  <si>
    <t>Aplit</t>
  </si>
  <si>
    <t>Verkieselter Barytgang</t>
  </si>
  <si>
    <t>Tonalite</t>
  </si>
  <si>
    <t>Tonalit</t>
  </si>
  <si>
    <t>Sandstone</t>
  </si>
  <si>
    <t>(Sandstein)</t>
  </si>
  <si>
    <t>Orthogneis/Paragneis</t>
  </si>
  <si>
    <t>Meta-Granodiorite/Meta-Tonalite</t>
  </si>
  <si>
    <t>Meta-Granodiorit bis Meta-Tonalit</t>
  </si>
  <si>
    <t>Amphibolit (oder Diorit?)</t>
  </si>
  <si>
    <t>Amphibolit bis Amphibolgneis</t>
  </si>
  <si>
    <t>Granitoid/Hornfels</t>
  </si>
  <si>
    <t>Diorite/Tonalite</t>
  </si>
  <si>
    <t>Tonalit bis Diorit</t>
  </si>
  <si>
    <t>Nephelin-Basanit?</t>
  </si>
  <si>
    <t>Schiefer und Amphibolit</t>
  </si>
  <si>
    <t>migmatischer Gneis</t>
  </si>
  <si>
    <t>Gneiss/Granite/Granodiorite</t>
  </si>
  <si>
    <t>Gneis/Granit bis Granodiorit</t>
  </si>
  <si>
    <t>Gneis, Amphibolit/Granit bis Granodiorit</t>
  </si>
  <si>
    <t>Amphibolit/Amphibol-Gneis</t>
  </si>
  <si>
    <t>Basaltischer Lapillituff</t>
  </si>
  <si>
    <t>Basaltischer Hyaloklastit mit Klasten in Lapilligröße</t>
  </si>
  <si>
    <t>Alkali-Olivinbasalt</t>
  </si>
  <si>
    <t>Basaltischer Metavulkaniklastit</t>
  </si>
  <si>
    <t>Lahnmarmor</t>
  </si>
  <si>
    <t>Meta-Basalt</t>
  </si>
  <si>
    <t>Metabaslt</t>
  </si>
  <si>
    <t>Schalstein</t>
  </si>
  <si>
    <t>Basaltisches Agglomerat</t>
  </si>
  <si>
    <t>Meta-Rhyolite</t>
  </si>
  <si>
    <t>Metarhyolith</t>
  </si>
  <si>
    <t>Metabasalt</t>
  </si>
  <si>
    <t>Rhyolitic/Rhyodacitic meta volcaniclastic rock</t>
  </si>
  <si>
    <t>Rhyolithischer bis rhyodacitischer Metavulkaniklastit (Porphyroid)</t>
  </si>
  <si>
    <t>Sedimentgestein</t>
  </si>
  <si>
    <t>Olivinbasalt</t>
  </si>
  <si>
    <t>Trachyt</t>
  </si>
  <si>
    <t>Andesit/Basalt</t>
  </si>
  <si>
    <t>Nephelinbasanit</t>
  </si>
  <si>
    <t>Fine/Medium Sandstone</t>
  </si>
  <si>
    <t>Fein- bis Mittelsandstein</t>
  </si>
  <si>
    <t>Mittelsandstein</t>
  </si>
  <si>
    <t>grober Mittelsandstein</t>
  </si>
  <si>
    <t>Kuselit</t>
  </si>
  <si>
    <t>Lithische Subarkose</t>
  </si>
  <si>
    <t>Hartgestein</t>
  </si>
  <si>
    <t>Diabas</t>
  </si>
  <si>
    <t>Hartgestein, Palatinitgang</t>
  </si>
  <si>
    <t>Porphyr</t>
  </si>
  <si>
    <t>Sandstein mit Glimmeranreicherung, lithische Subarkose</t>
  </si>
  <si>
    <t>Basalt</t>
  </si>
  <si>
    <t>Silicate- Siltstone/Fine Sandstone</t>
  </si>
  <si>
    <t>Silt-, Feinsandstein</t>
  </si>
  <si>
    <t>Melaphyr</t>
  </si>
  <si>
    <t>fein-mittelkörniger Sandstein</t>
  </si>
  <si>
    <t>fein-mitttekörniger Sandstein</t>
  </si>
  <si>
    <t>Olivin-Nephelinit</t>
  </si>
  <si>
    <t>Sandstein, gebleicht</t>
  </si>
  <si>
    <t>mittelkörniger Sandstein</t>
  </si>
  <si>
    <t>Fanglomerate</t>
  </si>
  <si>
    <t>Fanglomerat</t>
  </si>
  <si>
    <t>fein-mittelkörniger Sandstein, gebleicht</t>
  </si>
  <si>
    <t>Olivinporphyrit</t>
  </si>
  <si>
    <t>Muschelkalk, dicht</t>
  </si>
  <si>
    <t>Original sample ID (old)</t>
  </si>
  <si>
    <t>cube</t>
  </si>
  <si>
    <t>6118-11L</t>
  </si>
  <si>
    <t>6118-13</t>
  </si>
  <si>
    <t>6118-14L</t>
  </si>
  <si>
    <t>6118-15</t>
  </si>
  <si>
    <t>6118-16</t>
  </si>
  <si>
    <t>6118-17L</t>
  </si>
  <si>
    <t>6118-19</t>
  </si>
  <si>
    <t>6118-1L</t>
  </si>
  <si>
    <t>6118-2</t>
  </si>
  <si>
    <t>6118-20</t>
  </si>
  <si>
    <t>6118-21</t>
  </si>
  <si>
    <t>6118-23</t>
  </si>
  <si>
    <t>6118-24(B)L</t>
  </si>
  <si>
    <t>6118-4(B)L</t>
  </si>
  <si>
    <t>6118-5L</t>
  </si>
  <si>
    <t>6118-6L</t>
  </si>
  <si>
    <t>6118-7B</t>
  </si>
  <si>
    <t>6218-1</t>
  </si>
  <si>
    <t>6218-13</t>
  </si>
  <si>
    <t>6218-16L</t>
  </si>
  <si>
    <t>6218-24L</t>
  </si>
  <si>
    <t>6218-25</t>
  </si>
  <si>
    <t>6218-28L</t>
  </si>
  <si>
    <t>6218-31L</t>
  </si>
  <si>
    <t>6218-36</t>
  </si>
  <si>
    <t>6218-40L</t>
  </si>
  <si>
    <t>6218-45</t>
  </si>
  <si>
    <t>6218-48</t>
  </si>
  <si>
    <t>6218-49</t>
  </si>
  <si>
    <t>6218-53L</t>
  </si>
  <si>
    <t>6218-54L</t>
  </si>
  <si>
    <t>6218-58L</t>
  </si>
  <si>
    <t>6218-60L</t>
  </si>
  <si>
    <t>6218-61</t>
  </si>
  <si>
    <t>6218-62L</t>
  </si>
  <si>
    <t>6218-64L</t>
  </si>
  <si>
    <t>6218-66</t>
  </si>
  <si>
    <t>6218-67L</t>
  </si>
  <si>
    <t>6218-68L</t>
  </si>
  <si>
    <t>6218-69L</t>
  </si>
  <si>
    <t>6218-8</t>
  </si>
  <si>
    <t>6218-9</t>
  </si>
  <si>
    <t>6219-10L</t>
  </si>
  <si>
    <t>6219-13B</t>
  </si>
  <si>
    <t>6219-14L</t>
  </si>
  <si>
    <t>6219-17L</t>
  </si>
  <si>
    <t>6219-18L</t>
  </si>
  <si>
    <t>6219-1L</t>
  </si>
  <si>
    <t>6219-20L</t>
  </si>
  <si>
    <t>6219-23</t>
  </si>
  <si>
    <t>6219-25B</t>
  </si>
  <si>
    <t>6219-26L</t>
  </si>
  <si>
    <t>6219-27</t>
  </si>
  <si>
    <t>6219-2L</t>
  </si>
  <si>
    <t>6219-6</t>
  </si>
  <si>
    <t>6219-7</t>
  </si>
  <si>
    <t>6219-9L</t>
  </si>
  <si>
    <t>6317-12L</t>
  </si>
  <si>
    <t>6317-14L</t>
  </si>
  <si>
    <t>6317-15</t>
  </si>
  <si>
    <t>6318-1</t>
  </si>
  <si>
    <t>6318-10L</t>
  </si>
  <si>
    <t>6318-11L</t>
  </si>
  <si>
    <t>6318-12L</t>
  </si>
  <si>
    <t>6318-13L</t>
  </si>
  <si>
    <t>6318-16L</t>
  </si>
  <si>
    <t>6318-17L</t>
  </si>
  <si>
    <t>6318-19</t>
  </si>
  <si>
    <t>6318-2</t>
  </si>
  <si>
    <t>6318-20</t>
  </si>
  <si>
    <t>6318-22L</t>
  </si>
  <si>
    <t>6318-26</t>
  </si>
  <si>
    <t>6318-27L</t>
  </si>
  <si>
    <t>6318-28L</t>
  </si>
  <si>
    <t>6318-29</t>
  </si>
  <si>
    <t>6318-30L</t>
  </si>
  <si>
    <t>6318-31L</t>
  </si>
  <si>
    <t>6318-32L</t>
  </si>
  <si>
    <t>6318-33</t>
  </si>
  <si>
    <t>6318-34(A)</t>
  </si>
  <si>
    <t>6318-35L</t>
  </si>
  <si>
    <t>6318-36L</t>
  </si>
  <si>
    <t>6318-38</t>
  </si>
  <si>
    <t>6318-39L</t>
  </si>
  <si>
    <t>6318-41L</t>
  </si>
  <si>
    <t>6318-42L</t>
  </si>
  <si>
    <t>6318-43L</t>
  </si>
  <si>
    <t>6318-44L</t>
  </si>
  <si>
    <t>6318-45L</t>
  </si>
  <si>
    <t>6318-46</t>
  </si>
  <si>
    <t>6318-48L</t>
  </si>
  <si>
    <t>6318-49L</t>
  </si>
  <si>
    <t>6318-50</t>
  </si>
  <si>
    <t>6318-51L</t>
  </si>
  <si>
    <t>6318-52L</t>
  </si>
  <si>
    <t>6318-53L</t>
  </si>
  <si>
    <t>6318-54L</t>
  </si>
  <si>
    <t>6318-56</t>
  </si>
  <si>
    <t>6318-57L</t>
  </si>
  <si>
    <t>6318-58L</t>
  </si>
  <si>
    <t>6318-6</t>
  </si>
  <si>
    <t>6318-7L</t>
  </si>
  <si>
    <t>6318-8</t>
  </si>
  <si>
    <t>6318-9L</t>
  </si>
  <si>
    <t>6319-12A</t>
  </si>
  <si>
    <t>6319-13</t>
  </si>
  <si>
    <t>6319-1L</t>
  </si>
  <si>
    <t>6319-3L</t>
  </si>
  <si>
    <t>6319-4L</t>
  </si>
  <si>
    <t>6319-8L</t>
  </si>
  <si>
    <t>6319-9(AL)</t>
  </si>
  <si>
    <t>6418-11</t>
  </si>
  <si>
    <t>6419-12(A)</t>
  </si>
  <si>
    <t>6419-13</t>
  </si>
  <si>
    <t>6117-1(A)L</t>
  </si>
  <si>
    <t>6117-10L</t>
  </si>
  <si>
    <t>6117-2L</t>
  </si>
  <si>
    <t>6117-3L</t>
  </si>
  <si>
    <t>6117-4</t>
  </si>
  <si>
    <t>6117-5</t>
  </si>
  <si>
    <t>6117-6L</t>
  </si>
  <si>
    <t>6117-7</t>
  </si>
  <si>
    <t>6117-8L</t>
  </si>
  <si>
    <t>6117-9</t>
  </si>
  <si>
    <t>6117-9A</t>
  </si>
  <si>
    <t>6118-10L</t>
  </si>
  <si>
    <t>6118-12</t>
  </si>
  <si>
    <t>6118-18L</t>
  </si>
  <si>
    <t>6118-22</t>
  </si>
  <si>
    <t>6118-3</t>
  </si>
  <si>
    <t>6118-7L</t>
  </si>
  <si>
    <t>6118-8</t>
  </si>
  <si>
    <t>6118-8B</t>
  </si>
  <si>
    <t>6118-9</t>
  </si>
  <si>
    <t>6118-9B</t>
  </si>
  <si>
    <t>6119-10</t>
  </si>
  <si>
    <t>6119-11</t>
  </si>
  <si>
    <t>6119-12</t>
  </si>
  <si>
    <t>6119-13</t>
  </si>
  <si>
    <t>6119-15</t>
  </si>
  <si>
    <t>6119-16L</t>
  </si>
  <si>
    <t>6119-1L</t>
  </si>
  <si>
    <t>6119-2L</t>
  </si>
  <si>
    <t>6119-3</t>
  </si>
  <si>
    <t>6119-4</t>
  </si>
  <si>
    <t>6119-5</t>
  </si>
  <si>
    <t>6119-6(b)</t>
  </si>
  <si>
    <t>6119-7</t>
  </si>
  <si>
    <t>6119-8</t>
  </si>
  <si>
    <t>6119-9</t>
  </si>
  <si>
    <t>6120-2(B)</t>
  </si>
  <si>
    <t>6120-3</t>
  </si>
  <si>
    <t>6120-5</t>
  </si>
  <si>
    <t>6128-78L</t>
  </si>
  <si>
    <t>6217-10</t>
  </si>
  <si>
    <t>6217-11</t>
  </si>
  <si>
    <t>6217-12L</t>
  </si>
  <si>
    <t>6217-13L</t>
  </si>
  <si>
    <t>6217-14</t>
  </si>
  <si>
    <t>6217-15</t>
  </si>
  <si>
    <t>6217-16</t>
  </si>
  <si>
    <t>6217-17</t>
  </si>
  <si>
    <t>6217-1L</t>
  </si>
  <si>
    <t>6217-2(A)</t>
  </si>
  <si>
    <t>6217-3</t>
  </si>
  <si>
    <t>6217-4</t>
  </si>
  <si>
    <t>6217-5</t>
  </si>
  <si>
    <t>6217-6(A)L</t>
  </si>
  <si>
    <t>6217-7L</t>
  </si>
  <si>
    <t>6217-8L</t>
  </si>
  <si>
    <t>6217-9L</t>
  </si>
  <si>
    <t>6218-10L</t>
  </si>
  <si>
    <t>6218-11</t>
  </si>
  <si>
    <t>6218-12</t>
  </si>
  <si>
    <t>6218-13B</t>
  </si>
  <si>
    <t>6218-14</t>
  </si>
  <si>
    <t>6218-15</t>
  </si>
  <si>
    <t>6218-17a, 6218-17b</t>
  </si>
  <si>
    <t>6218-18</t>
  </si>
  <si>
    <t>6218-19</t>
  </si>
  <si>
    <t>6218-20</t>
  </si>
  <si>
    <t>6218-21</t>
  </si>
  <si>
    <t>6218-22</t>
  </si>
  <si>
    <t>6218-23</t>
  </si>
  <si>
    <t>6218-26</t>
  </si>
  <si>
    <t>6218-27</t>
  </si>
  <si>
    <t>6218-29L</t>
  </si>
  <si>
    <t>6218-2L</t>
  </si>
  <si>
    <t>6218-30L</t>
  </si>
  <si>
    <t>6218-32L</t>
  </si>
  <si>
    <t>6218-33L</t>
  </si>
  <si>
    <t>6218-34</t>
  </si>
  <si>
    <t>6218-35</t>
  </si>
  <si>
    <t>6218-37L</t>
  </si>
  <si>
    <t>6218-38L</t>
  </si>
  <si>
    <t>6218-39L</t>
  </si>
  <si>
    <t>6218-3L</t>
  </si>
  <si>
    <t>6218-41</t>
  </si>
  <si>
    <t>6218-42</t>
  </si>
  <si>
    <t>6218-43</t>
  </si>
  <si>
    <t>6218-46</t>
  </si>
  <si>
    <t>6218-46L</t>
  </si>
  <si>
    <t>6218-47</t>
  </si>
  <si>
    <t>6218-4L</t>
  </si>
  <si>
    <t>6218-5</t>
  </si>
  <si>
    <t>6218-50</t>
  </si>
  <si>
    <t>6218-51L</t>
  </si>
  <si>
    <t>6218-52L</t>
  </si>
  <si>
    <t>6218-55L</t>
  </si>
  <si>
    <t>6218-56L</t>
  </si>
  <si>
    <t>6218-57L</t>
  </si>
  <si>
    <t>6218-59L (Grabstein von 1912)</t>
  </si>
  <si>
    <t>6218-63L</t>
  </si>
  <si>
    <t>6218-65L</t>
  </si>
  <si>
    <t>6218-6L</t>
  </si>
  <si>
    <t>6218-70</t>
  </si>
  <si>
    <t>6218-71L</t>
  </si>
  <si>
    <t>6218-72</t>
  </si>
  <si>
    <t>6218-73</t>
  </si>
  <si>
    <t>6218-74L</t>
  </si>
  <si>
    <t>6218-75</t>
  </si>
  <si>
    <t>6218-76L</t>
  </si>
  <si>
    <t>6218-77L</t>
  </si>
  <si>
    <t>6218-79L</t>
  </si>
  <si>
    <t>6218-7L</t>
  </si>
  <si>
    <t>6218-80L</t>
  </si>
  <si>
    <t>6219-11L</t>
  </si>
  <si>
    <t>6219-12</t>
  </si>
  <si>
    <t>6219-13</t>
  </si>
  <si>
    <t>6219-15L</t>
  </si>
  <si>
    <t>6219-16L</t>
  </si>
  <si>
    <t>6219-19</t>
  </si>
  <si>
    <t>6219-21</t>
  </si>
  <si>
    <t>6219-22L</t>
  </si>
  <si>
    <t>6219-24</t>
  </si>
  <si>
    <t>6219-25L</t>
  </si>
  <si>
    <t>6219-27BL</t>
  </si>
  <si>
    <t>6219-28(A)</t>
  </si>
  <si>
    <t>6219-3</t>
  </si>
  <si>
    <t>6219-4L</t>
  </si>
  <si>
    <t>6219-5</t>
  </si>
  <si>
    <t>6219-8L</t>
  </si>
  <si>
    <t>6220-1L</t>
  </si>
  <si>
    <t>6220-2</t>
  </si>
  <si>
    <t>6220-3</t>
  </si>
  <si>
    <t>6220-4</t>
  </si>
  <si>
    <t>6220-4B</t>
  </si>
  <si>
    <t>6220-5</t>
  </si>
  <si>
    <t>6220-6</t>
  </si>
  <si>
    <t>6220-7L</t>
  </si>
  <si>
    <t>6220-8</t>
  </si>
  <si>
    <t>6317-10</t>
  </si>
  <si>
    <t>6317-11L</t>
  </si>
  <si>
    <t>6317-13</t>
  </si>
  <si>
    <t>6317-1L</t>
  </si>
  <si>
    <t>6317-2</t>
  </si>
  <si>
    <t>6317-3</t>
  </si>
  <si>
    <t>6317-4</t>
  </si>
  <si>
    <t>6317-5L</t>
  </si>
  <si>
    <t>6317-6L</t>
  </si>
  <si>
    <t>6317-8</t>
  </si>
  <si>
    <t>6317-9</t>
  </si>
  <si>
    <t>6318-14L</t>
  </si>
  <si>
    <t>6318-15</t>
  </si>
  <si>
    <t>6318-18</t>
  </si>
  <si>
    <t>6318-21L</t>
  </si>
  <si>
    <t>6318-23L</t>
  </si>
  <si>
    <t>6318-24</t>
  </si>
  <si>
    <t>6318-25</t>
  </si>
  <si>
    <t>6318-37L</t>
  </si>
  <si>
    <t>6318-3L</t>
  </si>
  <si>
    <t>6318-4</t>
  </si>
  <si>
    <t>6318-40L</t>
  </si>
  <si>
    <t>6318-47L</t>
  </si>
  <si>
    <t>6318-5</t>
  </si>
  <si>
    <t>6318-55</t>
  </si>
  <si>
    <t>6318-59(A)</t>
  </si>
  <si>
    <t>6319-10L</t>
  </si>
  <si>
    <t>6319-11L</t>
  </si>
  <si>
    <t>6319-14L</t>
  </si>
  <si>
    <t>6319-15</t>
  </si>
  <si>
    <t>6319-16</t>
  </si>
  <si>
    <t>6319-17L</t>
  </si>
  <si>
    <t>6319-18L</t>
  </si>
  <si>
    <t>6319-19</t>
  </si>
  <si>
    <t>6319-20</t>
  </si>
  <si>
    <t>6319-2L</t>
  </si>
  <si>
    <t>6319-5</t>
  </si>
  <si>
    <t>6319-6</t>
  </si>
  <si>
    <t>6319-7</t>
  </si>
  <si>
    <t>6320-1</t>
  </si>
  <si>
    <t>6320-2</t>
  </si>
  <si>
    <t>6320-3</t>
  </si>
  <si>
    <t>6320-4</t>
  </si>
  <si>
    <t>6320-5</t>
  </si>
  <si>
    <t>6320-6</t>
  </si>
  <si>
    <t>6320-7</t>
  </si>
  <si>
    <t>6418-1</t>
  </si>
  <si>
    <t>6418-10</t>
  </si>
  <si>
    <t>6418-13L</t>
  </si>
  <si>
    <t>6418-14L</t>
  </si>
  <si>
    <t>6418-2L</t>
  </si>
  <si>
    <t>6418-3L</t>
  </si>
  <si>
    <t>6418-4L</t>
  </si>
  <si>
    <t>6418-5L</t>
  </si>
  <si>
    <t>6418-6L</t>
  </si>
  <si>
    <t>6418-7L</t>
  </si>
  <si>
    <t>6418-8</t>
  </si>
  <si>
    <t>6418-9L</t>
  </si>
  <si>
    <t>6419-1</t>
  </si>
  <si>
    <t>6419-10</t>
  </si>
  <si>
    <t>6419-11</t>
  </si>
  <si>
    <t>6419-14</t>
  </si>
  <si>
    <t>6419-15</t>
  </si>
  <si>
    <t>6419-16</t>
  </si>
  <si>
    <t>6419-17</t>
  </si>
  <si>
    <t>6419-2</t>
  </si>
  <si>
    <t>6419-3L</t>
  </si>
  <si>
    <t>6419-4L</t>
  </si>
  <si>
    <t>6419-5L</t>
  </si>
  <si>
    <t>6419-6</t>
  </si>
  <si>
    <t>6419-7</t>
  </si>
  <si>
    <t>6419-8</t>
  </si>
  <si>
    <t>6419-9</t>
  </si>
  <si>
    <t>6420-2</t>
  </si>
  <si>
    <t>6420-3</t>
  </si>
  <si>
    <t>6420-4</t>
  </si>
  <si>
    <t>6420-5L</t>
  </si>
  <si>
    <t>6420-6L</t>
  </si>
  <si>
    <t>6518-1</t>
  </si>
  <si>
    <t>6519-1L</t>
  </si>
  <si>
    <t>6519-2</t>
  </si>
  <si>
    <t>6519-3</t>
  </si>
  <si>
    <t>6519-4</t>
  </si>
  <si>
    <t>6519-5</t>
  </si>
  <si>
    <t>6519-6L</t>
  </si>
  <si>
    <t>plate</t>
  </si>
  <si>
    <t>Magmatische Folge von Darmstadt</t>
  </si>
  <si>
    <t>Schieferzug Eberstadt-Rossdorf</t>
  </si>
  <si>
    <t>Rotliegendes (Perm)</t>
  </si>
  <si>
    <t>Eozän (Tertiär)</t>
  </si>
  <si>
    <t>Frankenstein-Komplex</t>
  </si>
  <si>
    <t>Neutscher Komplex</t>
  </si>
  <si>
    <t>Spät- bis postvariscische Ganggesteine</t>
  </si>
  <si>
    <t>Magmatische Folge von Neunkirchen (felsischer Typ)</t>
  </si>
  <si>
    <t>Magmatische Folge von Neunkirchen (basischer Typ)</t>
  </si>
  <si>
    <t>Schieferzug Heppenheim-Lindenfels</t>
  </si>
  <si>
    <t>Hauptdioritzug</t>
  </si>
  <si>
    <t>Basit-Komplex von Groß-Bieberau</t>
  </si>
  <si>
    <t>Typ Felsberg</t>
  </si>
  <si>
    <t>Böllsteiner Odenwald</t>
  </si>
  <si>
    <t>Weschnitz-Pluton</t>
  </si>
  <si>
    <t>Otzberg-Zone</t>
  </si>
  <si>
    <t>Carboniferous/Permian</t>
  </si>
  <si>
    <t>Ganggestein (Permokarbon)</t>
  </si>
  <si>
    <t>Lindensteiner Granit</t>
  </si>
  <si>
    <t>Tromm-Pluton</t>
  </si>
  <si>
    <t>Weschnitz-Pluton (Typ Lindenfels)</t>
  </si>
  <si>
    <t>Lower/Middle Triassic</t>
  </si>
  <si>
    <t>Plattensandstein (Röt, so)</t>
  </si>
  <si>
    <t>Plattensandstein bis Rötquarzit (Röt, so)</t>
  </si>
  <si>
    <t>Eckscher Geröllsandstein (Gelnhausen-Folge, su)</t>
  </si>
  <si>
    <t>Miltenberg Sandstein (Gelnhausen-Folge, su)</t>
  </si>
  <si>
    <t>Heidelberger Intrusivkomplex</t>
  </si>
  <si>
    <t>Tromm-Pluton und Zwischenzone</t>
  </si>
  <si>
    <t>Eckscher Geröllsandstein bis Miltenberg Sandstein (Gelnhausen-Folge, su)</t>
  </si>
  <si>
    <t>Miozän (Tertiär)</t>
  </si>
  <si>
    <t>Kristallin von Neustadt i. Odw.</t>
  </si>
  <si>
    <t>Melibocus-Pluton</t>
  </si>
  <si>
    <t>Schieferzug Auerbach-Groß-Bieberau</t>
  </si>
  <si>
    <t>Bensheimer Granodiorit</t>
  </si>
  <si>
    <t>Granitoide des Stettbacher Tales</t>
  </si>
  <si>
    <t>Miltenberg Wechselfolge (Salmünster-Folge, su)</t>
  </si>
  <si>
    <t>Heigenbrückener Sandstein (Gelnhausen-Folge; su)</t>
  </si>
  <si>
    <t>Solling-Formation bis Plattensandstein (Röt, so)</t>
  </si>
  <si>
    <t>Obere Geiersberg-Formation (Hardegsen-Folge, sm)</t>
  </si>
  <si>
    <t>Heigenbrückener Sandstein bis Eckscher Geröllsandstein (Gelnhausen-Folge, su)</t>
  </si>
  <si>
    <t>Rohrbrunn-Formation (Volpriehausen-Folge, sm)</t>
  </si>
  <si>
    <t>Eckscher Geröllsandstein oder Miltenberg Sandstein (Gelnhausen-Folge, su)</t>
  </si>
  <si>
    <t>Oligozän (Tertiär)</t>
  </si>
  <si>
    <t>Lindensteiner Granit/Schieferzug Heppenheim-Lindenfels</t>
  </si>
  <si>
    <t>Tertiär</t>
  </si>
  <si>
    <t>Miltenberg-Wechselfolge (Salmünster-Folge, su)</t>
  </si>
  <si>
    <t>Obere Geiersberg-Formation (Hardegsen-Folge?, sm)</t>
  </si>
  <si>
    <t>Böllsteiner Odenwald (oder Zwischenzone?)</t>
  </si>
  <si>
    <t>Untere Geiersberg-Formation (Detfurth-Folge, sm)</t>
  </si>
  <si>
    <t>Schollenagglomerat</t>
  </si>
  <si>
    <t>Schollenagglomerat/Heidelberger Intrusivkomplex</t>
  </si>
  <si>
    <t>Rohrbrunn-Formation bis Untere Geiersberg-Formation (Volpriehausen-Folge und Detfurth-Folge, sm)</t>
  </si>
  <si>
    <t>(Eckscher Geröllsandstein bis) Miltenberg Sandstein (Gelnhausen-Folge, su)</t>
  </si>
  <si>
    <t>Miltenberg Sandstein (Gelnhausen-Folge, su) bis Miltenberg-Wechselfolge (Salmünster-Folge, su)</t>
  </si>
  <si>
    <t>Miocene/Oligocene</t>
  </si>
  <si>
    <t>Tertiär, Oligozän/Miozän</t>
  </si>
  <si>
    <t>Tertiär, Miozän</t>
  </si>
  <si>
    <t>Lower/Middle Devonian</t>
  </si>
  <si>
    <t>Mittel-/Oberdevon, Givet/Adorf</t>
  </si>
  <si>
    <t>Mitteldevon (Givet-Stufe)</t>
  </si>
  <si>
    <t>Devon</t>
  </si>
  <si>
    <t>Oberdevon (Adorf-Stufe)</t>
  </si>
  <si>
    <t>unteres Mitteldevon, Eifel</t>
  </si>
  <si>
    <t>Unterdevon, Unterems</t>
  </si>
  <si>
    <t>Rotliegend</t>
  </si>
  <si>
    <t>Maastrichian/Danian</t>
  </si>
  <si>
    <t>Kreide/Tertiärgrenze</t>
  </si>
  <si>
    <t>Perm, Rotliegend</t>
  </si>
  <si>
    <t>Tertiär, Eozän</t>
  </si>
  <si>
    <t>Oberkarbon</t>
  </si>
  <si>
    <t>Basis der Nahe-Gruppe</t>
  </si>
  <si>
    <t>Nahe-Gruppe</t>
  </si>
  <si>
    <t>Rotliegend (V i)</t>
  </si>
  <si>
    <t>Unterrotliegend, Jeckenbacher Schichten (ru J)</t>
  </si>
  <si>
    <t>Unterrotliegend, Kuseler Gruppe (ru K)</t>
  </si>
  <si>
    <t>Rotliegend (V i, Palatinit)</t>
  </si>
  <si>
    <t>Unterrotliegend, Lebacher Gruppe (ru L)</t>
  </si>
  <si>
    <t>Kuhkopfintrusion (Rotliegend)</t>
  </si>
  <si>
    <t>Unterrotliegend, Tholeyer Gruppe (ru T)</t>
  </si>
  <si>
    <t>Oberrotliegend (ro)</t>
  </si>
  <si>
    <t>Unterrotliegend, Oberkirchener Schichten (ru OK)</t>
  </si>
  <si>
    <t>Oberkarbon, Heusweiler Schichten (cst H)</t>
  </si>
  <si>
    <t>Mittlerer Buntsandstein (sm)</t>
  </si>
  <si>
    <t>Mittlerer Buntsandstein, Trifels-Schichten (sm T)</t>
  </si>
  <si>
    <t>Mittlerer Buntsandstein, Rehberg-Schichten (sm R)</t>
  </si>
  <si>
    <t>Buntsandstein (s)</t>
  </si>
  <si>
    <t>Unterer/Mittlerer Buntsandstein (su/sm)</t>
  </si>
  <si>
    <t xml:space="preserve">Buntsandstein </t>
  </si>
  <si>
    <t>Oberrotliegend</t>
  </si>
  <si>
    <t>Unterer Buntsandstein (su)</t>
  </si>
  <si>
    <t>Mittlerer Buntsandstein, Trifels-Schichten  (sm T)</t>
  </si>
  <si>
    <t>Muschelkalk (m)</t>
  </si>
  <si>
    <t xml:space="preserve">Buntsandstein / Muschelkalk </t>
  </si>
  <si>
    <t>Hesse</t>
  </si>
  <si>
    <t>Alzey-Worms</t>
  </si>
  <si>
    <t>Rhineland-Palatinate</t>
  </si>
  <si>
    <t>Kusel</t>
  </si>
  <si>
    <t>Donnersberg</t>
  </si>
  <si>
    <t>Kaiserslautern</t>
  </si>
  <si>
    <t>Bad Dürkheim</t>
  </si>
  <si>
    <t>Süd. Weinstraße</t>
  </si>
  <si>
    <t>Darmstadt (Süd)</t>
  </si>
  <si>
    <t>Traisa</t>
  </si>
  <si>
    <t>Trautheim</t>
  </si>
  <si>
    <t>Da-Eberstadt</t>
  </si>
  <si>
    <t>Darmstadt (Ost)</t>
  </si>
  <si>
    <t>Ober-Ramstadt</t>
  </si>
  <si>
    <t>Wembach</t>
  </si>
  <si>
    <t>Nieder-Beerbach</t>
  </si>
  <si>
    <t>Winterkasten</t>
  </si>
  <si>
    <t>Rohrbach</t>
  </si>
  <si>
    <t>Lichtenberg</t>
  </si>
  <si>
    <t>Niedernhausen</t>
  </si>
  <si>
    <t>Webern</t>
  </si>
  <si>
    <t>Meßbach</t>
  </si>
  <si>
    <t>Laudenau</t>
  </si>
  <si>
    <t>Ober-Beerbach</t>
  </si>
  <si>
    <t>Stettbach</t>
  </si>
  <si>
    <t>Beedenkirchen</t>
  </si>
  <si>
    <t>Reichenbach</t>
  </si>
  <si>
    <t>Breitenwiesen</t>
  </si>
  <si>
    <t>Kolmbach</t>
  </si>
  <si>
    <t>Gadernheim</t>
  </si>
  <si>
    <t>Birkert</t>
  </si>
  <si>
    <t>Reichelsheim</t>
  </si>
  <si>
    <t>Nieder-Kainsbach</t>
  </si>
  <si>
    <t>Affhöllerbach</t>
  </si>
  <si>
    <t>Ober-Kainsbach</t>
  </si>
  <si>
    <t>Wersau</t>
  </si>
  <si>
    <t>Langenbrombach</t>
  </si>
  <si>
    <t>Pfaffen-Beerfurth</t>
  </si>
  <si>
    <t>Vierstöck</t>
  </si>
  <si>
    <t>Böllstein</t>
  </si>
  <si>
    <t>Wallbach</t>
  </si>
  <si>
    <t>Erbach</t>
  </si>
  <si>
    <t>Heppenheim</t>
  </si>
  <si>
    <t>Laudenbach</t>
  </si>
  <si>
    <t>Seidenbuch</t>
  </si>
  <si>
    <t>Schannenbach</t>
  </si>
  <si>
    <t>Gronau</t>
  </si>
  <si>
    <t>Ober-Hambach</t>
  </si>
  <si>
    <t>Kirschhausen</t>
  </si>
  <si>
    <t>Wald-Erlenbach</t>
  </si>
  <si>
    <t>Ellenbach</t>
  </si>
  <si>
    <t>Seidenbach</t>
  </si>
  <si>
    <t>Scheuerberg</t>
  </si>
  <si>
    <t>Mitlechtern</t>
  </si>
  <si>
    <t>Zotzenbach</t>
  </si>
  <si>
    <t>Münschbach</t>
  </si>
  <si>
    <t>Rimbach</t>
  </si>
  <si>
    <t>Steinbach</t>
  </si>
  <si>
    <t>Brombach</t>
  </si>
  <si>
    <t>Krumbach</t>
  </si>
  <si>
    <t>Gesäß</t>
  </si>
  <si>
    <t>Lützelröder</t>
  </si>
  <si>
    <t>Litzelbach</t>
  </si>
  <si>
    <t>Scharbach</t>
  </si>
  <si>
    <t>Bonsweiher</t>
  </si>
  <si>
    <t>Knoden</t>
  </si>
  <si>
    <t>Weschnitz</t>
  </si>
  <si>
    <t>Hammelbach</t>
  </si>
  <si>
    <t>Unter-Ostern</t>
  </si>
  <si>
    <t>Weinheim</t>
  </si>
  <si>
    <t>Aschbach</t>
  </si>
  <si>
    <t>Darmstadt (West)</t>
  </si>
  <si>
    <t>Roßdorf</t>
  </si>
  <si>
    <t>Reinheim</t>
  </si>
  <si>
    <t>Bessunger Forsthaus</t>
  </si>
  <si>
    <t>Ueberau</t>
  </si>
  <si>
    <t>Ober-Klingen</t>
  </si>
  <si>
    <t>Hering</t>
  </si>
  <si>
    <t>Frau Nauses</t>
  </si>
  <si>
    <t>Höchst im Odenwald</t>
  </si>
  <si>
    <t>Groß-Umstadt</t>
  </si>
  <si>
    <t>Raibach</t>
  </si>
  <si>
    <t>Zipfen</t>
  </si>
  <si>
    <t>Groß-Bieberau</t>
  </si>
  <si>
    <t>Neustadt im Odenwald</t>
  </si>
  <si>
    <t>Sandbach</t>
  </si>
  <si>
    <t>Hainstadt</t>
  </si>
  <si>
    <t>Auerbach</t>
  </si>
  <si>
    <t>Hochstädten</t>
  </si>
  <si>
    <t>Seeheim</t>
  </si>
  <si>
    <t>Jugenheim</t>
  </si>
  <si>
    <t>Alsbach</t>
  </si>
  <si>
    <t>Zwingenberg</t>
  </si>
  <si>
    <t>Freiheit</t>
  </si>
  <si>
    <t>Klein-Bieberau</t>
  </si>
  <si>
    <t>Ernsthofen</t>
  </si>
  <si>
    <t>Rodau</t>
  </si>
  <si>
    <t>Herchenrode</t>
  </si>
  <si>
    <t>Neunkirchen</t>
  </si>
  <si>
    <t>Billings</t>
  </si>
  <si>
    <t>Nonrod</t>
  </si>
  <si>
    <t>Klein-Gumpen</t>
  </si>
  <si>
    <t>Allertshofen</t>
  </si>
  <si>
    <t>Hoxhohl</t>
  </si>
  <si>
    <t>Balkhausen</t>
  </si>
  <si>
    <t>Brandau</t>
  </si>
  <si>
    <t>Raidelbach</t>
  </si>
  <si>
    <t>Lautern</t>
  </si>
  <si>
    <t>Mittel-Kinzig</t>
  </si>
  <si>
    <t>Nieder-Kinzig</t>
  </si>
  <si>
    <t>Mümling-Grumbach</t>
  </si>
  <si>
    <t>Untergersprenz</t>
  </si>
  <si>
    <t>Stierbach</t>
  </si>
  <si>
    <t>Frohnhofen</t>
  </si>
  <si>
    <t>Hembach</t>
  </si>
  <si>
    <t>Brensbach</t>
  </si>
  <si>
    <t>Mummenroth</t>
  </si>
  <si>
    <t>Kimbach</t>
  </si>
  <si>
    <t>Rimhorn</t>
  </si>
  <si>
    <t>Seckmauern</t>
  </si>
  <si>
    <t>Etzen-Gesäß</t>
  </si>
  <si>
    <t>Bensheim</t>
  </si>
  <si>
    <t>Schönberg</t>
  </si>
  <si>
    <t>Hambach</t>
  </si>
  <si>
    <t>Fischweiher</t>
  </si>
  <si>
    <t>Mittershausen</t>
  </si>
  <si>
    <t>Sonderbach</t>
  </si>
  <si>
    <t>Albersbach</t>
  </si>
  <si>
    <t>Juhöhe</t>
  </si>
  <si>
    <t>Kocherbach</t>
  </si>
  <si>
    <t>Grasellenbach</t>
  </si>
  <si>
    <t>Wahlen</t>
  </si>
  <si>
    <t>Schönnen</t>
  </si>
  <si>
    <t>Hüttenthal</t>
  </si>
  <si>
    <t>Marbach</t>
  </si>
  <si>
    <t>Michelstadt</t>
  </si>
  <si>
    <t>Dorf-Erbach</t>
  </si>
  <si>
    <t>Ernsbach</t>
  </si>
  <si>
    <t>Erlenbach</t>
  </si>
  <si>
    <t>Siedelsbrunn</t>
  </si>
  <si>
    <t>Birkenau</t>
  </si>
  <si>
    <t>Nieder-Liebersbach</t>
  </si>
  <si>
    <t>Ober-Abtsteinach</t>
  </si>
  <si>
    <t>Unter-Abtsteinach</t>
  </si>
  <si>
    <t>Wald-Michelbach</t>
  </si>
  <si>
    <t>Unter-Mengelbach</t>
  </si>
  <si>
    <t>Buchklingen</t>
  </si>
  <si>
    <t>Beerfelden</t>
  </si>
  <si>
    <t>Olfen</t>
  </si>
  <si>
    <t>Affolterbach</t>
  </si>
  <si>
    <t>Unter-Schönmattenwag</t>
  </si>
  <si>
    <t>Flockenbusch</t>
  </si>
  <si>
    <t>Seckenrain</t>
  </si>
  <si>
    <t>Gammelsbach</t>
  </si>
  <si>
    <t>Falken-Gesäß</t>
  </si>
  <si>
    <t>Rothenberg</t>
  </si>
  <si>
    <t>Hetzbach</t>
  </si>
  <si>
    <t>Oberdorf</t>
  </si>
  <si>
    <t>Ober-Sensbach</t>
  </si>
  <si>
    <t>Hebstahl</t>
  </si>
  <si>
    <t>Neckarsteinach</t>
  </si>
  <si>
    <t>Neckarhausen</t>
  </si>
  <si>
    <t>Hirschhorn</t>
  </si>
  <si>
    <t>Ersheim</t>
  </si>
  <si>
    <t>Igelsbach</t>
  </si>
  <si>
    <t>Dorndorf</t>
  </si>
  <si>
    <t>Niedertiefenbach</t>
  </si>
  <si>
    <t>Thalheim</t>
  </si>
  <si>
    <t>Runkel/Lahn</t>
  </si>
  <si>
    <t>Runkel/Hofen</t>
  </si>
  <si>
    <t>Hadamar</t>
  </si>
  <si>
    <t>Wirbelau, stillgelegter Stbr. Jörissen 1 km W' Wirbelau; großer Wirbelauer Bruch</t>
  </si>
  <si>
    <t>stillgelegter Stbr. 300 m SW' Birkenhof; ca. 1,1 km ENE' Schupbach</t>
  </si>
  <si>
    <t>Weilburg/Odersbach</t>
  </si>
  <si>
    <t>Schupbach, stillgelegter Stbr. Dyckerhoff &amp; Neumann, 400 m W' Hof Waldeck, ca. 1 km NE´ Schupbach im Kerkerbachtal</t>
  </si>
  <si>
    <t>Weilburg/Gaudernbach</t>
  </si>
  <si>
    <t>Weilburg/Schupbach</t>
  </si>
  <si>
    <t>Seelbach/Aumenau</t>
  </si>
  <si>
    <t>Ernsthausen</t>
  </si>
  <si>
    <t>Weilmünster</t>
  </si>
  <si>
    <t>Braunfels/Philippstein</t>
  </si>
  <si>
    <t>Michelnau</t>
  </si>
  <si>
    <t>Schotten</t>
  </si>
  <si>
    <t>Balduinstein</t>
  </si>
  <si>
    <t>Diez/Aull</t>
  </si>
  <si>
    <t>Mensfelden</t>
  </si>
  <si>
    <t>Niederbrechen</t>
  </si>
  <si>
    <t>Hahnstätten/ Oberneisen</t>
  </si>
  <si>
    <t>Villmar, Stbr. Bongard    1 km W' Villmar</t>
  </si>
  <si>
    <t xml:space="preserve">Villmar, ehem. Gemeindestbr. SW' Bahnhof Villmar </t>
  </si>
  <si>
    <t>Villmar</t>
  </si>
  <si>
    <t>Winden</t>
  </si>
  <si>
    <t>Bergheim</t>
  </si>
  <si>
    <t>Katzenelnbogen/ Allendorf</t>
  </si>
  <si>
    <t>N' Mudershausen, W' Zollhaus</t>
  </si>
  <si>
    <t>Altenstadt</t>
  </si>
  <si>
    <t>Kaichen</t>
  </si>
  <si>
    <t>Nidderau</t>
  </si>
  <si>
    <t>Oberndorf</t>
  </si>
  <si>
    <t>Bad Vilbel</t>
  </si>
  <si>
    <t>Dietzenbach</t>
  </si>
  <si>
    <t>Eppertshausen</t>
  </si>
  <si>
    <t>Offenthal</t>
  </si>
  <si>
    <t>Langen</t>
  </si>
  <si>
    <t>Darmstadt</t>
  </si>
  <si>
    <t>Flonheim</t>
  </si>
  <si>
    <t>Flonheim, Am Adelberg/Geistermühle</t>
  </si>
  <si>
    <t>Bechenheim,S' Str. Bechenh.-Offenh.</t>
  </si>
  <si>
    <t>B 420 St.Julian Richtg Glanbrücken</t>
  </si>
  <si>
    <t>Str. Glanbrücken Richtg. Kirrweiler</t>
  </si>
  <si>
    <t>Hartsteinbruch (Kirrweiler)</t>
  </si>
  <si>
    <t>Biesterschied</t>
  </si>
  <si>
    <t>Schönborn(Goldgrube)</t>
  </si>
  <si>
    <t>Finkenbach-Gersweiler</t>
  </si>
  <si>
    <t>Steinbr. Bittenbacher Berg</t>
  </si>
  <si>
    <t>Hintersteinerhof</t>
  </si>
  <si>
    <t>Gerbach/Haide</t>
  </si>
  <si>
    <t>Dannenfelser Mühle</t>
  </si>
  <si>
    <t>Rothenkircher-Hof</t>
  </si>
  <si>
    <t>Haide</t>
  </si>
  <si>
    <t>Orbis</t>
  </si>
  <si>
    <t>Forsthaus Pfalz</t>
  </si>
  <si>
    <t>Schlangenschlag/O</t>
  </si>
  <si>
    <t>Bedesbach Richtung Altenglan</t>
  </si>
  <si>
    <t>Bedesbach Richtung Erdesbach</t>
  </si>
  <si>
    <t>Konken, Hasenmühle, bei Kläranlage</t>
  </si>
  <si>
    <t>Keltenhof, bei Bosenbach</t>
  </si>
  <si>
    <t>Stbr. Schneeweider Hof, Eßweiler</t>
  </si>
  <si>
    <t>Schweisweiler</t>
  </si>
  <si>
    <t>Winnweiler</t>
  </si>
  <si>
    <t>Herschweiler-Petersheim (Wahnwegen)</t>
  </si>
  <si>
    <t>Alsenborn</t>
  </si>
  <si>
    <t>Forst</t>
  </si>
  <si>
    <t>Leistadt</t>
  </si>
  <si>
    <t>Deidesheim</t>
  </si>
  <si>
    <t>Neidenfels</t>
  </si>
  <si>
    <t>Nonnental (Neustadt)</t>
  </si>
  <si>
    <t>Esthaler Forsthaus</t>
  </si>
  <si>
    <t xml:space="preserve">Rinnthal </t>
  </si>
  <si>
    <t>Edenkoben</t>
  </si>
  <si>
    <t>Vordermühle</t>
  </si>
  <si>
    <t>Albersweiler</t>
  </si>
  <si>
    <t>Birkenhördt</t>
  </si>
  <si>
    <t>Klingenmünster</t>
  </si>
  <si>
    <t>Nervenklinik Landeck</t>
  </si>
  <si>
    <t>Gleishorbach</t>
  </si>
  <si>
    <t>Schweigen-Rechtenbach</t>
  </si>
  <si>
    <t>natural or artificial outcrop</t>
  </si>
  <si>
    <t>Frey2020_01</t>
  </si>
  <si>
    <t>Frey2020_02</t>
  </si>
  <si>
    <t>Frey2020_03</t>
  </si>
  <si>
    <t>Frey2020_04</t>
  </si>
  <si>
    <t>Frey2020_05</t>
  </si>
  <si>
    <t>Frey2020_06</t>
  </si>
  <si>
    <t>Frey2020_07</t>
  </si>
  <si>
    <t>Frey2020_08</t>
  </si>
  <si>
    <t>Frey2020_09</t>
  </si>
  <si>
    <t>Frey2020_10</t>
  </si>
  <si>
    <t>Frey2020_11</t>
  </si>
  <si>
    <t>Frey2020_12</t>
  </si>
  <si>
    <t>Frey2020_13</t>
  </si>
  <si>
    <t>Frey2020_14</t>
  </si>
  <si>
    <t>Frey2020_15</t>
  </si>
  <si>
    <t>Frey2020_16</t>
  </si>
  <si>
    <t>Frey2020_17</t>
  </si>
  <si>
    <t>Frey2020_18</t>
  </si>
  <si>
    <t>Frey2020_19</t>
  </si>
  <si>
    <t>Frey2020_20</t>
  </si>
  <si>
    <t>Frey2020_21</t>
  </si>
  <si>
    <t>Frey2020_22</t>
  </si>
  <si>
    <t>Frey2020_23</t>
  </si>
  <si>
    <t>Frey2020_24</t>
  </si>
  <si>
    <t>Frey2020_25</t>
  </si>
  <si>
    <t>Frey2020_26</t>
  </si>
  <si>
    <t>Frey2020_27</t>
  </si>
  <si>
    <t>Frey2020_28</t>
  </si>
  <si>
    <t>Frey2020_29</t>
  </si>
  <si>
    <t>Frey2020_30</t>
  </si>
  <si>
    <t>Frey2020_31</t>
  </si>
  <si>
    <t>Frey2020_32</t>
  </si>
  <si>
    <t>Frey2020_33</t>
  </si>
  <si>
    <t>Frey2020_34</t>
  </si>
  <si>
    <t>Frey2020_35</t>
  </si>
  <si>
    <t>Frey2020_36</t>
  </si>
  <si>
    <t>Frey2020_37</t>
  </si>
  <si>
    <t>Frey2020_38</t>
  </si>
  <si>
    <t>Frey2020_39</t>
  </si>
  <si>
    <t>Frey2020_40</t>
  </si>
  <si>
    <t>Frey2020_41</t>
  </si>
  <si>
    <t>Frey2020_42</t>
  </si>
  <si>
    <t>Frey2020_43</t>
  </si>
  <si>
    <t>Frey2020_44</t>
  </si>
  <si>
    <t>Frey2020_45</t>
  </si>
  <si>
    <t>Frey2020_46</t>
  </si>
  <si>
    <t>Frey2020_47</t>
  </si>
  <si>
    <t>Frey2020_48</t>
  </si>
  <si>
    <t>Frey2020_49</t>
  </si>
  <si>
    <t>Frey2020_50</t>
  </si>
  <si>
    <t>Frey2020_51</t>
  </si>
  <si>
    <t>Frey2020_52</t>
  </si>
  <si>
    <t>Frey2020_53</t>
  </si>
  <si>
    <t>Frey2020_54</t>
  </si>
  <si>
    <t>Frey2020_55</t>
  </si>
  <si>
    <t>Frey2020_56</t>
  </si>
  <si>
    <t>Frey2020_57</t>
  </si>
  <si>
    <t>Frey2020_58</t>
  </si>
  <si>
    <t>Frey2020_59</t>
  </si>
  <si>
    <t>Frey2020_60</t>
  </si>
  <si>
    <t>Frey2020_61</t>
  </si>
  <si>
    <t>Frey2020_62</t>
  </si>
  <si>
    <t>Frey2020_63</t>
  </si>
  <si>
    <t>Frey2020_64</t>
  </si>
  <si>
    <t>Frey2020_65</t>
  </si>
  <si>
    <t>Frey2020_66</t>
  </si>
  <si>
    <t>Frey2020_67</t>
  </si>
  <si>
    <t>Frey2020_68</t>
  </si>
  <si>
    <t>Frey2020_69</t>
  </si>
  <si>
    <t>Frey2020_70</t>
  </si>
  <si>
    <t>Frey2020_71</t>
  </si>
  <si>
    <t>Frey2020_72</t>
  </si>
  <si>
    <t>Frey2020_73</t>
  </si>
  <si>
    <t>Frey2020_74</t>
  </si>
  <si>
    <t>Frey2020_75</t>
  </si>
  <si>
    <t>Frey2020_76</t>
  </si>
  <si>
    <t>Frey2020_77</t>
  </si>
  <si>
    <t>Frey2020_78</t>
  </si>
  <si>
    <t>Frey2020_79</t>
  </si>
  <si>
    <t>Frey2020_80</t>
  </si>
  <si>
    <t>Frey2020_81</t>
  </si>
  <si>
    <t>Frey2020_82</t>
  </si>
  <si>
    <t>Frey2020_83</t>
  </si>
  <si>
    <t>Frey2020_84</t>
  </si>
  <si>
    <t>Frey2020_85</t>
  </si>
  <si>
    <t>Frey2020_86</t>
  </si>
  <si>
    <t>Frey2020_87</t>
  </si>
  <si>
    <t>Frey2020_88</t>
  </si>
  <si>
    <t>Frey2020_89</t>
  </si>
  <si>
    <t>Frey2020_90</t>
  </si>
  <si>
    <t>Frey2020_91</t>
  </si>
  <si>
    <t>Frey2020_92</t>
  </si>
  <si>
    <t>Frey2020_93</t>
  </si>
  <si>
    <t>Frey2020_94</t>
  </si>
  <si>
    <t>Frey2020_95</t>
  </si>
  <si>
    <t>Frey2020_96</t>
  </si>
  <si>
    <t>Frey2020_97</t>
  </si>
  <si>
    <t>Frey2020_98</t>
  </si>
  <si>
    <t>Frey2020_99</t>
  </si>
  <si>
    <t>Frey2020_100</t>
  </si>
  <si>
    <t>Frey2020_101</t>
  </si>
  <si>
    <t>Frey2020_102</t>
  </si>
  <si>
    <t>Frey2020_103</t>
  </si>
  <si>
    <t>Frey2020_104</t>
  </si>
  <si>
    <t>Frey2020_105</t>
  </si>
  <si>
    <t>Frey2020_106</t>
  </si>
  <si>
    <t>Frey2020_107</t>
  </si>
  <si>
    <t>Frey2020_108</t>
  </si>
  <si>
    <t>Frey2020_109</t>
  </si>
  <si>
    <t>Frey2020_110</t>
  </si>
  <si>
    <t>Frey2020_111</t>
  </si>
  <si>
    <t>Frey2020_112</t>
  </si>
  <si>
    <t>Frey2020_113</t>
  </si>
  <si>
    <t>Frey2020_114</t>
  </si>
  <si>
    <t>Frey2020_115</t>
  </si>
  <si>
    <t>Frey2020_116</t>
  </si>
  <si>
    <t>Frey2020_117</t>
  </si>
  <si>
    <t>Frey2020_118</t>
  </si>
  <si>
    <t>Frey2020_119</t>
  </si>
  <si>
    <t>Frey2020_120</t>
  </si>
  <si>
    <t>Frey2020_121</t>
  </si>
  <si>
    <t>Frey2020_122</t>
  </si>
  <si>
    <t>Frey2020_123</t>
  </si>
  <si>
    <t>Frey2020_124</t>
  </si>
  <si>
    <t>Frey2020_125</t>
  </si>
  <si>
    <t>Frey2020_126</t>
  </si>
  <si>
    <t>Frey2020_127</t>
  </si>
  <si>
    <t>Frey2020_128</t>
  </si>
  <si>
    <t>Frey2020_129</t>
  </si>
  <si>
    <t>Frey2020_130</t>
  </si>
  <si>
    <t>Frey2020_131</t>
  </si>
  <si>
    <t>Frey2020_132</t>
  </si>
  <si>
    <t>Frey2020_133</t>
  </si>
  <si>
    <t>Frey2020_134</t>
  </si>
  <si>
    <t>Frey2020_135</t>
  </si>
  <si>
    <t>Frey2020_136</t>
  </si>
  <si>
    <t>Frey2020_137</t>
  </si>
  <si>
    <t>Frey2020_138</t>
  </si>
  <si>
    <t>Frey2020_139</t>
  </si>
  <si>
    <t>Frey2020_140</t>
  </si>
  <si>
    <t>Frey2020_141</t>
  </si>
  <si>
    <t>Frey2020_142</t>
  </si>
  <si>
    <t>Frey2020_143</t>
  </si>
  <si>
    <t>Frey2020_144</t>
  </si>
  <si>
    <t>Frey2020_145</t>
  </si>
  <si>
    <t>Frey2020_146</t>
  </si>
  <si>
    <t>Frey2020_147</t>
  </si>
  <si>
    <t>Frey2020_148</t>
  </si>
  <si>
    <t>Frey2020_149</t>
  </si>
  <si>
    <t>Frey2020_150</t>
  </si>
  <si>
    <t>Frey2020_151</t>
  </si>
  <si>
    <t>Frey2020_152</t>
  </si>
  <si>
    <t>Frey2020_153</t>
  </si>
  <si>
    <t>Frey2020_154</t>
  </si>
  <si>
    <t>Frey2020_155</t>
  </si>
  <si>
    <t>Frey2020_156</t>
  </si>
  <si>
    <t>Frey2020_157</t>
  </si>
  <si>
    <t>Frey2020_158</t>
  </si>
  <si>
    <t>Frey2020_159</t>
  </si>
  <si>
    <t>Frey2020_160</t>
  </si>
  <si>
    <t>Frey2020_161</t>
  </si>
  <si>
    <t>Frey2020_162</t>
  </si>
  <si>
    <t>Frey2020_163</t>
  </si>
  <si>
    <t>Frey2020_164</t>
  </si>
  <si>
    <t>Frey2020_165</t>
  </si>
  <si>
    <t>Frey2020_166</t>
  </si>
  <si>
    <t>Frey2020_167</t>
  </si>
  <si>
    <t>Frey2020_168</t>
  </si>
  <si>
    <t>Frey2020_169</t>
  </si>
  <si>
    <t>Frey2020_170</t>
  </si>
  <si>
    <t>Frey2020_171</t>
  </si>
  <si>
    <t>Frey2020_172</t>
  </si>
  <si>
    <t>Frey2020_173</t>
  </si>
  <si>
    <t>Frey2020_174</t>
  </si>
  <si>
    <t>Frey2020_175</t>
  </si>
  <si>
    <t>Frey2020_176</t>
  </si>
  <si>
    <t>Frey2020_177</t>
  </si>
  <si>
    <t>Frey2020_178</t>
  </si>
  <si>
    <t>Frey2020_179</t>
  </si>
  <si>
    <t>Frey2020_180</t>
  </si>
  <si>
    <t>Frey2020_181</t>
  </si>
  <si>
    <t>Frey2020_182</t>
  </si>
  <si>
    <t>Frey2020_183</t>
  </si>
  <si>
    <t>Frey2020_184</t>
  </si>
  <si>
    <t>Frey2020_185</t>
  </si>
  <si>
    <t>Frey2020_186</t>
  </si>
  <si>
    <t>Frey2020_187</t>
  </si>
  <si>
    <t>Frey2020_188</t>
  </si>
  <si>
    <t>Frey2020_189</t>
  </si>
  <si>
    <t>Frey2020_190</t>
  </si>
  <si>
    <t>Frey2020_191</t>
  </si>
  <si>
    <t>Frey2020_192</t>
  </si>
  <si>
    <t>Frey2020_193</t>
  </si>
  <si>
    <t>Frey2020_194</t>
  </si>
  <si>
    <t>Frey2020_195</t>
  </si>
  <si>
    <t>Frey2020_196</t>
  </si>
  <si>
    <t>Frey2020_197</t>
  </si>
  <si>
    <t>Frey2020_198</t>
  </si>
  <si>
    <t>Frey2020_199</t>
  </si>
  <si>
    <t>Frey2020_200</t>
  </si>
  <si>
    <t>Frey2020_201</t>
  </si>
  <si>
    <t>Frey2020_202</t>
  </si>
  <si>
    <t>Frey2020_203</t>
  </si>
  <si>
    <t>Frey2020_204</t>
  </si>
  <si>
    <t>Frey2020_205</t>
  </si>
  <si>
    <t>Frey2020_206</t>
  </si>
  <si>
    <t>Frey2020_207</t>
  </si>
  <si>
    <t>Frey2020_208</t>
  </si>
  <si>
    <t>Frey2020_209</t>
  </si>
  <si>
    <t>Frey2020_210</t>
  </si>
  <si>
    <t>Frey2020_211</t>
  </si>
  <si>
    <t>Frey2020_212</t>
  </si>
  <si>
    <t>Frey2020_213</t>
  </si>
  <si>
    <t>Frey2020_214</t>
  </si>
  <si>
    <t>Frey2020_215</t>
  </si>
  <si>
    <t>Frey2020_216</t>
  </si>
  <si>
    <t>Frey2020_217</t>
  </si>
  <si>
    <t>Frey2020_218</t>
  </si>
  <si>
    <t>Frey2020_219</t>
  </si>
  <si>
    <t>Frey2020_220</t>
  </si>
  <si>
    <t>Frey2020_221</t>
  </si>
  <si>
    <t>Frey2020_222</t>
  </si>
  <si>
    <t>Frey2020_223</t>
  </si>
  <si>
    <t>Frey2020_224</t>
  </si>
  <si>
    <t>Frey2020_225</t>
  </si>
  <si>
    <t>Frey2020_226</t>
  </si>
  <si>
    <t>Frey2020_227</t>
  </si>
  <si>
    <t>Frey2020_228</t>
  </si>
  <si>
    <t>Frey2020_229</t>
  </si>
  <si>
    <t>Frey2020_230</t>
  </si>
  <si>
    <t>Frey2020_231</t>
  </si>
  <si>
    <t>Frey2020_232</t>
  </si>
  <si>
    <t>Frey2020_233</t>
  </si>
  <si>
    <t>Frey2020_234</t>
  </si>
  <si>
    <t>Frey2020_235</t>
  </si>
  <si>
    <t>Frey2020_236</t>
  </si>
  <si>
    <t>Frey2020_237</t>
  </si>
  <si>
    <t>Frey2020_238</t>
  </si>
  <si>
    <t>Frey2020_239</t>
  </si>
  <si>
    <t>Frey2020_240</t>
  </si>
  <si>
    <t>Frey2020_241</t>
  </si>
  <si>
    <t>Frey2020_242</t>
  </si>
  <si>
    <t>Frey2020_243</t>
  </si>
  <si>
    <t>Frey2020_244</t>
  </si>
  <si>
    <t>Frey2020_245</t>
  </si>
  <si>
    <t>Frey2020_246</t>
  </si>
  <si>
    <t>Frey2020_247</t>
  </si>
  <si>
    <t>Frey2020_248</t>
  </si>
  <si>
    <t>Frey2020_249</t>
  </si>
  <si>
    <t>Frey2020_250</t>
  </si>
  <si>
    <t>Frey2020_251</t>
  </si>
  <si>
    <t>Frey2020_252</t>
  </si>
  <si>
    <t>Frey2020_253</t>
  </si>
  <si>
    <t>Frey2020_254</t>
  </si>
  <si>
    <t>Frey2020_255</t>
  </si>
  <si>
    <t>Frey2020_256</t>
  </si>
  <si>
    <t>Frey2020_257</t>
  </si>
  <si>
    <t>Frey2020_258</t>
  </si>
  <si>
    <t>Frey2020_259</t>
  </si>
  <si>
    <t>Frey2020_260</t>
  </si>
  <si>
    <t>Frey2020_261</t>
  </si>
  <si>
    <t>Frey2020_262</t>
  </si>
  <si>
    <t>Frey2020_263</t>
  </si>
  <si>
    <t>Frey2020_264</t>
  </si>
  <si>
    <t>Frey2020_265</t>
  </si>
  <si>
    <t>Frey2020_266</t>
  </si>
  <si>
    <t>Frey2020_267</t>
  </si>
  <si>
    <t>Frey2020_268</t>
  </si>
  <si>
    <t>Frey2020_269</t>
  </si>
  <si>
    <t>Frey2020_270</t>
  </si>
  <si>
    <t>Frey2020_271</t>
  </si>
  <si>
    <t>Frey2020_272</t>
  </si>
  <si>
    <t>Frey2020_273</t>
  </si>
  <si>
    <t>Frey2020_274</t>
  </si>
  <si>
    <t>Frey2020_275</t>
  </si>
  <si>
    <t>Frey2020_276</t>
  </si>
  <si>
    <t>Frey2020_277</t>
  </si>
  <si>
    <t>Frey2020_278</t>
  </si>
  <si>
    <t>Frey2020_279</t>
  </si>
  <si>
    <t>Frey2020_280</t>
  </si>
  <si>
    <t>Frey2020_281</t>
  </si>
  <si>
    <t>Frey2020_282</t>
  </si>
  <si>
    <t>Frey2020_283</t>
  </si>
  <si>
    <t>Frey2020_284</t>
  </si>
  <si>
    <t>Frey2020_285</t>
  </si>
  <si>
    <t>Frey2020_286</t>
  </si>
  <si>
    <t>Frey2020_287</t>
  </si>
  <si>
    <t>Frey2020_288</t>
  </si>
  <si>
    <t>Frey2020_289</t>
  </si>
  <si>
    <t>Frey2020_290</t>
  </si>
  <si>
    <t>Frey2020_291</t>
  </si>
  <si>
    <t>Frey2020_292</t>
  </si>
  <si>
    <t>Frey2020_293</t>
  </si>
  <si>
    <t>Frey2020_294</t>
  </si>
  <si>
    <t>Frey2020_295</t>
  </si>
  <si>
    <t>Frey2020_296</t>
  </si>
  <si>
    <t>Frey2020_297</t>
  </si>
  <si>
    <t>Frey2020_298</t>
  </si>
  <si>
    <t>Frey2020_299</t>
  </si>
  <si>
    <t>Frey2020_300</t>
  </si>
  <si>
    <t>Frey2020_301</t>
  </si>
  <si>
    <t>Frey2020_302</t>
  </si>
  <si>
    <t>Frey2020_303</t>
  </si>
  <si>
    <t>Frey2020_304</t>
  </si>
  <si>
    <t>Frey2020_305</t>
  </si>
  <si>
    <t>Frey2020_306</t>
  </si>
  <si>
    <t>Frey2020_307</t>
  </si>
  <si>
    <t>Frey2020_308</t>
  </si>
  <si>
    <t>Frey2020_309</t>
  </si>
  <si>
    <t>Frey2020_310</t>
  </si>
  <si>
    <t>Frey2020_311</t>
  </si>
  <si>
    <t>Frey2020_312</t>
  </si>
  <si>
    <t>Frey2020_313</t>
  </si>
  <si>
    <t>Frey2020_314</t>
  </si>
  <si>
    <t>Frey2020_315</t>
  </si>
  <si>
    <t>Frey2020_316</t>
  </si>
  <si>
    <t>Frey2020_317</t>
  </si>
  <si>
    <t>Frey2020_318</t>
  </si>
  <si>
    <t>Frey2020_319</t>
  </si>
  <si>
    <t>Frey2020_320</t>
  </si>
  <si>
    <t>Frey2020_321</t>
  </si>
  <si>
    <t>Frey2020_322</t>
  </si>
  <si>
    <t>Frey2020_323</t>
  </si>
  <si>
    <t>Frey2020_324</t>
  </si>
  <si>
    <t>Frey2020_325</t>
  </si>
  <si>
    <t>Frey2020_326</t>
  </si>
  <si>
    <t>Frey2020_327</t>
  </si>
  <si>
    <t>Frey2020_328</t>
  </si>
  <si>
    <t>Frey2020_329</t>
  </si>
  <si>
    <t>Frey2020_330</t>
  </si>
  <si>
    <t>Frey2020_331</t>
  </si>
  <si>
    <t>Frey2020_332</t>
  </si>
  <si>
    <t>Frey2020_333</t>
  </si>
  <si>
    <t>Frey2020_334</t>
  </si>
  <si>
    <t>Frey2020_335</t>
  </si>
  <si>
    <t>Frey2020_336</t>
  </si>
  <si>
    <t>Frey2020_337</t>
  </si>
  <si>
    <t>Frey2020_338</t>
  </si>
  <si>
    <t>Frey2020_339</t>
  </si>
  <si>
    <t>Frey2020_340</t>
  </si>
  <si>
    <t>Frey2020_341</t>
  </si>
  <si>
    <t>Frey2020_342</t>
  </si>
  <si>
    <t>Frey2020_343</t>
  </si>
  <si>
    <t>Frey2020_344</t>
  </si>
  <si>
    <t>Frey2020_345</t>
  </si>
  <si>
    <t>Frey2020_346</t>
  </si>
  <si>
    <t>Frey2020_347</t>
  </si>
  <si>
    <t>Frey2020_348</t>
  </si>
  <si>
    <t>Frey2020_349</t>
  </si>
  <si>
    <t>Frey2020_350</t>
  </si>
  <si>
    <t>Frey2020_351</t>
  </si>
  <si>
    <t>Frey2020_352</t>
  </si>
  <si>
    <t>Frey2020_353</t>
  </si>
  <si>
    <t>Frey2020_354</t>
  </si>
  <si>
    <t>Frey2020_355</t>
  </si>
  <si>
    <t>Frey2020_356</t>
  </si>
  <si>
    <t>Frey2020_357</t>
  </si>
  <si>
    <t>Frey2020_358</t>
  </si>
  <si>
    <t>Frey2020_359</t>
  </si>
  <si>
    <t>Frey2020_360</t>
  </si>
  <si>
    <t>Frey2020_361</t>
  </si>
  <si>
    <t>Frey2020_362</t>
  </si>
  <si>
    <t>Frey2020_363</t>
  </si>
  <si>
    <t>Frey2020_364</t>
  </si>
  <si>
    <t>Frey2020_365</t>
  </si>
  <si>
    <t>Frey2020_366</t>
  </si>
  <si>
    <t>Frey2020_367</t>
  </si>
  <si>
    <t>Frey2020_368</t>
  </si>
  <si>
    <t>Frey2020_369</t>
  </si>
  <si>
    <t>Frey2020_370</t>
  </si>
  <si>
    <t>Frey2020_371</t>
  </si>
  <si>
    <t>Frey2020_372</t>
  </si>
  <si>
    <t>Frey2020_373</t>
  </si>
  <si>
    <t>Frey2020_374</t>
  </si>
  <si>
    <t>Frey2020_375</t>
  </si>
  <si>
    <t>Frey2020_376</t>
  </si>
  <si>
    <t>Frey2020_377</t>
  </si>
  <si>
    <t>Frey2020_378</t>
  </si>
  <si>
    <t>Frey2020_379</t>
  </si>
  <si>
    <t>Frey2020_380</t>
  </si>
  <si>
    <t>Frey2020_381</t>
  </si>
  <si>
    <t>Frey2020_382</t>
  </si>
  <si>
    <t>Frey2020_383</t>
  </si>
  <si>
    <t>Frey2020_384</t>
  </si>
  <si>
    <t>Frey2020_385</t>
  </si>
  <si>
    <t>Frey2020_386</t>
  </si>
  <si>
    <t>Frey2020_387</t>
  </si>
  <si>
    <t>Frey2020_388</t>
  </si>
  <si>
    <t>Frey2020_389</t>
  </si>
  <si>
    <t>Frey2020_390</t>
  </si>
  <si>
    <t>Frey2020_391</t>
  </si>
  <si>
    <t>Frey2020_392</t>
  </si>
  <si>
    <t>Frey2020_393</t>
  </si>
  <si>
    <t>Frey2020_394</t>
  </si>
  <si>
    <t>Frey2020_395</t>
  </si>
  <si>
    <t>Frey2020_396</t>
  </si>
  <si>
    <t>Frey2020_397</t>
  </si>
  <si>
    <t>Frey2020_398</t>
  </si>
  <si>
    <t>Frey2020_399</t>
  </si>
  <si>
    <t>Frey2020_400</t>
  </si>
  <si>
    <t>Frey2020_401</t>
  </si>
  <si>
    <t>Frey2020_402</t>
  </si>
  <si>
    <t>Frey2020_403</t>
  </si>
  <si>
    <t>Frey2020_404</t>
  </si>
  <si>
    <t>Frey2020_405</t>
  </si>
  <si>
    <t>Frey2020_406</t>
  </si>
  <si>
    <t>Frey2020_407</t>
  </si>
  <si>
    <t>Frey2020_408</t>
  </si>
  <si>
    <t>Frey2020_409</t>
  </si>
  <si>
    <t>Frey2020_410</t>
  </si>
  <si>
    <t>Frey2020_411</t>
  </si>
  <si>
    <t>Frey2020_412</t>
  </si>
  <si>
    <t>Frey2020_413</t>
  </si>
  <si>
    <t>Frey2020_414</t>
  </si>
  <si>
    <t>Frey2020_415</t>
  </si>
  <si>
    <t>Frey2020_416</t>
  </si>
  <si>
    <t>Frey2020_417</t>
  </si>
  <si>
    <t>Frey2020_418</t>
  </si>
  <si>
    <t>Frey2020_419</t>
  </si>
  <si>
    <t>Frey2020_420</t>
  </si>
  <si>
    <t>Frey2020_421</t>
  </si>
  <si>
    <t>Frey2020_422</t>
  </si>
  <si>
    <t>Frey2020_423</t>
  </si>
  <si>
    <t>Frey2020_424</t>
  </si>
  <si>
    <t>Frey2020_425</t>
  </si>
  <si>
    <t>Frey2020_426</t>
  </si>
  <si>
    <t>Frey2020_427</t>
  </si>
  <si>
    <t>Frey2020_428</t>
  </si>
  <si>
    <t>Frey2020_429</t>
  </si>
  <si>
    <t>Frey2020_430</t>
  </si>
  <si>
    <t>Frey2020</t>
  </si>
  <si>
    <t>MFr_TUDa</t>
  </si>
  <si>
    <t>Measuring Device</t>
  </si>
  <si>
    <t>SM-30, ZH instruments</t>
  </si>
  <si>
    <t>Weiterstadt 1</t>
  </si>
  <si>
    <t>Frey2020_431</t>
  </si>
  <si>
    <t>Frey2020_432</t>
  </si>
  <si>
    <t>Frey2020_433</t>
  </si>
  <si>
    <t>Frey2020_434</t>
  </si>
  <si>
    <t>Frey2020_435</t>
  </si>
  <si>
    <t>Darmstadt-Dieburg</t>
  </si>
  <si>
    <t>plug</t>
  </si>
  <si>
    <t>123-0</t>
  </si>
  <si>
    <t>124-0</t>
  </si>
  <si>
    <t>125-0</t>
  </si>
  <si>
    <t>126-0</t>
  </si>
  <si>
    <t>127-0</t>
  </si>
  <si>
    <t>Variskisches Grundgebirge</t>
  </si>
  <si>
    <t>Frey2020_436</t>
  </si>
  <si>
    <t>Frey2020_437</t>
  </si>
  <si>
    <t>Frey2020_438</t>
  </si>
  <si>
    <t>Worms 3</t>
  </si>
  <si>
    <t>Worms</t>
  </si>
  <si>
    <t>Stockstadt 33 R</t>
  </si>
  <si>
    <t>Groß-Gerau</t>
  </si>
  <si>
    <t>390-0</t>
  </si>
  <si>
    <t>391-0</t>
  </si>
  <si>
    <t>391-1</t>
  </si>
  <si>
    <t>392-0</t>
  </si>
  <si>
    <t>393-0</t>
  </si>
  <si>
    <t>394-0</t>
  </si>
  <si>
    <t>395-0</t>
  </si>
  <si>
    <t>396-0</t>
  </si>
  <si>
    <t>397-0</t>
  </si>
  <si>
    <t>398-0</t>
  </si>
  <si>
    <t>398-1</t>
  </si>
  <si>
    <t>399-0</t>
  </si>
  <si>
    <t>400-1</t>
  </si>
  <si>
    <t>402-0</t>
  </si>
  <si>
    <t>405-0</t>
  </si>
  <si>
    <t>407-0</t>
  </si>
  <si>
    <t>Frey2020_439</t>
  </si>
  <si>
    <t>Frey2020_440</t>
  </si>
  <si>
    <t>Frey2020_441</t>
  </si>
  <si>
    <t>Frey2020_442</t>
  </si>
  <si>
    <t>Frey2020_443</t>
  </si>
  <si>
    <t>Frey2020_444</t>
  </si>
  <si>
    <t>Frey2020_445</t>
  </si>
  <si>
    <t>Frey2020_446</t>
  </si>
  <si>
    <t>Frey2020_447</t>
  </si>
  <si>
    <t>Frey2020_448</t>
  </si>
  <si>
    <t>Frey2020_449</t>
  </si>
  <si>
    <t>Frey2020_450</t>
  </si>
  <si>
    <t>Frey2020_451</t>
  </si>
  <si>
    <t>Frey2020_452</t>
  </si>
  <si>
    <t>Frey2020_453</t>
  </si>
  <si>
    <t>Frey2020_454</t>
  </si>
  <si>
    <t>Sample diameter (for cores, cm)
(m)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</si>
</sst>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18" x14ac:knownFonts="1">
    <font>
      <sz val="10"/>
      <name val="Arial"/>
      <family val="2"/>
    </font>
    <font>
      <sz val="11"/>
      <color theme="1"/>
      <name val="Calibri"/>
      <family val="2"/>
      <scheme val="minor"/>
    </font>
    <font>
      <sz val="11"/>
      <color theme="1"/>
      <name val="Calibri"/>
      <family val="2"/>
      <scheme val="minor"/>
    </font>
    <font>
      <sz val="11"/>
      <color indexed="8"/>
      <name val="Calibri"/>
      <family val="2"/>
      <charset val="1"/>
    </font>
    <font>
      <sz val="11"/>
      <color indexed="8"/>
      <name val="Calibri"/>
      <family val="2"/>
    </font>
    <font>
      <b/>
      <sz val="11"/>
      <color indexed="8"/>
      <name val="Calibri"/>
      <family val="2"/>
    </font>
    <font>
      <b/>
      <sz val="11"/>
      <color indexed="63"/>
      <name val="Calibri"/>
      <family val="2"/>
    </font>
    <font>
      <sz val="11"/>
      <name val="Calibri"/>
      <family val="2"/>
    </font>
    <font>
      <sz val="10"/>
      <name val="Arial"/>
      <family val="2"/>
    </font>
    <font>
      <sz val="11"/>
      <color rgb="FF9C6500"/>
      <name val="Calibri"/>
      <family val="2"/>
      <scheme val="minor"/>
    </font>
    <font>
      <b/>
      <sz val="11"/>
      <name val="Calibri"/>
      <family val="2"/>
      <scheme val="minor"/>
    </font>
    <font>
      <sz val="11"/>
      <name val="Calibri"/>
      <family val="2"/>
      <scheme val="minor"/>
    </font>
    <font>
      <b/>
      <u/>
      <sz val="11"/>
      <name val="Calibri"/>
      <family val="2"/>
      <scheme val="minor"/>
    </font>
    <font>
      <sz val="10"/>
      <color indexed="8"/>
      <name val="Arial"/>
      <family val="2"/>
    </font>
    <font>
      <sz val="11"/>
      <color theme="1"/>
      <name val="Calibri"/>
      <family val="2"/>
    </font>
    <font>
      <b/>
      <sz val="11"/>
      <color theme="1"/>
      <name val="Calibri"/>
      <family val="2"/>
    </font>
    <font>
      <b/>
      <sz val="11"/>
      <name val="Calibri"/>
      <family val="2"/>
    </font>
    <font>
      <sz val="12"/>
      <name val="Helv"/>
    </font>
  </fonts>
  <fills count="182">
    <fill>
      <patternFill patternType="none"/>
    </fill>
    <fill>
      <patternFill patternType="gray125"/>
    </fill>
    <fill>
      <patternFill patternType="solid">
        <fgColor indexed="13"/>
        <bgColor indexed="51"/>
      </patternFill>
    </fill>
    <fill>
      <patternFill patternType="solid">
        <fgColor indexed="22"/>
        <bgColor indexed="45"/>
      </patternFill>
    </fill>
    <fill>
      <patternFill patternType="solid">
        <fgColor indexed="41"/>
        <bgColor indexed="26"/>
      </patternFill>
    </fill>
    <fill>
      <patternFill patternType="solid">
        <fgColor rgb="FFFFEB9C"/>
      </patternFill>
    </fill>
    <fill>
      <patternFill patternType="solid">
        <fgColor rgb="FFFFFF00"/>
        <bgColor indexed="46"/>
      </patternFill>
    </fill>
    <fill>
      <patternFill patternType="solid">
        <fgColor indexed="55"/>
        <bgColor indexed="46"/>
      </patternFill>
    </fill>
    <fill>
      <patternFill patternType="solid">
        <fgColor theme="0" tint="-0.34998626667073579"/>
        <bgColor indexed="52"/>
      </patternFill>
    </fill>
    <fill>
      <patternFill patternType="solid">
        <fgColor indexed="52"/>
        <bgColor indexed="23"/>
      </patternFill>
    </fill>
    <fill>
      <patternFill patternType="solid">
        <fgColor theme="7" tint="-0.249977111117893"/>
        <bgColor indexed="23"/>
      </patternFill>
    </fill>
    <fill>
      <patternFill patternType="solid">
        <fgColor indexed="51"/>
        <bgColor indexed="47"/>
      </patternFill>
    </fill>
    <fill>
      <patternFill patternType="solid">
        <fgColor indexed="22"/>
        <bgColor indexed="0"/>
      </patternFill>
    </fill>
    <fill>
      <patternFill patternType="solid">
        <fgColor theme="0" tint="-0.249977111117893"/>
        <bgColor indexed="64"/>
      </patternFill>
    </fill>
    <fill>
      <patternFill patternType="solid">
        <fgColor rgb="FFEF6782"/>
        <bgColor indexed="64"/>
      </patternFill>
    </fill>
    <fill>
      <patternFill patternType="solid">
        <fgColor rgb="FFB2148D"/>
        <bgColor indexed="64"/>
      </patternFill>
    </fill>
    <fill>
      <patternFill patternType="solid">
        <fgColor rgb="FFEA018C"/>
        <bgColor indexed="64"/>
      </patternFill>
    </fill>
    <fill>
      <patternFill patternType="solid">
        <fgColor rgb="FFE03A95"/>
        <bgColor indexed="64"/>
      </patternFill>
    </fill>
    <fill>
      <patternFill patternType="solid">
        <fgColor rgb="FFF084B6"/>
        <bgColor indexed="64"/>
      </patternFill>
    </fill>
    <fill>
      <patternFill patternType="solid">
        <fgColor rgb="FFF184AD"/>
        <bgColor indexed="64"/>
      </patternFill>
    </fill>
    <fill>
      <patternFill patternType="solid">
        <fgColor rgb="FFF6ABC2"/>
        <bgColor indexed="64"/>
      </patternFill>
    </fill>
    <fill>
      <patternFill patternType="solid">
        <fgColor rgb="FFED5C78"/>
        <bgColor indexed="64"/>
      </patternFill>
    </fill>
    <fill>
      <patternFill patternType="solid">
        <fgColor rgb="FFF0718C"/>
        <bgColor indexed="64"/>
      </patternFill>
    </fill>
    <fill>
      <patternFill patternType="solid">
        <fgColor rgb="FFF07B95"/>
        <bgColor indexed="64"/>
      </patternFill>
    </fill>
    <fill>
      <patternFill patternType="solid">
        <fgColor rgb="FFF185A0"/>
        <bgColor indexed="64"/>
      </patternFill>
    </fill>
    <fill>
      <patternFill patternType="solid">
        <fgColor rgb="FFF28EAC"/>
        <bgColor indexed="64"/>
      </patternFill>
    </fill>
    <fill>
      <patternFill patternType="solid">
        <fgColor rgb="FFFABD7E"/>
        <bgColor indexed="64"/>
      </patternFill>
    </fill>
    <fill>
      <patternFill patternType="solid">
        <fgColor rgb="FFFBC792"/>
        <bgColor indexed="64"/>
      </patternFill>
    </fill>
    <fill>
      <patternFill patternType="solid">
        <fgColor rgb="FFFCD19D"/>
        <bgColor indexed="64"/>
      </patternFill>
    </fill>
    <fill>
      <patternFill patternType="solid">
        <fgColor rgb="FFFDDCAA"/>
        <bgColor indexed="64"/>
      </patternFill>
    </fill>
    <fill>
      <patternFill patternType="solid">
        <fgColor rgb="FFFABD65"/>
        <bgColor indexed="64"/>
      </patternFill>
    </fill>
    <fill>
      <patternFill patternType="solid">
        <fgColor rgb="FFFCC670"/>
        <bgColor indexed="64"/>
      </patternFill>
    </fill>
    <fill>
      <patternFill patternType="solid">
        <fgColor rgb="FFFDD07B"/>
        <bgColor indexed="64"/>
      </patternFill>
    </fill>
    <fill>
      <patternFill patternType="solid">
        <fgColor rgb="FFFDDA87"/>
        <bgColor indexed="64"/>
      </patternFill>
    </fill>
    <fill>
      <patternFill patternType="solid">
        <fgColor rgb="FF92D4EB"/>
        <bgColor indexed="64"/>
      </patternFill>
    </fill>
    <fill>
      <patternFill patternType="solid">
        <fgColor rgb="FF9DC2A4"/>
        <bgColor indexed="64"/>
      </patternFill>
    </fill>
    <fill>
      <patternFill patternType="solid">
        <fgColor rgb="FF8AAB77"/>
        <bgColor indexed="64"/>
      </patternFill>
    </fill>
    <fill>
      <patternFill patternType="solid">
        <fgColor rgb="FF93B68A"/>
        <bgColor indexed="64"/>
      </patternFill>
    </fill>
    <fill>
      <patternFill patternType="solid">
        <fgColor rgb="FF9EBA91"/>
        <bgColor indexed="64"/>
      </patternFill>
    </fill>
    <fill>
      <patternFill patternType="solid">
        <fgColor rgb="FFAABE99"/>
        <bgColor indexed="64"/>
      </patternFill>
    </fill>
    <fill>
      <patternFill patternType="solid">
        <fgColor rgb="FF9DC194"/>
        <bgColor indexed="64"/>
      </patternFill>
    </fill>
    <fill>
      <patternFill patternType="solid">
        <fgColor rgb="FFA9C59C"/>
        <bgColor indexed="64"/>
      </patternFill>
    </fill>
    <fill>
      <patternFill patternType="solid">
        <fgColor rgb="FFB5CAA5"/>
        <bgColor indexed="64"/>
      </patternFill>
    </fill>
    <fill>
      <patternFill patternType="solid">
        <fgColor rgb="FFA9CD9F"/>
        <bgColor indexed="64"/>
      </patternFill>
    </fill>
    <fill>
      <patternFill patternType="solid">
        <fgColor rgb="FFB5D1A8"/>
        <bgColor indexed="64"/>
      </patternFill>
    </fill>
    <fill>
      <patternFill patternType="solid">
        <fgColor rgb="FFC0D6B1"/>
        <bgColor indexed="64"/>
      </patternFill>
    </fill>
    <fill>
      <patternFill patternType="solid">
        <fgColor rgb="FFCCDBBB"/>
        <bgColor indexed="64"/>
      </patternFill>
    </fill>
    <fill>
      <patternFill patternType="solid">
        <fgColor rgb="FFB4DDAD"/>
        <bgColor indexed="64"/>
      </patternFill>
    </fill>
    <fill>
      <patternFill patternType="solid">
        <fgColor rgb="FFCCE7C0"/>
        <bgColor indexed="64"/>
      </patternFill>
    </fill>
    <fill>
      <patternFill patternType="solid">
        <fgColor rgb="FFD9ECC9"/>
        <bgColor indexed="64"/>
      </patternFill>
    </fill>
    <fill>
      <patternFill patternType="solid">
        <fgColor rgb="FFE5F2D3"/>
        <bgColor indexed="64"/>
      </patternFill>
    </fill>
    <fill>
      <patternFill patternType="solid">
        <fgColor rgb="FF1AA78C"/>
        <bgColor indexed="64"/>
      </patternFill>
    </fill>
    <fill>
      <patternFill patternType="solid">
        <fgColor rgb="FF1AAD8C"/>
        <bgColor indexed="64"/>
      </patternFill>
    </fill>
    <fill>
      <patternFill patternType="solid">
        <fgColor rgb="FF1DB39B"/>
        <bgColor indexed="64"/>
      </patternFill>
    </fill>
    <fill>
      <patternFill patternType="solid">
        <fgColor rgb="FF1EB7A3"/>
        <bgColor indexed="64"/>
      </patternFill>
    </fill>
    <fill>
      <patternFill patternType="solid">
        <fgColor rgb="FF41BA9B"/>
        <bgColor indexed="64"/>
      </patternFill>
    </fill>
    <fill>
      <patternFill patternType="solid">
        <fgColor rgb="FF63C2AB"/>
        <bgColor indexed="64"/>
      </patternFill>
    </fill>
    <fill>
      <patternFill patternType="solid">
        <fgColor rgb="FF71C7B4"/>
        <bgColor indexed="64"/>
      </patternFill>
    </fill>
    <fill>
      <patternFill patternType="solid">
        <fgColor rgb="FF80CBAC"/>
        <bgColor indexed="64"/>
      </patternFill>
    </fill>
    <fill>
      <patternFill patternType="solid">
        <fgColor rgb="FF8DCFAC"/>
        <bgColor indexed="64"/>
      </patternFill>
    </fill>
    <fill>
      <patternFill patternType="solid">
        <fgColor rgb="FF99D3BE"/>
        <bgColor indexed="64"/>
      </patternFill>
    </fill>
    <fill>
      <patternFill patternType="solid">
        <fgColor rgb="FFA6D8BE"/>
        <bgColor indexed="64"/>
      </patternFill>
    </fill>
    <fill>
      <patternFill patternType="solid">
        <fgColor rgb="FF97D4C7"/>
        <bgColor indexed="64"/>
      </patternFill>
    </fill>
    <fill>
      <patternFill patternType="solid">
        <fgColor rgb="FFA5D8C8"/>
        <bgColor indexed="64"/>
      </patternFill>
    </fill>
    <fill>
      <patternFill patternType="solid">
        <fgColor rgb="FFB1DDD2"/>
        <bgColor indexed="64"/>
      </patternFill>
    </fill>
    <fill>
      <patternFill patternType="solid">
        <fgColor rgb="FFBCE2DB"/>
        <bgColor indexed="64"/>
      </patternFill>
    </fill>
    <fill>
      <patternFill patternType="solid">
        <fgColor rgb="FFBDE3D2"/>
        <bgColor indexed="64"/>
      </patternFill>
    </fill>
    <fill>
      <patternFill patternType="solid">
        <fgColor rgb="FFCAE8DC"/>
        <bgColor indexed="64"/>
      </patternFill>
    </fill>
    <fill>
      <patternFill patternType="solid">
        <fgColor rgb="FFC8E8E5"/>
        <bgColor indexed="64"/>
      </patternFill>
    </fill>
    <fill>
      <patternFill patternType="solid">
        <fgColor rgb="FFD6EDE6"/>
        <bgColor indexed="64"/>
      </patternFill>
    </fill>
    <fill>
      <patternFill patternType="solid">
        <fgColor rgb="FFE3F2E6"/>
        <bgColor indexed="64"/>
      </patternFill>
    </fill>
    <fill>
      <patternFill patternType="solid">
        <fgColor rgb="FFCC9D5C"/>
        <bgColor indexed="64"/>
      </patternFill>
    </fill>
    <fill>
      <patternFill patternType="solid">
        <fgColor rgb="FFE2B56F"/>
        <bgColor indexed="64"/>
      </patternFill>
    </fill>
    <fill>
      <patternFill patternType="solid">
        <fgColor rgb="FFE3BE79"/>
        <bgColor indexed="64"/>
      </patternFill>
    </fill>
    <fill>
      <patternFill patternType="solid">
        <fgColor rgb="FFE3C885"/>
        <bgColor indexed="64"/>
      </patternFill>
    </fill>
    <fill>
      <patternFill patternType="solid">
        <fgColor rgb="FFE5D190"/>
        <bgColor indexed="64"/>
      </patternFill>
    </fill>
    <fill>
      <patternFill patternType="solid">
        <fgColor rgb="FFEFCC84"/>
        <bgColor indexed="64"/>
      </patternFill>
    </fill>
    <fill>
      <patternFill patternType="solid">
        <fgColor rgb="FFF0D690"/>
        <bgColor indexed="64"/>
      </patternFill>
    </fill>
    <fill>
      <patternFill patternType="solid">
        <fgColor rgb="FFF0E09B"/>
        <bgColor indexed="64"/>
      </patternFill>
    </fill>
    <fill>
      <patternFill patternType="solid">
        <fgColor rgb="FFEFE0AE"/>
        <bgColor indexed="64"/>
      </patternFill>
    </fill>
    <fill>
      <patternFill patternType="solid">
        <fgColor rgb="FFF0E9BC"/>
        <bgColor indexed="64"/>
      </patternFill>
    </fill>
    <fill>
      <patternFill patternType="solid">
        <fgColor rgb="FFF0EACE"/>
        <bgColor indexed="64"/>
      </patternFill>
    </fill>
    <fill>
      <patternFill patternType="solid">
        <fgColor rgb="FF69ACB0"/>
        <bgColor indexed="64"/>
      </patternFill>
    </fill>
    <fill>
      <patternFill patternType="solid">
        <fgColor rgb="FF739D84"/>
        <bgColor indexed="64"/>
      </patternFill>
    </fill>
    <fill>
      <patternFill patternType="solid">
        <fgColor rgb="FF88B28A"/>
        <bgColor indexed="64"/>
      </patternFill>
    </fill>
    <fill>
      <patternFill patternType="solid">
        <fgColor rgb="FF9FB989"/>
        <bgColor indexed="64"/>
      </patternFill>
    </fill>
    <fill>
      <patternFill patternType="solid">
        <fgColor rgb="FFABBD89"/>
        <bgColor indexed="64"/>
      </patternFill>
    </fill>
    <fill>
      <patternFill patternType="solid">
        <fgColor rgb="FFB7C289"/>
        <bgColor indexed="64"/>
      </patternFill>
    </fill>
    <fill>
      <patternFill patternType="solid">
        <fgColor rgb="FFC1C588"/>
        <bgColor indexed="64"/>
      </patternFill>
    </fill>
    <fill>
      <patternFill patternType="solid">
        <fgColor rgb="FF99C2C5"/>
        <bgColor indexed="64"/>
      </patternFill>
    </fill>
    <fill>
      <patternFill patternType="solid">
        <fgColor rgb="FF8DBEC5"/>
        <bgColor indexed="64"/>
      </patternFill>
    </fill>
    <fill>
      <patternFill patternType="solid">
        <fgColor rgb="FFA5C7C7"/>
        <bgColor indexed="64"/>
      </patternFill>
    </fill>
    <fill>
      <patternFill patternType="solid">
        <fgColor rgb="FFB2CBC7"/>
        <bgColor indexed="64"/>
      </patternFill>
    </fill>
    <fill>
      <patternFill patternType="solid">
        <fgColor rgb="FFBECFC8"/>
        <bgColor indexed="64"/>
      </patternFill>
    </fill>
    <fill>
      <patternFill patternType="solid">
        <fgColor rgb="FFBDCFD0"/>
        <bgColor indexed="64"/>
      </patternFill>
    </fill>
    <fill>
      <patternFill patternType="solid">
        <fgColor rgb="FFCAD4D1"/>
        <bgColor indexed="64"/>
      </patternFill>
    </fill>
    <fill>
      <patternFill patternType="solid">
        <fgColor rgb="FFE3674E"/>
        <bgColor indexed="64"/>
      </patternFill>
    </fill>
    <fill>
      <patternFill patternType="solid">
        <fgColor rgb="FFE57965"/>
        <bgColor indexed="64"/>
      </patternFill>
    </fill>
    <fill>
      <patternFill patternType="solid">
        <fgColor rgb="FFDC816E"/>
        <bgColor indexed="64"/>
      </patternFill>
    </fill>
    <fill>
      <patternFill patternType="solid">
        <fgColor rgb="FFDD8977"/>
        <bgColor indexed="64"/>
      </patternFill>
    </fill>
    <fill>
      <patternFill patternType="solid">
        <fgColor rgb="FFDD9281"/>
        <bgColor indexed="64"/>
      </patternFill>
    </fill>
    <fill>
      <patternFill patternType="solid">
        <fgColor rgb="FFDE9A8B"/>
        <bgColor indexed="64"/>
      </patternFill>
    </fill>
    <fill>
      <patternFill patternType="solid">
        <fgColor rgb="FFF49780"/>
        <bgColor indexed="64"/>
      </patternFill>
    </fill>
    <fill>
      <patternFill patternType="solid">
        <fgColor rgb="FFF5A08B"/>
        <bgColor indexed="64"/>
      </patternFill>
    </fill>
    <fill>
      <patternFill patternType="solid">
        <fgColor rgb="FFF6AA96"/>
        <bgColor indexed="64"/>
      </patternFill>
    </fill>
    <fill>
      <patternFill patternType="solid">
        <fgColor rgb="FFF7B4A2"/>
        <bgColor indexed="64"/>
      </patternFill>
    </fill>
    <fill>
      <patternFill patternType="solid">
        <fgColor rgb="FFF8BFAE"/>
        <bgColor indexed="64"/>
      </patternFill>
    </fill>
    <fill>
      <patternFill patternType="solid">
        <fgColor rgb="FFF9C9BB"/>
        <bgColor indexed="64"/>
      </patternFill>
    </fill>
    <fill>
      <patternFill patternType="solid">
        <fgColor rgb="FF54C3E8"/>
        <bgColor indexed="64"/>
      </patternFill>
    </fill>
    <fill>
      <patternFill patternType="solid">
        <fgColor rgb="FF8E4F9F"/>
        <bgColor indexed="64"/>
      </patternFill>
    </fill>
    <fill>
      <patternFill patternType="solid">
        <fgColor rgb="FF9F59A4"/>
        <bgColor indexed="64"/>
      </patternFill>
    </fill>
    <fill>
      <patternFill patternType="solid">
        <fgColor rgb="FFA964AA"/>
        <bgColor indexed="64"/>
      </patternFill>
    </fill>
    <fill>
      <patternFill patternType="solid">
        <fgColor rgb="FFB16DAE"/>
        <bgColor indexed="64"/>
      </patternFill>
    </fill>
    <fill>
      <patternFill patternType="solid">
        <fgColor rgb="FFB27EB9"/>
        <bgColor indexed="64"/>
      </patternFill>
    </fill>
    <fill>
      <patternFill patternType="solid">
        <fgColor rgb="FFBB88BE"/>
        <bgColor indexed="64"/>
      </patternFill>
    </fill>
    <fill>
      <patternFill patternType="solid">
        <fgColor rgb="FFC693C4"/>
        <bgColor indexed="64"/>
      </patternFill>
    </fill>
    <fill>
      <patternFill patternType="solid">
        <fgColor rgb="FFBB99C9"/>
        <bgColor indexed="64"/>
      </patternFill>
    </fill>
    <fill>
      <patternFill patternType="solid">
        <fgColor rgb="FFC6A6CF"/>
        <bgColor indexed="64"/>
      </patternFill>
    </fill>
    <fill>
      <patternFill patternType="solid">
        <fgColor rgb="FFD2B3D6"/>
        <bgColor indexed="64"/>
      </patternFill>
    </fill>
    <fill>
      <patternFill patternType="solid">
        <fgColor rgb="FFDEBFDD"/>
        <bgColor indexed="64"/>
      </patternFill>
    </fill>
    <fill>
      <patternFill patternType="solid">
        <fgColor rgb="FF2BB4E5"/>
        <bgColor indexed="64"/>
      </patternFill>
    </fill>
    <fill>
      <patternFill patternType="solid">
        <fgColor rgb="FF2CAFEA"/>
        <bgColor indexed="64"/>
      </patternFill>
    </fill>
    <fill>
      <patternFill patternType="solid">
        <fgColor rgb="FF2CB2EB"/>
        <bgColor indexed="64"/>
      </patternFill>
    </fill>
    <fill>
      <patternFill patternType="solid">
        <fgColor rgb="FF57B9EC"/>
        <bgColor indexed="64"/>
      </patternFill>
    </fill>
    <fill>
      <patternFill patternType="solid">
        <fgColor rgb="FF78C2EE"/>
        <bgColor indexed="64"/>
      </patternFill>
    </fill>
    <fill>
      <patternFill patternType="solid">
        <fgColor rgb="FF92CAEF"/>
        <bgColor indexed="64"/>
      </patternFill>
    </fill>
    <fill>
      <patternFill patternType="solid">
        <fgColor rgb="FF76CCE9"/>
        <bgColor indexed="64"/>
      </patternFill>
    </fill>
    <fill>
      <patternFill patternType="solid">
        <fgColor rgb="FFA0D9EC"/>
        <bgColor indexed="64"/>
      </patternFill>
    </fill>
    <fill>
      <patternFill patternType="solid">
        <fgColor rgb="FFAFDEED"/>
        <bgColor indexed="64"/>
      </patternFill>
    </fill>
    <fill>
      <patternFill patternType="solid">
        <fgColor rgb="FFBBE2ED"/>
        <bgColor indexed="64"/>
      </patternFill>
    </fill>
    <fill>
      <patternFill patternType="solid">
        <fgColor rgb="FFADDFF9"/>
        <bgColor indexed="64"/>
      </patternFill>
    </fill>
    <fill>
      <patternFill patternType="solid">
        <fgColor rgb="FFBAE3FB"/>
        <bgColor indexed="64"/>
      </patternFill>
    </fill>
    <fill>
      <patternFill patternType="solid">
        <fgColor rgb="FFC7E8FB"/>
        <bgColor indexed="64"/>
      </patternFill>
    </fill>
    <fill>
      <patternFill patternType="solid">
        <fgColor rgb="FFD4EEFC"/>
        <bgColor indexed="64"/>
      </patternFill>
    </fill>
    <fill>
      <patternFill patternType="solid">
        <fgColor rgb="FF86C96F"/>
        <bgColor indexed="64"/>
      </patternFill>
    </fill>
    <fill>
      <patternFill patternType="solid">
        <fgColor rgb="FF92CD78"/>
        <bgColor indexed="64"/>
      </patternFill>
    </fill>
    <fill>
      <patternFill patternType="solid">
        <fgColor rgb="FF91CD81"/>
        <bgColor indexed="64"/>
      </patternFill>
    </fill>
    <fill>
      <patternFill patternType="solid">
        <fgColor rgb="FF9DD28A"/>
        <bgColor indexed="64"/>
      </patternFill>
    </fill>
    <fill>
      <patternFill patternType="solid">
        <fgColor rgb="FFAAD792"/>
        <bgColor indexed="64"/>
      </patternFill>
    </fill>
    <fill>
      <patternFill patternType="solid">
        <fgColor rgb="FFB6DC9B"/>
        <bgColor indexed="64"/>
      </patternFill>
    </fill>
    <fill>
      <patternFill patternType="solid">
        <fgColor rgb="FFC1E0A3"/>
        <bgColor indexed="64"/>
      </patternFill>
    </fill>
    <fill>
      <patternFill patternType="solid">
        <fgColor rgb="FFCDE6AD"/>
        <bgColor indexed="64"/>
      </patternFill>
    </fill>
    <fill>
      <patternFill patternType="solid">
        <fgColor rgb="FFACD66C"/>
        <bgColor indexed="64"/>
      </patternFill>
    </fill>
    <fill>
      <patternFill patternType="solid">
        <fgColor rgb="FFB8DB76"/>
        <bgColor indexed="64"/>
      </patternFill>
    </fill>
    <fill>
      <patternFill patternType="solid">
        <fgColor rgb="FFC3DF7F"/>
        <bgColor indexed="64"/>
      </patternFill>
    </fill>
    <fill>
      <patternFill patternType="solid">
        <fgColor rgb="FFCFE487"/>
        <bgColor indexed="64"/>
      </patternFill>
    </fill>
    <fill>
      <patternFill patternType="solid">
        <fgColor rgb="FFDCEA90"/>
        <bgColor indexed="64"/>
      </patternFill>
    </fill>
    <fill>
      <patternFill patternType="solid">
        <fgColor rgb="FFE8F099"/>
        <bgColor indexed="64"/>
      </patternFill>
    </fill>
    <fill>
      <patternFill patternType="solid">
        <fgColor rgb="FFF3F5A2"/>
        <bgColor indexed="64"/>
      </patternFill>
    </fill>
    <fill>
      <patternFill patternType="solid">
        <fgColor rgb="FFF6F139"/>
        <bgColor indexed="64"/>
      </patternFill>
    </fill>
    <fill>
      <patternFill patternType="solid">
        <fgColor rgb="FFF6A971"/>
        <bgColor indexed="64"/>
      </patternFill>
    </fill>
    <fill>
      <patternFill patternType="solid">
        <fgColor rgb="FFF8B37B"/>
        <bgColor indexed="64"/>
      </patternFill>
    </fill>
    <fill>
      <patternFill patternType="solid">
        <fgColor rgb="FFFBC781"/>
        <bgColor indexed="64"/>
      </patternFill>
    </fill>
    <fill>
      <patternFill patternType="solid">
        <fgColor rgb="FFFBC78A"/>
        <bgColor indexed="64"/>
      </patternFill>
    </fill>
    <fill>
      <patternFill patternType="solid">
        <fgColor rgb="FFFABE87"/>
        <bgColor indexed="64"/>
      </patternFill>
    </fill>
    <fill>
      <patternFill patternType="solid">
        <fgColor rgb="FFF8B48B"/>
        <bgColor indexed="64"/>
      </patternFill>
    </fill>
    <fill>
      <patternFill patternType="solid">
        <fgColor rgb="FFF9BF97"/>
        <bgColor indexed="64"/>
      </patternFill>
    </fill>
    <fill>
      <patternFill patternType="solid">
        <fgColor rgb="FFFAC8A2"/>
        <bgColor indexed="64"/>
      </patternFill>
    </fill>
    <fill>
      <patternFill patternType="solid">
        <fgColor rgb="FFFBD2AF"/>
        <bgColor indexed="64"/>
      </patternFill>
    </fill>
    <fill>
      <patternFill patternType="solid">
        <fgColor rgb="FFFDE6B8"/>
        <bgColor indexed="64"/>
      </patternFill>
    </fill>
    <fill>
      <patternFill patternType="solid">
        <fgColor rgb="FFFCE237"/>
        <bgColor indexed="64"/>
      </patternFill>
    </fill>
    <fill>
      <patternFill patternType="solid">
        <fgColor rgb="FFFCF719"/>
        <bgColor indexed="64"/>
      </patternFill>
    </fill>
    <fill>
      <patternFill patternType="solid">
        <fgColor rgb="FFFCF854"/>
        <bgColor indexed="64"/>
      </patternFill>
    </fill>
    <fill>
      <patternFill patternType="solid">
        <fgColor rgb="FFFCF862"/>
        <bgColor indexed="64"/>
      </patternFill>
    </fill>
    <fill>
      <patternFill patternType="solid">
        <fgColor rgb="FFFDF96F"/>
        <bgColor indexed="64"/>
      </patternFill>
    </fill>
    <fill>
      <patternFill patternType="solid">
        <fgColor rgb="FFFDF97A"/>
        <bgColor indexed="64"/>
      </patternFill>
    </fill>
    <fill>
      <patternFill patternType="solid">
        <fgColor rgb="FFFDFA85"/>
        <bgColor indexed="64"/>
      </patternFill>
    </fill>
    <fill>
      <patternFill patternType="solid">
        <fgColor rgb="FFFDFA8F"/>
        <bgColor indexed="64"/>
      </patternFill>
    </fill>
    <fill>
      <patternFill patternType="solid">
        <fgColor rgb="FFFDFCAD"/>
        <bgColor indexed="64"/>
      </patternFill>
    </fill>
    <fill>
      <patternFill patternType="solid">
        <fgColor rgb="FFFEFCC1"/>
        <bgColor indexed="64"/>
      </patternFill>
    </fill>
    <fill>
      <patternFill patternType="solid">
        <fgColor rgb="FFFEFDCB"/>
        <bgColor indexed="64"/>
      </patternFill>
    </fill>
    <fill>
      <patternFill patternType="solid">
        <fgColor rgb="FFFDFA99"/>
        <bgColor indexed="64"/>
      </patternFill>
    </fill>
    <fill>
      <patternFill patternType="solid">
        <fgColor rgb="FFFEF0BC"/>
        <bgColor indexed="64"/>
      </patternFill>
    </fill>
    <fill>
      <patternFill patternType="solid">
        <fgColor rgb="FFFDEFB2"/>
        <bgColor indexed="64"/>
      </patternFill>
    </fill>
    <fill>
      <patternFill patternType="solid">
        <fgColor rgb="FFFEEFC5"/>
        <bgColor indexed="64"/>
      </patternFill>
    </fill>
    <fill>
      <patternFill patternType="solid">
        <fgColor rgb="FFFEF0CE"/>
        <bgColor indexed="64"/>
      </patternFill>
    </fill>
    <fill>
      <patternFill patternType="solid">
        <fgColor rgb="FFFEF1CE"/>
        <bgColor indexed="64"/>
      </patternFill>
    </fill>
    <fill>
      <patternFill patternType="solid">
        <fgColor rgb="FFFFF1EB"/>
        <bgColor indexed="64"/>
      </patternFill>
    </fill>
    <fill>
      <patternFill patternType="solid">
        <fgColor rgb="FFFFFF00"/>
        <bgColor indexed="64"/>
      </patternFill>
    </fill>
    <fill>
      <patternFill patternType="solid">
        <fgColor rgb="FFFFFF00"/>
        <bgColor indexed="51"/>
      </patternFill>
    </fill>
    <fill>
      <patternFill patternType="solid">
        <fgColor rgb="FFFF6600"/>
        <bgColor indexed="29"/>
      </patternFill>
    </fill>
    <fill>
      <patternFill patternType="solid">
        <fgColor rgb="FFFF6600"/>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8"/>
      </left>
      <right style="thin">
        <color indexed="8"/>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s>
  <cellStyleXfs count="18">
    <xf numFmtId="0" fontId="0" fillId="0" borderId="0"/>
    <xf numFmtId="0" fontId="3" fillId="0" borderId="0"/>
    <xf numFmtId="0" fontId="9" fillId="5" borderId="0" applyNumberFormat="0" applyBorder="0" applyAlignment="0" applyProtection="0"/>
    <xf numFmtId="0" fontId="8" fillId="0" borderId="0"/>
    <xf numFmtId="0" fontId="4" fillId="0" borderId="0"/>
    <xf numFmtId="0" fontId="8" fillId="0" borderId="0"/>
    <xf numFmtId="0" fontId="13" fillId="0" borderId="0"/>
    <xf numFmtId="0" fontId="2" fillId="0" borderId="0"/>
    <xf numFmtId="0" fontId="1" fillId="0" borderId="0"/>
    <xf numFmtId="0" fontId="8" fillId="0" borderId="0"/>
    <xf numFmtId="0" fontId="8" fillId="0" borderId="0"/>
    <xf numFmtId="0" fontId="8" fillId="0" borderId="0"/>
    <xf numFmtId="0" fontId="1" fillId="0" borderId="0"/>
    <xf numFmtId="0" fontId="1" fillId="0" borderId="0"/>
    <xf numFmtId="0" fontId="17" fillId="0" borderId="0"/>
    <xf numFmtId="0" fontId="1" fillId="0" borderId="0"/>
    <xf numFmtId="0" fontId="4" fillId="0" borderId="0"/>
    <xf numFmtId="0" fontId="1" fillId="0" borderId="0"/>
  </cellStyleXfs>
  <cellXfs count="925">
    <xf numFmtId="0" fontId="0" fillId="0" borderId="0" xfId="0"/>
    <xf numFmtId="0" fontId="11" fillId="0" borderId="0" xfId="0" applyFont="1" applyFill="1"/>
    <xf numFmtId="0" fontId="11" fillId="0" borderId="3" xfId="0" applyFont="1" applyFill="1" applyBorder="1"/>
    <xf numFmtId="0" fontId="11" fillId="0" borderId="0" xfId="0" applyFont="1"/>
    <xf numFmtId="0" fontId="11" fillId="0" borderId="0" xfId="2" applyFont="1" applyFill="1"/>
    <xf numFmtId="0" fontId="11" fillId="0" borderId="0" xfId="2" applyFont="1" applyFill="1" applyAlignment="1"/>
    <xf numFmtId="0" fontId="11" fillId="0" borderId="0" xfId="0" applyFont="1" applyFill="1" applyAlignment="1"/>
    <xf numFmtId="0" fontId="11" fillId="0" borderId="5" xfId="0" applyFont="1" applyFill="1" applyBorder="1"/>
    <xf numFmtId="0" fontId="11" fillId="0" borderId="4" xfId="0" applyFont="1" applyFill="1" applyBorder="1"/>
    <xf numFmtId="0" fontId="11" fillId="0" borderId="0" xfId="0" applyFont="1" applyFill="1" applyBorder="1"/>
    <xf numFmtId="0" fontId="11" fillId="0" borderId="0" xfId="2" applyFont="1" applyFill="1" applyBorder="1"/>
    <xf numFmtId="0" fontId="12" fillId="0" borderId="6" xfId="0" applyFont="1" applyFill="1" applyBorder="1"/>
    <xf numFmtId="0" fontId="10" fillId="0" borderId="7" xfId="0" applyFont="1" applyFill="1" applyBorder="1"/>
    <xf numFmtId="0" fontId="11" fillId="0" borderId="7" xfId="0" applyFont="1" applyFill="1" applyBorder="1"/>
    <xf numFmtId="0" fontId="10" fillId="0" borderId="0" xfId="0" applyFont="1" applyFill="1"/>
    <xf numFmtId="0" fontId="10" fillId="0" borderId="2" xfId="0" applyFont="1" applyFill="1" applyBorder="1"/>
    <xf numFmtId="0" fontId="10" fillId="0" borderId="2" xfId="0" applyFont="1" applyFill="1" applyBorder="1" applyAlignment="1"/>
    <xf numFmtId="0" fontId="11" fillId="0" borderId="0" xfId="0" applyFont="1" applyFill="1" applyBorder="1" applyAlignment="1">
      <alignment vertical="top" wrapText="1"/>
    </xf>
    <xf numFmtId="0" fontId="11" fillId="0" borderId="3" xfId="0" applyFont="1" applyFill="1" applyBorder="1" applyAlignment="1">
      <alignment vertical="top" wrapText="1"/>
    </xf>
    <xf numFmtId="0" fontId="5" fillId="12" borderId="1" xfId="6" applyFont="1" applyFill="1" applyBorder="1" applyAlignment="1">
      <alignment horizontal="center" wrapText="1"/>
    </xf>
    <xf numFmtId="0" fontId="5" fillId="12" borderId="8" xfId="6" applyFont="1" applyFill="1" applyBorder="1" applyAlignment="1">
      <alignment horizontal="center" wrapText="1"/>
    </xf>
    <xf numFmtId="0" fontId="14" fillId="0" borderId="0" xfId="7" applyFont="1" applyAlignment="1">
      <alignment wrapText="1"/>
    </xf>
    <xf numFmtId="0" fontId="15" fillId="0" borderId="0" xfId="7" applyFont="1" applyAlignment="1"/>
    <xf numFmtId="0" fontId="14" fillId="0" borderId="0" xfId="7" applyFont="1" applyAlignment="1"/>
    <xf numFmtId="2" fontId="14" fillId="0" borderId="0" xfId="7" applyNumberFormat="1" applyFont="1" applyAlignment="1"/>
    <xf numFmtId="0" fontId="4" fillId="7" borderId="3" xfId="1" applyFont="1" applyFill="1" applyBorder="1" applyAlignment="1">
      <alignment horizontal="left"/>
    </xf>
    <xf numFmtId="0" fontId="4" fillId="8" borderId="3" xfId="1" applyFont="1" applyFill="1" applyBorder="1" applyAlignment="1">
      <alignment horizontal="left"/>
    </xf>
    <xf numFmtId="0" fontId="4" fillId="9" borderId="3" xfId="1" applyFont="1" applyFill="1" applyBorder="1" applyAlignment="1">
      <alignment horizontal="left"/>
    </xf>
    <xf numFmtId="0" fontId="4" fillId="11" borderId="3" xfId="1" applyFont="1" applyFill="1" applyBorder="1" applyAlignment="1">
      <alignment horizontal="left"/>
    </xf>
    <xf numFmtId="0" fontId="4" fillId="2" borderId="3" xfId="0" applyFont="1" applyFill="1" applyBorder="1" applyAlignment="1">
      <alignment horizontal="left"/>
    </xf>
    <xf numFmtId="0" fontId="4" fillId="6" borderId="3" xfId="0" applyFont="1" applyFill="1" applyBorder="1" applyAlignment="1">
      <alignment horizontal="left"/>
    </xf>
    <xf numFmtId="0" fontId="4" fillId="7" borderId="3" xfId="0" applyFont="1" applyFill="1" applyBorder="1" applyAlignment="1">
      <alignment horizontal="left"/>
    </xf>
    <xf numFmtId="0" fontId="4" fillId="9" borderId="3" xfId="0" applyFont="1" applyFill="1" applyBorder="1" applyAlignment="1">
      <alignment horizontal="left"/>
    </xf>
    <xf numFmtId="0" fontId="4" fillId="10" borderId="3" xfId="0" applyFont="1" applyFill="1" applyBorder="1" applyAlignment="1">
      <alignment horizontal="left"/>
    </xf>
    <xf numFmtId="0" fontId="4" fillId="11" borderId="3" xfId="0" applyFont="1" applyFill="1" applyBorder="1" applyAlignment="1">
      <alignment horizontal="left"/>
    </xf>
    <xf numFmtId="0" fontId="4" fillId="4" borderId="3" xfId="0" applyFont="1" applyFill="1" applyBorder="1" applyAlignment="1">
      <alignment horizontal="left"/>
    </xf>
    <xf numFmtId="0" fontId="4" fillId="8" borderId="3" xfId="0" applyFont="1" applyFill="1" applyBorder="1" applyAlignment="1">
      <alignment horizontal="left"/>
    </xf>
    <xf numFmtId="0" fontId="7" fillId="0" borderId="3" xfId="0" applyFont="1" applyFill="1" applyBorder="1" applyAlignment="1">
      <alignment horizontal="left"/>
    </xf>
    <xf numFmtId="0" fontId="10" fillId="0" borderId="0" xfId="0" applyFont="1"/>
    <xf numFmtId="0" fontId="6" fillId="3" borderId="3" xfId="1" applyFont="1" applyFill="1" applyBorder="1" applyAlignment="1">
      <alignment horizontal="left"/>
    </xf>
    <xf numFmtId="0" fontId="4" fillId="12" borderId="1" xfId="6" applyFont="1" applyFill="1" applyBorder="1" applyAlignment="1">
      <alignment horizontal="center" wrapText="1"/>
    </xf>
    <xf numFmtId="2" fontId="4" fillId="12" borderId="1" xfId="6" applyNumberFormat="1" applyFont="1" applyFill="1" applyBorder="1" applyAlignment="1">
      <alignment horizontal="center" wrapText="1"/>
    </xf>
    <xf numFmtId="0" fontId="16" fillId="0" borderId="3" xfId="0" applyFont="1" applyBorder="1" applyAlignment="1">
      <alignment horizontal="left"/>
    </xf>
    <xf numFmtId="0" fontId="16" fillId="0" borderId="3" xfId="0" applyFont="1" applyBorder="1" applyAlignment="1">
      <alignment horizontal="left" wrapText="1"/>
    </xf>
    <xf numFmtId="0" fontId="7" fillId="0" borderId="3" xfId="0" applyFont="1" applyBorder="1" applyAlignment="1">
      <alignment horizontal="left"/>
    </xf>
    <xf numFmtId="0" fontId="7" fillId="178" borderId="3" xfId="0" applyFont="1" applyFill="1" applyBorder="1" applyAlignment="1">
      <alignment horizontal="left"/>
    </xf>
    <xf numFmtId="2" fontId="4" fillId="4" borderId="3" xfId="0" applyNumberFormat="1" applyFont="1" applyFill="1" applyBorder="1" applyAlignment="1">
      <alignment horizontal="right"/>
    </xf>
    <xf numFmtId="164" fontId="4" fillId="4" borderId="3" xfId="0" applyNumberFormat="1" applyFont="1" applyFill="1" applyBorder="1" applyAlignment="1">
      <alignment horizontal="right"/>
    </xf>
    <xf numFmtId="0" fontId="4" fillId="9" borderId="13" xfId="0" applyFont="1" applyFill="1" applyBorder="1" applyAlignment="1">
      <alignment horizontal="left"/>
    </xf>
    <xf numFmtId="0" fontId="4" fillId="11" borderId="13" xfId="0" applyFont="1" applyFill="1" applyBorder="1" applyAlignment="1">
      <alignment horizontal="left"/>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5" fillId="0" borderId="14" xfId="1" applyFont="1" applyFill="1" applyBorder="1" applyAlignment="1">
      <alignment horizontal="left"/>
    </xf>
    <xf numFmtId="0" fontId="5" fillId="9" borderId="14" xfId="1" applyFont="1" applyFill="1" applyBorder="1" applyAlignment="1">
      <alignment horizontal="center"/>
    </xf>
    <xf numFmtId="0" fontId="5" fillId="11" borderId="14" xfId="1" applyFont="1" applyFill="1" applyBorder="1" applyAlignment="1">
      <alignment horizontal="center"/>
    </xf>
    <xf numFmtId="0" fontId="5" fillId="2" borderId="14" xfId="0" applyFont="1" applyFill="1" applyBorder="1" applyAlignment="1">
      <alignment horizontal="left"/>
    </xf>
    <xf numFmtId="0" fontId="5" fillId="6" borderId="14" xfId="0" applyFont="1" applyFill="1" applyBorder="1" applyAlignment="1">
      <alignment horizontal="left"/>
    </xf>
    <xf numFmtId="0" fontId="5" fillId="4" borderId="14" xfId="1" applyFont="1" applyFill="1" applyBorder="1" applyAlignment="1">
      <alignment horizontal="left"/>
    </xf>
    <xf numFmtId="164" fontId="5" fillId="4" borderId="14" xfId="1" applyNumberFormat="1" applyFont="1" applyFill="1" applyBorder="1" applyAlignment="1">
      <alignment horizontal="right"/>
    </xf>
    <xf numFmtId="2" fontId="5" fillId="4" borderId="14" xfId="1" applyNumberFormat="1" applyFont="1" applyFill="1" applyBorder="1" applyAlignment="1">
      <alignment horizontal="right"/>
    </xf>
    <xf numFmtId="0" fontId="5" fillId="7" borderId="14" xfId="1" applyFont="1" applyFill="1" applyBorder="1" applyAlignment="1">
      <alignment horizontal="left"/>
    </xf>
    <xf numFmtId="0" fontId="5" fillId="7" borderId="14" xfId="0" applyFont="1" applyFill="1" applyBorder="1" applyAlignment="1">
      <alignment horizontal="left"/>
    </xf>
    <xf numFmtId="0" fontId="5" fillId="8" borderId="14" xfId="1" applyFont="1" applyFill="1" applyBorder="1" applyAlignment="1">
      <alignment horizontal="left"/>
    </xf>
    <xf numFmtId="0" fontId="5" fillId="9" borderId="14" xfId="1" applyFont="1" applyFill="1" applyBorder="1" applyAlignment="1">
      <alignment horizontal="left"/>
    </xf>
    <xf numFmtId="0" fontId="5" fillId="9" borderId="14" xfId="0" applyFont="1" applyFill="1" applyBorder="1" applyAlignment="1">
      <alignment horizontal="left"/>
    </xf>
    <xf numFmtId="0" fontId="5" fillId="10" borderId="14" xfId="0" applyFont="1" applyFill="1" applyBorder="1" applyAlignment="1">
      <alignment horizontal="left"/>
    </xf>
    <xf numFmtId="0" fontId="5" fillId="11" borderId="14" xfId="1" applyFont="1" applyFill="1" applyBorder="1" applyAlignment="1">
      <alignment horizontal="left"/>
    </xf>
    <xf numFmtId="0" fontId="5" fillId="11" borderId="14" xfId="0" applyFont="1" applyFill="1" applyBorder="1" applyAlignment="1">
      <alignment horizontal="left"/>
    </xf>
    <xf numFmtId="0" fontId="5" fillId="0" borderId="14" xfId="1" applyFont="1" applyFill="1" applyBorder="1" applyAlignment="1">
      <alignment horizontal="left" wrapText="1"/>
    </xf>
    <xf numFmtId="0" fontId="5" fillId="2" borderId="14" xfId="0" applyFont="1" applyFill="1" applyBorder="1" applyAlignment="1">
      <alignment horizontal="left" wrapText="1"/>
    </xf>
    <xf numFmtId="0" fontId="5" fillId="6" borderId="14" xfId="0" applyFont="1" applyFill="1" applyBorder="1" applyAlignment="1">
      <alignment horizontal="left" wrapText="1"/>
    </xf>
    <xf numFmtId="0" fontId="5" fillId="4" borderId="14" xfId="0" applyFont="1" applyFill="1" applyBorder="1" applyAlignment="1">
      <alignment horizontal="left" wrapText="1"/>
    </xf>
    <xf numFmtId="164" fontId="5" fillId="4" borderId="14" xfId="0" applyNumberFormat="1" applyFont="1" applyFill="1" applyBorder="1" applyAlignment="1">
      <alignment horizontal="right" wrapText="1"/>
    </xf>
    <xf numFmtId="2" fontId="5" fillId="4" borderId="14" xfId="0" applyNumberFormat="1" applyFont="1" applyFill="1" applyBorder="1" applyAlignment="1">
      <alignment horizontal="right" wrapText="1"/>
    </xf>
    <xf numFmtId="0" fontId="5" fillId="7" borderId="14" xfId="1" applyFont="1" applyFill="1" applyBorder="1" applyAlignment="1">
      <alignment horizontal="left" wrapText="1"/>
    </xf>
    <xf numFmtId="0" fontId="5" fillId="7" borderId="14" xfId="0" applyFont="1" applyFill="1" applyBorder="1" applyAlignment="1">
      <alignment horizontal="left" wrapText="1"/>
    </xf>
    <xf numFmtId="0" fontId="5" fillId="8" borderId="14" xfId="1" applyFont="1" applyFill="1" applyBorder="1" applyAlignment="1">
      <alignment horizontal="left" wrapText="1"/>
    </xf>
    <xf numFmtId="0" fontId="5" fillId="8" borderId="14" xfId="0" applyFont="1" applyFill="1" applyBorder="1" applyAlignment="1">
      <alignment horizontal="left" wrapText="1"/>
    </xf>
    <xf numFmtId="0" fontId="5" fillId="9" borderId="14" xfId="1" applyFont="1" applyFill="1" applyBorder="1" applyAlignment="1">
      <alignment horizontal="left" wrapText="1"/>
    </xf>
    <xf numFmtId="0" fontId="5" fillId="9" borderId="14" xfId="0" applyFont="1" applyFill="1" applyBorder="1" applyAlignment="1">
      <alignment horizontal="left" wrapText="1"/>
    </xf>
    <xf numFmtId="0" fontId="5" fillId="10" borderId="14" xfId="0" applyFont="1" applyFill="1" applyBorder="1" applyAlignment="1">
      <alignment horizontal="left" wrapText="1"/>
    </xf>
    <xf numFmtId="0" fontId="5" fillId="11" borderId="14" xfId="1" applyFont="1" applyFill="1" applyBorder="1" applyAlignment="1">
      <alignment horizontal="left" wrapText="1"/>
    </xf>
    <xf numFmtId="0" fontId="5" fillId="11" borderId="14" xfId="0" applyFont="1" applyFill="1" applyBorder="1" applyAlignment="1">
      <alignment horizontal="left" wrapText="1"/>
    </xf>
    <xf numFmtId="0" fontId="11" fillId="0" borderId="14" xfId="0" applyFont="1" applyFill="1" applyBorder="1"/>
    <xf numFmtId="0" fontId="11" fillId="0" borderId="14" xfId="0" applyFont="1" applyFill="1" applyBorder="1" applyAlignment="1"/>
    <xf numFmtId="0" fontId="10" fillId="0" borderId="14" xfId="0" applyFont="1" applyFill="1" applyBorder="1" applyAlignment="1">
      <alignment vertical="top"/>
    </xf>
    <xf numFmtId="0" fontId="10" fillId="0" borderId="14" xfId="0" applyFont="1" applyFill="1" applyBorder="1"/>
    <xf numFmtId="0" fontId="10" fillId="0" borderId="14" xfId="0" applyFont="1" applyFill="1" applyBorder="1" applyAlignment="1"/>
    <xf numFmtId="0" fontId="11" fillId="0" borderId="14" xfId="2" applyFont="1" applyFill="1" applyBorder="1"/>
    <xf numFmtId="0" fontId="11" fillId="0" borderId="14" xfId="2" applyFont="1" applyFill="1" applyBorder="1" applyAlignment="1">
      <alignment vertical="top"/>
    </xf>
    <xf numFmtId="0" fontId="11" fillId="0" borderId="14" xfId="2" applyFont="1" applyFill="1" applyBorder="1" applyAlignment="1"/>
    <xf numFmtId="0" fontId="11" fillId="0" borderId="15" xfId="2" applyFont="1" applyFill="1" applyBorder="1" applyAlignment="1"/>
    <xf numFmtId="0" fontId="11" fillId="0" borderId="16" xfId="2" applyFont="1" applyFill="1" applyBorder="1" applyAlignment="1"/>
    <xf numFmtId="0" fontId="11" fillId="0" borderId="17" xfId="2" applyFont="1" applyFill="1" applyBorder="1" applyAlignment="1"/>
    <xf numFmtId="0" fontId="11" fillId="0" borderId="15" xfId="0" applyFont="1" applyFill="1" applyBorder="1" applyAlignment="1"/>
    <xf numFmtId="0" fontId="11" fillId="0" borderId="16" xfId="0" applyFont="1" applyFill="1" applyBorder="1" applyAlignment="1"/>
    <xf numFmtId="0" fontId="11" fillId="0" borderId="17" xfId="0" applyFont="1" applyFill="1" applyBorder="1" applyAlignment="1"/>
    <xf numFmtId="0" fontId="10" fillId="0" borderId="15" xfId="0" applyFont="1" applyFill="1" applyBorder="1" applyAlignment="1"/>
    <xf numFmtId="0" fontId="10" fillId="0" borderId="16" xfId="0" applyFont="1" applyFill="1" applyBorder="1" applyAlignment="1"/>
    <xf numFmtId="0" fontId="10" fillId="0" borderId="17" xfId="0" applyFont="1" applyFill="1" applyBorder="1" applyAlignment="1"/>
    <xf numFmtId="0" fontId="11" fillId="0" borderId="14" xfId="0" quotePrefix="1" applyFont="1" applyFill="1" applyBorder="1" applyAlignment="1"/>
    <xf numFmtId="0" fontId="11" fillId="0" borderId="14" xfId="0" applyFont="1" applyFill="1" applyBorder="1" applyAlignment="1">
      <alignment wrapText="1"/>
    </xf>
    <xf numFmtId="0" fontId="15" fillId="13" borderId="14" xfId="7" applyFont="1" applyFill="1" applyBorder="1" applyAlignment="1">
      <alignment horizontal="center" vertical="center" wrapText="1"/>
    </xf>
    <xf numFmtId="0" fontId="14" fillId="13" borderId="14" xfId="7" applyFont="1" applyFill="1" applyBorder="1" applyAlignment="1">
      <alignment horizontal="center" wrapText="1"/>
    </xf>
    <xf numFmtId="0" fontId="15" fillId="14" borderId="14" xfId="7" applyFont="1" applyFill="1" applyBorder="1" applyAlignment="1"/>
    <xf numFmtId="0" fontId="5" fillId="0" borderId="14" xfId="6" applyFont="1" applyFill="1" applyBorder="1" applyAlignment="1">
      <alignment horizontal="right"/>
    </xf>
    <xf numFmtId="0" fontId="4" fillId="14" borderId="14" xfId="6" applyFont="1" applyFill="1" applyBorder="1" applyAlignment="1"/>
    <xf numFmtId="2" fontId="4" fillId="14" borderId="14" xfId="6" applyNumberFormat="1" applyFont="1" applyFill="1" applyBorder="1" applyAlignment="1"/>
    <xf numFmtId="0" fontId="14" fillId="14" borderId="14" xfId="7" applyFont="1" applyFill="1" applyBorder="1" applyAlignment="1"/>
    <xf numFmtId="0" fontId="15" fillId="15" borderId="14" xfId="7" applyFont="1" applyFill="1" applyBorder="1" applyAlignment="1"/>
    <xf numFmtId="0" fontId="4" fillId="15" borderId="14" xfId="6" applyFont="1" applyFill="1" applyBorder="1" applyAlignment="1"/>
    <xf numFmtId="0" fontId="4" fillId="15" borderId="14" xfId="6" applyFont="1" applyFill="1" applyBorder="1" applyAlignment="1">
      <alignment horizontal="right"/>
    </xf>
    <xf numFmtId="2" fontId="4" fillId="15" borderId="14" xfId="6" applyNumberFormat="1" applyFont="1" applyFill="1" applyBorder="1" applyAlignment="1">
      <alignment horizontal="right"/>
    </xf>
    <xf numFmtId="0" fontId="14" fillId="15" borderId="14" xfId="7" applyFont="1" applyFill="1" applyBorder="1" applyAlignment="1"/>
    <xf numFmtId="0" fontId="15" fillId="16" borderId="14" xfId="7" applyFont="1" applyFill="1" applyBorder="1" applyAlignment="1"/>
    <xf numFmtId="0" fontId="4" fillId="16" borderId="14" xfId="6" applyFont="1" applyFill="1" applyBorder="1" applyAlignment="1"/>
    <xf numFmtId="2" fontId="4" fillId="16" borderId="14" xfId="6" applyNumberFormat="1" applyFont="1" applyFill="1" applyBorder="1" applyAlignment="1"/>
    <xf numFmtId="0" fontId="14" fillId="16" borderId="14" xfId="7" applyFont="1" applyFill="1" applyBorder="1" applyAlignment="1"/>
    <xf numFmtId="0" fontId="15" fillId="17" borderId="14" xfId="7" applyFont="1" applyFill="1" applyBorder="1" applyAlignment="1"/>
    <xf numFmtId="0" fontId="4" fillId="17" borderId="14" xfId="6" applyFont="1" applyFill="1" applyBorder="1" applyAlignment="1"/>
    <xf numFmtId="0" fontId="4" fillId="17" borderId="14" xfId="6" applyFont="1" applyFill="1" applyBorder="1" applyAlignment="1">
      <alignment horizontal="right"/>
    </xf>
    <xf numFmtId="2" fontId="4" fillId="17" borderId="14" xfId="6" applyNumberFormat="1" applyFont="1" applyFill="1" applyBorder="1" applyAlignment="1">
      <alignment horizontal="right"/>
    </xf>
    <xf numFmtId="0" fontId="14" fillId="17" borderId="14" xfId="7" applyFont="1" applyFill="1" applyBorder="1" applyAlignment="1"/>
    <xf numFmtId="0" fontId="15" fillId="18" borderId="14" xfId="7" applyFont="1" applyFill="1" applyBorder="1" applyAlignment="1"/>
    <xf numFmtId="0" fontId="4" fillId="18" borderId="14" xfId="6" applyFont="1" applyFill="1" applyBorder="1" applyAlignment="1"/>
    <xf numFmtId="0" fontId="4" fillId="18" borderId="14" xfId="6" applyFont="1" applyFill="1" applyBorder="1" applyAlignment="1">
      <alignment horizontal="right"/>
    </xf>
    <xf numFmtId="2" fontId="4" fillId="18" borderId="14" xfId="6" applyNumberFormat="1" applyFont="1" applyFill="1" applyBorder="1" applyAlignment="1">
      <alignment horizontal="right"/>
    </xf>
    <xf numFmtId="0" fontId="14" fillId="18" borderId="14" xfId="7" applyFont="1" applyFill="1" applyBorder="1" applyAlignment="1"/>
    <xf numFmtId="0" fontId="15" fillId="19" borderId="14" xfId="7" applyFont="1" applyFill="1" applyBorder="1" applyAlignment="1"/>
    <xf numFmtId="0" fontId="4" fillId="19" borderId="14" xfId="6" applyFont="1" applyFill="1" applyBorder="1" applyAlignment="1"/>
    <xf numFmtId="0" fontId="4" fillId="19" borderId="14" xfId="6" applyFont="1" applyFill="1" applyBorder="1" applyAlignment="1">
      <alignment horizontal="right"/>
    </xf>
    <xf numFmtId="2" fontId="4" fillId="19" borderId="14" xfId="6" applyNumberFormat="1" applyFont="1" applyFill="1" applyBorder="1" applyAlignment="1">
      <alignment horizontal="right"/>
    </xf>
    <xf numFmtId="0" fontId="14" fillId="19" borderId="14" xfId="7" applyFont="1" applyFill="1" applyBorder="1" applyAlignment="1"/>
    <xf numFmtId="0" fontId="15" fillId="20" borderId="14" xfId="7" applyFont="1" applyFill="1" applyBorder="1" applyAlignment="1"/>
    <xf numFmtId="0" fontId="4" fillId="20" borderId="14" xfId="6" applyFont="1" applyFill="1" applyBorder="1" applyAlignment="1"/>
    <xf numFmtId="0" fontId="4" fillId="20" borderId="14" xfId="6" applyFont="1" applyFill="1" applyBorder="1" applyAlignment="1">
      <alignment horizontal="right"/>
    </xf>
    <xf numFmtId="2" fontId="4" fillId="20" borderId="14" xfId="6" applyNumberFormat="1" applyFont="1" applyFill="1" applyBorder="1" applyAlignment="1">
      <alignment horizontal="right"/>
    </xf>
    <xf numFmtId="0" fontId="14" fillId="20" borderId="14" xfId="7" applyFont="1" applyFill="1" applyBorder="1" applyAlignment="1"/>
    <xf numFmtId="0" fontId="15" fillId="21" borderId="14" xfId="7" applyFont="1" applyFill="1" applyBorder="1" applyAlignment="1"/>
    <xf numFmtId="0" fontId="4" fillId="21" borderId="14" xfId="6" applyFont="1" applyFill="1" applyBorder="1" applyAlignment="1"/>
    <xf numFmtId="2" fontId="4" fillId="21" borderId="14" xfId="6" applyNumberFormat="1" applyFont="1" applyFill="1" applyBorder="1" applyAlignment="1"/>
    <xf numFmtId="0" fontId="14" fillId="21" borderId="14" xfId="7" applyFont="1" applyFill="1" applyBorder="1" applyAlignment="1"/>
    <xf numFmtId="0" fontId="15" fillId="22" borderId="14" xfId="7" applyFont="1" applyFill="1" applyBorder="1" applyAlignment="1"/>
    <xf numFmtId="0" fontId="4" fillId="0" borderId="14" xfId="6" applyFont="1" applyFill="1" applyBorder="1" applyAlignment="1"/>
    <xf numFmtId="0" fontId="4" fillId="22" borderId="14" xfId="6" applyFont="1" applyFill="1" applyBorder="1" applyAlignment="1"/>
    <xf numFmtId="0" fontId="4" fillId="22" borderId="14" xfId="6" applyFont="1" applyFill="1" applyBorder="1" applyAlignment="1">
      <alignment horizontal="right"/>
    </xf>
    <xf numFmtId="2" fontId="4" fillId="22" borderId="14" xfId="6" applyNumberFormat="1" applyFont="1" applyFill="1" applyBorder="1" applyAlignment="1">
      <alignment horizontal="right"/>
    </xf>
    <xf numFmtId="0" fontId="14" fillId="22" borderId="14" xfId="7" applyFont="1" applyFill="1" applyBorder="1" applyAlignment="1"/>
    <xf numFmtId="0" fontId="15" fillId="23" borderId="14" xfId="7" applyFont="1" applyFill="1" applyBorder="1" applyAlignment="1"/>
    <xf numFmtId="0" fontId="4" fillId="23" borderId="14" xfId="6" applyFont="1" applyFill="1" applyBorder="1" applyAlignment="1"/>
    <xf numFmtId="0" fontId="4" fillId="23" borderId="14" xfId="6" applyFont="1" applyFill="1" applyBorder="1" applyAlignment="1">
      <alignment horizontal="right"/>
    </xf>
    <xf numFmtId="2" fontId="4" fillId="23" borderId="14" xfId="6" applyNumberFormat="1" applyFont="1" applyFill="1" applyBorder="1" applyAlignment="1">
      <alignment horizontal="right"/>
    </xf>
    <xf numFmtId="0" fontId="14" fillId="23" borderId="14" xfId="7" applyFont="1" applyFill="1" applyBorder="1" applyAlignment="1"/>
    <xf numFmtId="0" fontId="15" fillId="24" borderId="14" xfId="7" applyFont="1" applyFill="1" applyBorder="1" applyAlignment="1"/>
    <xf numFmtId="0" fontId="4" fillId="24" borderId="14" xfId="6" applyFont="1" applyFill="1" applyBorder="1" applyAlignment="1"/>
    <xf numFmtId="0" fontId="4" fillId="24" borderId="14" xfId="6" applyFont="1" applyFill="1" applyBorder="1" applyAlignment="1">
      <alignment horizontal="right"/>
    </xf>
    <xf numFmtId="2" fontId="4" fillId="24" borderId="14" xfId="6" applyNumberFormat="1" applyFont="1" applyFill="1" applyBorder="1" applyAlignment="1">
      <alignment horizontal="right"/>
    </xf>
    <xf numFmtId="0" fontId="14" fillId="24" borderId="14" xfId="7" applyFont="1" applyFill="1" applyBorder="1" applyAlignment="1"/>
    <xf numFmtId="0" fontId="15" fillId="25" borderId="14" xfId="7" applyFont="1" applyFill="1" applyBorder="1" applyAlignment="1"/>
    <xf numFmtId="0" fontId="4" fillId="25" borderId="14" xfId="6" applyFont="1" applyFill="1" applyBorder="1" applyAlignment="1"/>
    <xf numFmtId="0" fontId="4" fillId="25" borderId="14" xfId="6" applyFont="1" applyFill="1" applyBorder="1" applyAlignment="1">
      <alignment horizontal="right"/>
    </xf>
    <xf numFmtId="2" fontId="4" fillId="25" borderId="14" xfId="6" applyNumberFormat="1" applyFont="1" applyFill="1" applyBorder="1" applyAlignment="1">
      <alignment horizontal="right"/>
    </xf>
    <xf numFmtId="0" fontId="14" fillId="25" borderId="14" xfId="7" applyFont="1" applyFill="1" applyBorder="1" applyAlignment="1"/>
    <xf numFmtId="0" fontId="15" fillId="26" borderId="14" xfId="7" applyFont="1" applyFill="1" applyBorder="1" applyAlignment="1"/>
    <xf numFmtId="0" fontId="4" fillId="26" borderId="14" xfId="6" applyFont="1" applyFill="1" applyBorder="1" applyAlignment="1"/>
    <xf numFmtId="2" fontId="4" fillId="26" borderId="14" xfId="6" applyNumberFormat="1" applyFont="1" applyFill="1" applyBorder="1" applyAlignment="1"/>
    <xf numFmtId="0" fontId="14" fillId="26" borderId="14" xfId="7" applyFont="1" applyFill="1" applyBorder="1" applyAlignment="1"/>
    <xf numFmtId="0" fontId="15" fillId="27" borderId="14" xfId="7" applyFont="1" applyFill="1" applyBorder="1" applyAlignment="1"/>
    <xf numFmtId="0" fontId="4" fillId="27" borderId="14" xfId="6" applyFont="1" applyFill="1" applyBorder="1" applyAlignment="1"/>
    <xf numFmtId="0" fontId="4" fillId="27" borderId="14" xfId="6" applyFont="1" applyFill="1" applyBorder="1" applyAlignment="1">
      <alignment horizontal="right"/>
    </xf>
    <xf numFmtId="2" fontId="4" fillId="27" borderId="14" xfId="6" applyNumberFormat="1" applyFont="1" applyFill="1" applyBorder="1" applyAlignment="1">
      <alignment horizontal="right"/>
    </xf>
    <xf numFmtId="0" fontId="14" fillId="27" borderId="14" xfId="7" applyFont="1" applyFill="1" applyBorder="1" applyAlignment="1"/>
    <xf numFmtId="0" fontId="15" fillId="28" borderId="14" xfId="7" applyFont="1" applyFill="1" applyBorder="1" applyAlignment="1"/>
    <xf numFmtId="0" fontId="4" fillId="28" borderId="14" xfId="6" applyFont="1" applyFill="1" applyBorder="1" applyAlignment="1"/>
    <xf numFmtId="0" fontId="4" fillId="28" borderId="14" xfId="6" applyFont="1" applyFill="1" applyBorder="1" applyAlignment="1">
      <alignment horizontal="right"/>
    </xf>
    <xf numFmtId="2" fontId="4" fillId="28" borderId="14" xfId="6" applyNumberFormat="1" applyFont="1" applyFill="1" applyBorder="1" applyAlignment="1">
      <alignment horizontal="right"/>
    </xf>
    <xf numFmtId="0" fontId="14" fillId="28" borderId="14" xfId="7" applyFont="1" applyFill="1" applyBorder="1" applyAlignment="1"/>
    <xf numFmtId="0" fontId="15" fillId="29" borderId="14" xfId="7" applyFont="1" applyFill="1" applyBorder="1" applyAlignment="1"/>
    <xf numFmtId="0" fontId="4" fillId="29" borderId="14" xfId="6" applyFont="1" applyFill="1" applyBorder="1" applyAlignment="1"/>
    <xf numFmtId="0" fontId="4" fillId="29" borderId="14" xfId="6" applyFont="1" applyFill="1" applyBorder="1" applyAlignment="1">
      <alignment horizontal="right"/>
    </xf>
    <xf numFmtId="2" fontId="4" fillId="29" borderId="14" xfId="6" applyNumberFormat="1" applyFont="1" applyFill="1" applyBorder="1" applyAlignment="1">
      <alignment horizontal="right"/>
    </xf>
    <xf numFmtId="0" fontId="14" fillId="29" borderId="14" xfId="7" applyFont="1" applyFill="1" applyBorder="1" applyAlignment="1"/>
    <xf numFmtId="0" fontId="15" fillId="30" borderId="14" xfId="7" applyFont="1" applyFill="1" applyBorder="1" applyAlignment="1"/>
    <xf numFmtId="0" fontId="4" fillId="30" borderId="14" xfId="6" applyFont="1" applyFill="1" applyBorder="1" applyAlignment="1"/>
    <xf numFmtId="2" fontId="4" fillId="30" borderId="14" xfId="6" applyNumberFormat="1" applyFont="1" applyFill="1" applyBorder="1" applyAlignment="1"/>
    <xf numFmtId="0" fontId="14" fillId="30" borderId="14" xfId="7" applyFont="1" applyFill="1" applyBorder="1" applyAlignment="1"/>
    <xf numFmtId="0" fontId="15" fillId="31" borderId="14" xfId="7" applyFont="1" applyFill="1" applyBorder="1" applyAlignment="1"/>
    <xf numFmtId="0" fontId="4" fillId="31" borderId="14" xfId="6" applyFont="1" applyFill="1" applyBorder="1" applyAlignment="1"/>
    <xf numFmtId="0" fontId="4" fillId="31" borderId="14" xfId="6" applyFont="1" applyFill="1" applyBorder="1" applyAlignment="1">
      <alignment horizontal="right"/>
    </xf>
    <xf numFmtId="2" fontId="4" fillId="31" borderId="14" xfId="6" applyNumberFormat="1" applyFont="1" applyFill="1" applyBorder="1" applyAlignment="1">
      <alignment horizontal="right"/>
    </xf>
    <xf numFmtId="0" fontId="14" fillId="31" borderId="14" xfId="7" applyFont="1" applyFill="1" applyBorder="1" applyAlignment="1"/>
    <xf numFmtId="0" fontId="15" fillId="32" borderId="14" xfId="7" applyFont="1" applyFill="1" applyBorder="1" applyAlignment="1"/>
    <xf numFmtId="0" fontId="4" fillId="32" borderId="14" xfId="6" applyFont="1" applyFill="1" applyBorder="1" applyAlignment="1"/>
    <xf numFmtId="0" fontId="4" fillId="32" borderId="14" xfId="6" applyFont="1" applyFill="1" applyBorder="1" applyAlignment="1">
      <alignment horizontal="right"/>
    </xf>
    <xf numFmtId="2" fontId="4" fillId="32" borderId="14" xfId="6" applyNumberFormat="1" applyFont="1" applyFill="1" applyBorder="1" applyAlignment="1">
      <alignment horizontal="right"/>
    </xf>
    <xf numFmtId="0" fontId="14" fillId="32" borderId="14" xfId="7" applyFont="1" applyFill="1" applyBorder="1" applyAlignment="1"/>
    <xf numFmtId="0" fontId="15" fillId="33" borderId="14" xfId="7" applyFont="1" applyFill="1" applyBorder="1" applyAlignment="1"/>
    <xf numFmtId="0" fontId="4" fillId="33" borderId="14" xfId="6" applyFont="1" applyFill="1" applyBorder="1" applyAlignment="1"/>
    <xf numFmtId="0" fontId="4" fillId="33" borderId="14" xfId="6" applyFont="1" applyFill="1" applyBorder="1" applyAlignment="1">
      <alignment horizontal="right"/>
    </xf>
    <xf numFmtId="2" fontId="4" fillId="33" borderId="14" xfId="6" applyNumberFormat="1" applyFont="1" applyFill="1" applyBorder="1" applyAlignment="1">
      <alignment horizontal="right"/>
    </xf>
    <xf numFmtId="0" fontId="14" fillId="33" borderId="14" xfId="7" applyFont="1" applyFill="1" applyBorder="1" applyAlignment="1"/>
    <xf numFmtId="0" fontId="15" fillId="34" borderId="14" xfId="7" applyFont="1" applyFill="1" applyBorder="1" applyAlignment="1"/>
    <xf numFmtId="0" fontId="4" fillId="34" borderId="14" xfId="6" applyFont="1" applyFill="1" applyBorder="1" applyAlignment="1"/>
    <xf numFmtId="2" fontId="4" fillId="34" borderId="14" xfId="6" applyNumberFormat="1" applyFont="1" applyFill="1" applyBorder="1" applyAlignment="1"/>
    <xf numFmtId="0" fontId="14" fillId="34" borderId="14" xfId="7" applyFont="1" applyFill="1" applyBorder="1" applyAlignment="1"/>
    <xf numFmtId="0" fontId="15" fillId="35" borderId="14" xfId="7" applyFont="1" applyFill="1" applyBorder="1" applyAlignment="1"/>
    <xf numFmtId="0" fontId="4" fillId="35" borderId="14" xfId="6" applyFont="1" applyFill="1" applyBorder="1" applyAlignment="1"/>
    <xf numFmtId="2" fontId="4" fillId="35" borderId="14" xfId="6" applyNumberFormat="1" applyFont="1" applyFill="1" applyBorder="1" applyAlignment="1"/>
    <xf numFmtId="0" fontId="14" fillId="35" borderId="14" xfId="7" applyFont="1" applyFill="1" applyBorder="1" applyAlignment="1"/>
    <xf numFmtId="0" fontId="15" fillId="36" borderId="14" xfId="7" applyFont="1" applyFill="1" applyBorder="1" applyAlignment="1"/>
    <xf numFmtId="0" fontId="4" fillId="36" borderId="14" xfId="6" applyFont="1" applyFill="1" applyBorder="1" applyAlignment="1"/>
    <xf numFmtId="2" fontId="4" fillId="36" borderId="14" xfId="6" applyNumberFormat="1" applyFont="1" applyFill="1" applyBorder="1" applyAlignment="1"/>
    <xf numFmtId="0" fontId="14" fillId="36" borderId="14" xfId="7" applyFont="1" applyFill="1" applyBorder="1" applyAlignment="1"/>
    <xf numFmtId="0" fontId="15" fillId="37" borderId="14" xfId="7" applyFont="1" applyFill="1" applyBorder="1" applyAlignment="1"/>
    <xf numFmtId="0" fontId="4" fillId="37" borderId="14" xfId="6" applyFont="1" applyFill="1" applyBorder="1" applyAlignment="1"/>
    <xf numFmtId="2" fontId="4" fillId="37" borderId="14" xfId="6" applyNumberFormat="1" applyFont="1" applyFill="1" applyBorder="1" applyAlignment="1"/>
    <xf numFmtId="0" fontId="14" fillId="37" borderId="14" xfId="7" applyFont="1" applyFill="1" applyBorder="1" applyAlignment="1"/>
    <xf numFmtId="0" fontId="15" fillId="38" borderId="14" xfId="7" applyFont="1" applyFill="1" applyBorder="1" applyAlignment="1"/>
    <xf numFmtId="0" fontId="4" fillId="38" borderId="14" xfId="6" applyFont="1" applyFill="1" applyBorder="1" applyAlignment="1"/>
    <xf numFmtId="0" fontId="4" fillId="38" borderId="14" xfId="6" applyFont="1" applyFill="1" applyBorder="1" applyAlignment="1">
      <alignment horizontal="right"/>
    </xf>
    <xf numFmtId="2" fontId="4" fillId="38" borderId="14" xfId="6" applyNumberFormat="1" applyFont="1" applyFill="1" applyBorder="1" applyAlignment="1">
      <alignment horizontal="right"/>
    </xf>
    <xf numFmtId="0" fontId="14" fillId="38" borderId="14" xfId="7" applyFont="1" applyFill="1" applyBorder="1" applyAlignment="1"/>
    <xf numFmtId="0" fontId="15" fillId="39" borderId="14" xfId="7" applyFont="1" applyFill="1" applyBorder="1" applyAlignment="1"/>
    <xf numFmtId="0" fontId="4" fillId="39" borderId="14" xfId="6" applyFont="1" applyFill="1" applyBorder="1" applyAlignment="1"/>
    <xf numFmtId="0" fontId="4" fillId="39" borderId="14" xfId="6" applyFont="1" applyFill="1" applyBorder="1" applyAlignment="1">
      <alignment horizontal="right"/>
    </xf>
    <xf numFmtId="2" fontId="4" fillId="39" borderId="14" xfId="6" applyNumberFormat="1" applyFont="1" applyFill="1" applyBorder="1" applyAlignment="1">
      <alignment horizontal="right"/>
    </xf>
    <xf numFmtId="0" fontId="14" fillId="39" borderId="14" xfId="7" applyFont="1" applyFill="1" applyBorder="1" applyAlignment="1"/>
    <xf numFmtId="0" fontId="15" fillId="40" borderId="14" xfId="7" applyFont="1" applyFill="1" applyBorder="1" applyAlignment="1"/>
    <xf numFmtId="0" fontId="4" fillId="40" borderId="14" xfId="6" applyFont="1" applyFill="1" applyBorder="1" applyAlignment="1"/>
    <xf numFmtId="2" fontId="4" fillId="40" borderId="14" xfId="6" applyNumberFormat="1" applyFont="1" applyFill="1" applyBorder="1" applyAlignment="1"/>
    <xf numFmtId="0" fontId="14" fillId="40" borderId="14" xfId="7" applyFont="1" applyFill="1" applyBorder="1" applyAlignment="1"/>
    <xf numFmtId="0" fontId="15" fillId="41" borderId="14" xfId="7" applyFont="1" applyFill="1" applyBorder="1" applyAlignment="1"/>
    <xf numFmtId="0" fontId="4" fillId="41" borderId="14" xfId="6" applyFont="1" applyFill="1" applyBorder="1" applyAlignment="1"/>
    <xf numFmtId="0" fontId="4" fillId="41" borderId="14" xfId="6" applyFont="1" applyFill="1" applyBorder="1" applyAlignment="1">
      <alignment horizontal="right"/>
    </xf>
    <xf numFmtId="2" fontId="4" fillId="41" borderId="14" xfId="6" applyNumberFormat="1" applyFont="1" applyFill="1" applyBorder="1" applyAlignment="1">
      <alignment horizontal="right"/>
    </xf>
    <xf numFmtId="0" fontId="14" fillId="41" borderId="14" xfId="7" applyFont="1" applyFill="1" applyBorder="1" applyAlignment="1"/>
    <xf numFmtId="0" fontId="15" fillId="42" borderId="14" xfId="7" applyFont="1" applyFill="1" applyBorder="1" applyAlignment="1"/>
    <xf numFmtId="0" fontId="4" fillId="42" borderId="14" xfId="6" applyFont="1" applyFill="1" applyBorder="1" applyAlignment="1"/>
    <xf numFmtId="0" fontId="4" fillId="42" borderId="14" xfId="6" applyFont="1" applyFill="1" applyBorder="1" applyAlignment="1">
      <alignment horizontal="right"/>
    </xf>
    <xf numFmtId="2" fontId="4" fillId="42" borderId="14" xfId="6" applyNumberFormat="1" applyFont="1" applyFill="1" applyBorder="1" applyAlignment="1">
      <alignment horizontal="right"/>
    </xf>
    <xf numFmtId="0" fontId="14" fillId="42" borderId="14" xfId="7" applyFont="1" applyFill="1" applyBorder="1" applyAlignment="1"/>
    <xf numFmtId="0" fontId="15" fillId="43" borderId="14" xfId="7" applyFont="1" applyFill="1" applyBorder="1" applyAlignment="1"/>
    <xf numFmtId="0" fontId="4" fillId="43" borderId="14" xfId="6" applyFont="1" applyFill="1" applyBorder="1" applyAlignment="1"/>
    <xf numFmtId="2" fontId="4" fillId="43" borderId="14" xfId="6" applyNumberFormat="1" applyFont="1" applyFill="1" applyBorder="1" applyAlignment="1"/>
    <xf numFmtId="0" fontId="14" fillId="43" borderId="14" xfId="7" applyFont="1" applyFill="1" applyBorder="1" applyAlignment="1"/>
    <xf numFmtId="0" fontId="15" fillId="44" borderId="14" xfId="7" applyFont="1" applyFill="1" applyBorder="1" applyAlignment="1"/>
    <xf numFmtId="0" fontId="4" fillId="44" borderId="14" xfId="6" applyFont="1" applyFill="1" applyBorder="1" applyAlignment="1"/>
    <xf numFmtId="0" fontId="4" fillId="44" borderId="14" xfId="6" applyFont="1" applyFill="1" applyBorder="1" applyAlignment="1">
      <alignment horizontal="right"/>
    </xf>
    <xf numFmtId="2" fontId="4" fillId="44" borderId="14" xfId="6" applyNumberFormat="1" applyFont="1" applyFill="1" applyBorder="1" applyAlignment="1">
      <alignment horizontal="right"/>
    </xf>
    <xf numFmtId="0" fontId="14" fillId="44" borderId="14" xfId="7" applyFont="1" applyFill="1" applyBorder="1" applyAlignment="1"/>
    <xf numFmtId="0" fontId="15" fillId="45" borderId="14" xfId="7" applyFont="1" applyFill="1" applyBorder="1" applyAlignment="1"/>
    <xf numFmtId="0" fontId="4" fillId="45" borderId="14" xfId="6" applyFont="1" applyFill="1" applyBorder="1" applyAlignment="1"/>
    <xf numFmtId="0" fontId="4" fillId="45" borderId="14" xfId="6" applyFont="1" applyFill="1" applyBorder="1" applyAlignment="1">
      <alignment horizontal="right"/>
    </xf>
    <xf numFmtId="2" fontId="4" fillId="45" borderId="14" xfId="6" applyNumberFormat="1" applyFont="1" applyFill="1" applyBorder="1" applyAlignment="1">
      <alignment horizontal="right"/>
    </xf>
    <xf numFmtId="0" fontId="14" fillId="45" borderId="14" xfId="7" applyFont="1" applyFill="1" applyBorder="1" applyAlignment="1"/>
    <xf numFmtId="0" fontId="15" fillId="46" borderId="14" xfId="7" applyFont="1" applyFill="1" applyBorder="1" applyAlignment="1"/>
    <xf numFmtId="0" fontId="4" fillId="46" borderId="14" xfId="6" applyFont="1" applyFill="1" applyBorder="1" applyAlignment="1"/>
    <xf numFmtId="0" fontId="4" fillId="46" borderId="14" xfId="6" applyFont="1" applyFill="1" applyBorder="1" applyAlignment="1">
      <alignment horizontal="right"/>
    </xf>
    <xf numFmtId="2" fontId="4" fillId="46" borderId="14" xfId="6" applyNumberFormat="1" applyFont="1" applyFill="1" applyBorder="1" applyAlignment="1">
      <alignment horizontal="right"/>
    </xf>
    <xf numFmtId="0" fontId="14" fillId="46" borderId="14" xfId="7" applyFont="1" applyFill="1" applyBorder="1" applyAlignment="1"/>
    <xf numFmtId="0" fontId="15" fillId="47" borderId="14" xfId="7" applyFont="1" applyFill="1" applyBorder="1" applyAlignment="1"/>
    <xf numFmtId="0" fontId="4" fillId="47" borderId="14" xfId="6" applyFont="1" applyFill="1" applyBorder="1" applyAlignment="1"/>
    <xf numFmtId="2" fontId="4" fillId="47" borderId="14" xfId="6" applyNumberFormat="1" applyFont="1" applyFill="1" applyBorder="1" applyAlignment="1"/>
    <xf numFmtId="0" fontId="14" fillId="47" borderId="14" xfId="7" applyFont="1" applyFill="1" applyBorder="1" applyAlignment="1"/>
    <xf numFmtId="0" fontId="15" fillId="48" borderId="14" xfId="7" applyFont="1" applyFill="1" applyBorder="1" applyAlignment="1"/>
    <xf numFmtId="0" fontId="4" fillId="48" borderId="14" xfId="6" applyFont="1" applyFill="1" applyBorder="1" applyAlignment="1"/>
    <xf numFmtId="0" fontId="4" fillId="48" borderId="14" xfId="6" applyFont="1" applyFill="1" applyBorder="1" applyAlignment="1">
      <alignment horizontal="right"/>
    </xf>
    <xf numFmtId="2" fontId="4" fillId="48" borderId="14" xfId="6" applyNumberFormat="1" applyFont="1" applyFill="1" applyBorder="1" applyAlignment="1">
      <alignment horizontal="right"/>
    </xf>
    <xf numFmtId="0" fontId="14" fillId="48" borderId="14" xfId="7" applyFont="1" applyFill="1" applyBorder="1" applyAlignment="1"/>
    <xf numFmtId="0" fontId="15" fillId="49" borderId="14" xfId="7" applyFont="1" applyFill="1" applyBorder="1" applyAlignment="1"/>
    <xf numFmtId="0" fontId="4" fillId="49" borderId="14" xfId="6" applyFont="1" applyFill="1" applyBorder="1" applyAlignment="1"/>
    <xf numFmtId="0" fontId="4" fillId="49" borderId="14" xfId="6" applyFont="1" applyFill="1" applyBorder="1" applyAlignment="1">
      <alignment horizontal="right"/>
    </xf>
    <xf numFmtId="2" fontId="4" fillId="49" borderId="14" xfId="6" applyNumberFormat="1" applyFont="1" applyFill="1" applyBorder="1" applyAlignment="1">
      <alignment horizontal="right"/>
    </xf>
    <xf numFmtId="0" fontId="14" fillId="49" borderId="14" xfId="7" applyFont="1" applyFill="1" applyBorder="1" applyAlignment="1"/>
    <xf numFmtId="0" fontId="15" fillId="50" borderId="14" xfId="7" applyFont="1" applyFill="1" applyBorder="1" applyAlignment="1"/>
    <xf numFmtId="0" fontId="4" fillId="50" borderId="14" xfId="6" applyFont="1" applyFill="1" applyBorder="1" applyAlignment="1"/>
    <xf numFmtId="0" fontId="4" fillId="50" borderId="14" xfId="6" applyFont="1" applyFill="1" applyBorder="1" applyAlignment="1">
      <alignment horizontal="right"/>
    </xf>
    <xf numFmtId="2" fontId="4" fillId="50" borderId="14" xfId="6" applyNumberFormat="1" applyFont="1" applyFill="1" applyBorder="1" applyAlignment="1">
      <alignment horizontal="right"/>
    </xf>
    <xf numFmtId="0" fontId="14" fillId="50" borderId="14" xfId="7" applyFont="1" applyFill="1" applyBorder="1" applyAlignment="1"/>
    <xf numFmtId="0" fontId="15" fillId="51" borderId="14" xfId="7" applyFont="1" applyFill="1" applyBorder="1" applyAlignment="1"/>
    <xf numFmtId="0" fontId="4" fillId="51" borderId="14" xfId="6" applyFont="1" applyFill="1" applyBorder="1" applyAlignment="1"/>
    <xf numFmtId="2" fontId="4" fillId="51" borderId="14" xfId="6" applyNumberFormat="1" applyFont="1" applyFill="1" applyBorder="1" applyAlignment="1"/>
    <xf numFmtId="0" fontId="14" fillId="51" borderId="14" xfId="7" applyFont="1" applyFill="1" applyBorder="1" applyAlignment="1"/>
    <xf numFmtId="0" fontId="15" fillId="52" borderId="14" xfId="7" applyFont="1" applyFill="1" applyBorder="1" applyAlignment="1"/>
    <xf numFmtId="0" fontId="4" fillId="52" borderId="14" xfId="6" applyFont="1" applyFill="1" applyBorder="1" applyAlignment="1"/>
    <xf numFmtId="2" fontId="4" fillId="52" borderId="14" xfId="6" applyNumberFormat="1" applyFont="1" applyFill="1" applyBorder="1" applyAlignment="1"/>
    <xf numFmtId="0" fontId="14" fillId="52" borderId="14" xfId="7" applyFont="1" applyFill="1" applyBorder="1" applyAlignment="1"/>
    <xf numFmtId="0" fontId="15" fillId="53" borderId="14" xfId="7" applyFont="1" applyFill="1" applyBorder="1" applyAlignment="1"/>
    <xf numFmtId="0" fontId="4" fillId="53" borderId="14" xfId="6" applyFont="1" applyFill="1" applyBorder="1" applyAlignment="1"/>
    <xf numFmtId="0" fontId="4" fillId="53" borderId="14" xfId="6" applyFont="1" applyFill="1" applyBorder="1" applyAlignment="1">
      <alignment horizontal="right"/>
    </xf>
    <xf numFmtId="2" fontId="4" fillId="53" borderId="14" xfId="6" applyNumberFormat="1" applyFont="1" applyFill="1" applyBorder="1" applyAlignment="1">
      <alignment horizontal="right"/>
    </xf>
    <xf numFmtId="0" fontId="14" fillId="53" borderId="14" xfId="7" applyFont="1" applyFill="1" applyBorder="1" applyAlignment="1"/>
    <xf numFmtId="0" fontId="15" fillId="54" borderId="14" xfId="7" applyFont="1" applyFill="1" applyBorder="1" applyAlignment="1"/>
    <xf numFmtId="0" fontId="4" fillId="54" borderId="14" xfId="6" applyFont="1" applyFill="1" applyBorder="1" applyAlignment="1"/>
    <xf numFmtId="0" fontId="4" fillId="54" borderId="14" xfId="6" applyFont="1" applyFill="1" applyBorder="1" applyAlignment="1">
      <alignment horizontal="right"/>
    </xf>
    <xf numFmtId="2" fontId="4" fillId="54" borderId="14" xfId="6" applyNumberFormat="1" applyFont="1" applyFill="1" applyBorder="1" applyAlignment="1">
      <alignment horizontal="right"/>
    </xf>
    <xf numFmtId="0" fontId="14" fillId="54" borderId="14" xfId="7" applyFont="1" applyFill="1" applyBorder="1" applyAlignment="1"/>
    <xf numFmtId="0" fontId="15" fillId="55" borderId="14" xfId="7" applyFont="1" applyFill="1" applyBorder="1" applyAlignment="1"/>
    <xf numFmtId="0" fontId="4" fillId="55" borderId="14" xfId="6" applyFont="1" applyFill="1" applyBorder="1" applyAlignment="1"/>
    <xf numFmtId="2" fontId="4" fillId="55" borderId="14" xfId="6" applyNumberFormat="1" applyFont="1" applyFill="1" applyBorder="1" applyAlignment="1"/>
    <xf numFmtId="0" fontId="14" fillId="55" borderId="14" xfId="7" applyFont="1" applyFill="1" applyBorder="1" applyAlignment="1"/>
    <xf numFmtId="0" fontId="15" fillId="56" borderId="14" xfId="7" applyFont="1" applyFill="1" applyBorder="1" applyAlignment="1"/>
    <xf numFmtId="0" fontId="4" fillId="56" borderId="14" xfId="6" applyFont="1" applyFill="1" applyBorder="1" applyAlignment="1"/>
    <xf numFmtId="0" fontId="4" fillId="56" borderId="14" xfId="6" applyFont="1" applyFill="1" applyBorder="1" applyAlignment="1">
      <alignment horizontal="right"/>
    </xf>
    <xf numFmtId="2" fontId="4" fillId="56" borderId="14" xfId="6" applyNumberFormat="1" applyFont="1" applyFill="1" applyBorder="1" applyAlignment="1">
      <alignment horizontal="right"/>
    </xf>
    <xf numFmtId="0" fontId="14" fillId="56" borderId="14" xfId="7" applyFont="1" applyFill="1" applyBorder="1" applyAlignment="1"/>
    <xf numFmtId="0" fontId="15" fillId="57" borderId="14" xfId="7" applyFont="1" applyFill="1" applyBorder="1" applyAlignment="1"/>
    <xf numFmtId="0" fontId="4" fillId="57" borderId="14" xfId="6" applyFont="1" applyFill="1" applyBorder="1" applyAlignment="1"/>
    <xf numFmtId="0" fontId="4" fillId="57" borderId="14" xfId="6" applyFont="1" applyFill="1" applyBorder="1" applyAlignment="1">
      <alignment horizontal="right"/>
    </xf>
    <xf numFmtId="2" fontId="4" fillId="57" borderId="14" xfId="6" applyNumberFormat="1" applyFont="1" applyFill="1" applyBorder="1" applyAlignment="1">
      <alignment horizontal="right"/>
    </xf>
    <xf numFmtId="0" fontId="14" fillId="57" borderId="14" xfId="7" applyFont="1" applyFill="1" applyBorder="1" applyAlignment="1"/>
    <xf numFmtId="0" fontId="15" fillId="58" borderId="14" xfId="7" applyFont="1" applyFill="1" applyBorder="1" applyAlignment="1"/>
    <xf numFmtId="0" fontId="4" fillId="58" borderId="14" xfId="6" applyFont="1" applyFill="1" applyBorder="1" applyAlignment="1"/>
    <xf numFmtId="2" fontId="4" fillId="58" borderId="14" xfId="6" applyNumberFormat="1" applyFont="1" applyFill="1" applyBorder="1" applyAlignment="1"/>
    <xf numFmtId="0" fontId="14" fillId="58" borderId="14" xfId="7" applyFont="1" applyFill="1" applyBorder="1" applyAlignment="1"/>
    <xf numFmtId="0" fontId="15" fillId="59" borderId="14" xfId="7" applyFont="1" applyFill="1" applyBorder="1" applyAlignment="1"/>
    <xf numFmtId="0" fontId="4" fillId="59" borderId="14" xfId="6" applyFont="1" applyFill="1" applyBorder="1" applyAlignment="1"/>
    <xf numFmtId="0" fontId="4" fillId="59" borderId="14" xfId="6" applyFont="1" applyFill="1" applyBorder="1" applyAlignment="1">
      <alignment horizontal="right"/>
    </xf>
    <xf numFmtId="2" fontId="4" fillId="59" borderId="14" xfId="6" applyNumberFormat="1" applyFont="1" applyFill="1" applyBorder="1" applyAlignment="1">
      <alignment horizontal="right"/>
    </xf>
    <xf numFmtId="0" fontId="14" fillId="59" borderId="14" xfId="7" applyFont="1" applyFill="1" applyBorder="1" applyAlignment="1"/>
    <xf numFmtId="0" fontId="15" fillId="60" borderId="14" xfId="7" applyFont="1" applyFill="1" applyBorder="1" applyAlignment="1"/>
    <xf numFmtId="0" fontId="4" fillId="60" borderId="14" xfId="6" applyFont="1" applyFill="1" applyBorder="1" applyAlignment="1"/>
    <xf numFmtId="0" fontId="4" fillId="60" borderId="14" xfId="6" applyFont="1" applyFill="1" applyBorder="1" applyAlignment="1">
      <alignment horizontal="right"/>
    </xf>
    <xf numFmtId="2" fontId="4" fillId="60" borderId="14" xfId="6" applyNumberFormat="1" applyFont="1" applyFill="1" applyBorder="1" applyAlignment="1">
      <alignment horizontal="right"/>
    </xf>
    <xf numFmtId="0" fontId="14" fillId="60" borderId="14" xfId="7" applyFont="1" applyFill="1" applyBorder="1" applyAlignment="1"/>
    <xf numFmtId="0" fontId="15" fillId="61" borderId="14" xfId="7" applyFont="1" applyFill="1" applyBorder="1" applyAlignment="1"/>
    <xf numFmtId="0" fontId="4" fillId="61" borderId="14" xfId="6" applyFont="1" applyFill="1" applyBorder="1" applyAlignment="1"/>
    <xf numFmtId="0" fontId="4" fillId="61" borderId="14" xfId="6" applyFont="1" applyFill="1" applyBorder="1" applyAlignment="1">
      <alignment horizontal="right"/>
    </xf>
    <xf numFmtId="2" fontId="4" fillId="61" borderId="14" xfId="6" applyNumberFormat="1" applyFont="1" applyFill="1" applyBorder="1" applyAlignment="1">
      <alignment horizontal="right"/>
    </xf>
    <xf numFmtId="0" fontId="14" fillId="61" borderId="14" xfId="7" applyFont="1" applyFill="1" applyBorder="1" applyAlignment="1"/>
    <xf numFmtId="0" fontId="15" fillId="62" borderId="14" xfId="7" applyFont="1" applyFill="1" applyBorder="1" applyAlignment="1"/>
    <xf numFmtId="0" fontId="4" fillId="62" borderId="14" xfId="6" applyFont="1" applyFill="1" applyBorder="1" applyAlignment="1"/>
    <xf numFmtId="2" fontId="4" fillId="62" borderId="14" xfId="6" applyNumberFormat="1" applyFont="1" applyFill="1" applyBorder="1" applyAlignment="1"/>
    <xf numFmtId="0" fontId="14" fillId="62" borderId="14" xfId="7" applyFont="1" applyFill="1" applyBorder="1" applyAlignment="1"/>
    <xf numFmtId="0" fontId="15" fillId="63" borderId="14" xfId="7" applyFont="1" applyFill="1" applyBorder="1" applyAlignment="1"/>
    <xf numFmtId="0" fontId="4" fillId="63" borderId="14" xfId="6" applyFont="1" applyFill="1" applyBorder="1" applyAlignment="1"/>
    <xf numFmtId="0" fontId="4" fillId="63" borderId="14" xfId="6" applyFont="1" applyFill="1" applyBorder="1" applyAlignment="1">
      <alignment horizontal="right"/>
    </xf>
    <xf numFmtId="2" fontId="4" fillId="63" borderId="14" xfId="6" applyNumberFormat="1" applyFont="1" applyFill="1" applyBorder="1" applyAlignment="1">
      <alignment horizontal="right"/>
    </xf>
    <xf numFmtId="0" fontId="14" fillId="63" borderId="14" xfId="7" applyFont="1" applyFill="1" applyBorder="1" applyAlignment="1"/>
    <xf numFmtId="0" fontId="15" fillId="64" borderId="14" xfId="7" applyFont="1" applyFill="1" applyBorder="1" applyAlignment="1"/>
    <xf numFmtId="0" fontId="4" fillId="64" borderId="14" xfId="6" applyFont="1" applyFill="1" applyBorder="1" applyAlignment="1"/>
    <xf numFmtId="0" fontId="4" fillId="64" borderId="14" xfId="6" applyFont="1" applyFill="1" applyBorder="1" applyAlignment="1">
      <alignment horizontal="right"/>
    </xf>
    <xf numFmtId="2" fontId="4" fillId="64" borderId="14" xfId="6" applyNumberFormat="1" applyFont="1" applyFill="1" applyBorder="1" applyAlignment="1">
      <alignment horizontal="right"/>
    </xf>
    <xf numFmtId="0" fontId="14" fillId="64" borderId="14" xfId="7" applyFont="1" applyFill="1" applyBorder="1" applyAlignment="1"/>
    <xf numFmtId="0" fontId="15" fillId="65" borderId="14" xfId="7" applyFont="1" applyFill="1" applyBorder="1" applyAlignment="1"/>
    <xf numFmtId="0" fontId="4" fillId="65" borderId="14" xfId="6" applyFont="1" applyFill="1" applyBorder="1" applyAlignment="1"/>
    <xf numFmtId="0" fontId="4" fillId="65" borderId="14" xfId="6" applyFont="1" applyFill="1" applyBorder="1" applyAlignment="1">
      <alignment horizontal="right"/>
    </xf>
    <xf numFmtId="2" fontId="4" fillId="65" borderId="14" xfId="6" applyNumberFormat="1" applyFont="1" applyFill="1" applyBorder="1" applyAlignment="1">
      <alignment horizontal="right"/>
    </xf>
    <xf numFmtId="0" fontId="14" fillId="65" borderId="14" xfId="7" applyFont="1" applyFill="1" applyBorder="1" applyAlignment="1"/>
    <xf numFmtId="2" fontId="4" fillId="64" borderId="14" xfId="6" applyNumberFormat="1" applyFont="1" applyFill="1" applyBorder="1" applyAlignment="1"/>
    <xf numFmtId="0" fontId="15" fillId="66" borderId="14" xfId="7" applyFont="1" applyFill="1" applyBorder="1" applyAlignment="1"/>
    <xf numFmtId="0" fontId="4" fillId="66" borderId="14" xfId="6" applyFont="1" applyFill="1" applyBorder="1" applyAlignment="1"/>
    <xf numFmtId="0" fontId="4" fillId="66" borderId="14" xfId="6" applyFont="1" applyFill="1" applyBorder="1" applyAlignment="1">
      <alignment horizontal="right"/>
    </xf>
    <xf numFmtId="2" fontId="4" fillId="66" borderId="14" xfId="6" applyNumberFormat="1" applyFont="1" applyFill="1" applyBorder="1" applyAlignment="1">
      <alignment horizontal="right"/>
    </xf>
    <xf numFmtId="0" fontId="14" fillId="66" borderId="14" xfId="7" applyFont="1" applyFill="1" applyBorder="1" applyAlignment="1"/>
    <xf numFmtId="0" fontId="15" fillId="67" borderId="14" xfId="7" applyFont="1" applyFill="1" applyBorder="1" applyAlignment="1"/>
    <xf numFmtId="0" fontId="4" fillId="67" borderId="14" xfId="6" applyFont="1" applyFill="1" applyBorder="1" applyAlignment="1"/>
    <xf numFmtId="0" fontId="4" fillId="67" borderId="14" xfId="6" applyFont="1" applyFill="1" applyBorder="1" applyAlignment="1">
      <alignment horizontal="right"/>
    </xf>
    <xf numFmtId="2" fontId="4" fillId="67" borderId="14" xfId="6" applyNumberFormat="1" applyFont="1" applyFill="1" applyBorder="1" applyAlignment="1">
      <alignment horizontal="right"/>
    </xf>
    <xf numFmtId="0" fontId="14" fillId="67" borderId="14" xfId="7" applyFont="1" applyFill="1" applyBorder="1" applyAlignment="1"/>
    <xf numFmtId="2" fontId="4" fillId="65" borderId="14" xfId="6" applyNumberFormat="1" applyFont="1" applyFill="1" applyBorder="1" applyAlignment="1"/>
    <xf numFmtId="0" fontId="15" fillId="68" borderId="14" xfId="7" applyFont="1" applyFill="1" applyBorder="1" applyAlignment="1"/>
    <xf numFmtId="0" fontId="4" fillId="68" borderId="14" xfId="6" applyFont="1" applyFill="1" applyBorder="1" applyAlignment="1"/>
    <xf numFmtId="0" fontId="4" fillId="68" borderId="14" xfId="6" applyFont="1" applyFill="1" applyBorder="1" applyAlignment="1">
      <alignment horizontal="right"/>
    </xf>
    <xf numFmtId="2" fontId="4" fillId="68" borderId="14" xfId="6" applyNumberFormat="1" applyFont="1" applyFill="1" applyBorder="1" applyAlignment="1">
      <alignment horizontal="right"/>
    </xf>
    <xf numFmtId="0" fontId="14" fillId="68" borderId="14" xfId="7" applyFont="1" applyFill="1" applyBorder="1" applyAlignment="1"/>
    <xf numFmtId="0" fontId="15" fillId="69" borderId="14" xfId="7" applyFont="1" applyFill="1" applyBorder="1" applyAlignment="1"/>
    <xf numFmtId="0" fontId="4" fillId="69" borderId="14" xfId="6" applyFont="1" applyFill="1" applyBorder="1" applyAlignment="1"/>
    <xf numFmtId="0" fontId="4" fillId="69" borderId="14" xfId="6" applyFont="1" applyFill="1" applyBorder="1" applyAlignment="1">
      <alignment horizontal="right"/>
    </xf>
    <xf numFmtId="2" fontId="4" fillId="69" borderId="14" xfId="6" applyNumberFormat="1" applyFont="1" applyFill="1" applyBorder="1" applyAlignment="1">
      <alignment horizontal="right"/>
    </xf>
    <xf numFmtId="0" fontId="14" fillId="69" borderId="14" xfId="7" applyFont="1" applyFill="1" applyBorder="1" applyAlignment="1"/>
    <xf numFmtId="0" fontId="15" fillId="70" borderId="14" xfId="7" applyFont="1" applyFill="1" applyBorder="1" applyAlignment="1"/>
    <xf numFmtId="0" fontId="4" fillId="70" borderId="14" xfId="6" applyFont="1" applyFill="1" applyBorder="1" applyAlignment="1"/>
    <xf numFmtId="0" fontId="4" fillId="70" borderId="14" xfId="6" applyFont="1" applyFill="1" applyBorder="1" applyAlignment="1">
      <alignment horizontal="right"/>
    </xf>
    <xf numFmtId="2" fontId="4" fillId="70" borderId="14" xfId="6" applyNumberFormat="1" applyFont="1" applyFill="1" applyBorder="1" applyAlignment="1">
      <alignment horizontal="right"/>
    </xf>
    <xf numFmtId="0" fontId="14" fillId="70" borderId="14" xfId="7" applyFont="1" applyFill="1" applyBorder="1" applyAlignment="1"/>
    <xf numFmtId="0" fontId="15" fillId="71" borderId="14" xfId="7" applyFont="1" applyFill="1" applyBorder="1" applyAlignment="1"/>
    <xf numFmtId="0" fontId="4" fillId="71" borderId="14" xfId="6" applyFont="1" applyFill="1" applyBorder="1" applyAlignment="1"/>
    <xf numFmtId="2" fontId="4" fillId="71" borderId="14" xfId="6" applyNumberFormat="1" applyFont="1" applyFill="1" applyBorder="1" applyAlignment="1"/>
    <xf numFmtId="0" fontId="14" fillId="71" borderId="14" xfId="7" applyFont="1" applyFill="1" applyBorder="1" applyAlignment="1"/>
    <xf numFmtId="0" fontId="15" fillId="72" borderId="14" xfId="7" applyFont="1" applyFill="1" applyBorder="1" applyAlignment="1"/>
    <xf numFmtId="0" fontId="4" fillId="72" borderId="14" xfId="6" applyFont="1" applyFill="1" applyBorder="1" applyAlignment="1"/>
    <xf numFmtId="2" fontId="4" fillId="72" borderId="14" xfId="6" applyNumberFormat="1" applyFont="1" applyFill="1" applyBorder="1" applyAlignment="1"/>
    <xf numFmtId="0" fontId="14" fillId="72" borderId="14" xfId="7" applyFont="1" applyFill="1" applyBorder="1" applyAlignment="1"/>
    <xf numFmtId="0" fontId="15" fillId="73" borderId="14" xfId="7" applyFont="1" applyFill="1" applyBorder="1" applyAlignment="1"/>
    <xf numFmtId="0" fontId="4" fillId="73" borderId="14" xfId="6" applyFont="1" applyFill="1" applyBorder="1" applyAlignment="1"/>
    <xf numFmtId="0" fontId="4" fillId="73" borderId="14" xfId="6" applyFont="1" applyFill="1" applyBorder="1" applyAlignment="1">
      <alignment horizontal="right"/>
    </xf>
    <xf numFmtId="2" fontId="4" fillId="73" borderId="14" xfId="6" applyNumberFormat="1" applyFont="1" applyFill="1" applyBorder="1" applyAlignment="1">
      <alignment horizontal="right"/>
    </xf>
    <xf numFmtId="0" fontId="14" fillId="73" borderId="14" xfId="7" applyFont="1" applyFill="1" applyBorder="1" applyAlignment="1"/>
    <xf numFmtId="0" fontId="15" fillId="74" borderId="14" xfId="7" applyFont="1" applyFill="1" applyBorder="1" applyAlignment="1"/>
    <xf numFmtId="0" fontId="4" fillId="74" borderId="14" xfId="6" applyFont="1" applyFill="1" applyBorder="1" applyAlignment="1"/>
    <xf numFmtId="0" fontId="4" fillId="74" borderId="14" xfId="6" applyFont="1" applyFill="1" applyBorder="1" applyAlignment="1">
      <alignment horizontal="right"/>
    </xf>
    <xf numFmtId="2" fontId="4" fillId="74" borderId="14" xfId="6" applyNumberFormat="1" applyFont="1" applyFill="1" applyBorder="1" applyAlignment="1">
      <alignment horizontal="right"/>
    </xf>
    <xf numFmtId="0" fontId="14" fillId="74" borderId="14" xfId="7" applyFont="1" applyFill="1" applyBorder="1" applyAlignment="1"/>
    <xf numFmtId="0" fontId="15" fillId="75" borderId="14" xfId="7" applyFont="1" applyFill="1" applyBorder="1" applyAlignment="1"/>
    <xf numFmtId="0" fontId="4" fillId="75" borderId="14" xfId="6" applyFont="1" applyFill="1" applyBorder="1" applyAlignment="1"/>
    <xf numFmtId="0" fontId="4" fillId="75" borderId="14" xfId="6" applyFont="1" applyFill="1" applyBorder="1" applyAlignment="1">
      <alignment horizontal="right"/>
    </xf>
    <xf numFmtId="2" fontId="4" fillId="75" borderId="14" xfId="6" applyNumberFormat="1" applyFont="1" applyFill="1" applyBorder="1" applyAlignment="1">
      <alignment horizontal="right"/>
    </xf>
    <xf numFmtId="0" fontId="14" fillId="75" borderId="14" xfId="7" applyFont="1" applyFill="1" applyBorder="1" applyAlignment="1"/>
    <xf numFmtId="0" fontId="15" fillId="76" borderId="14" xfId="7" applyFont="1" applyFill="1" applyBorder="1" applyAlignment="1"/>
    <xf numFmtId="0" fontId="4" fillId="76" borderId="14" xfId="6" applyFont="1" applyFill="1" applyBorder="1" applyAlignment="1"/>
    <xf numFmtId="2" fontId="4" fillId="76" borderId="14" xfId="6" applyNumberFormat="1" applyFont="1" applyFill="1" applyBorder="1" applyAlignment="1"/>
    <xf numFmtId="0" fontId="14" fillId="76" borderId="14" xfId="7" applyFont="1" applyFill="1" applyBorder="1" applyAlignment="1"/>
    <xf numFmtId="0" fontId="15" fillId="77" borderId="14" xfId="7" applyFont="1" applyFill="1" applyBorder="1" applyAlignment="1"/>
    <xf numFmtId="0" fontId="4" fillId="77" borderId="14" xfId="6" applyFont="1" applyFill="1" applyBorder="1" applyAlignment="1"/>
    <xf numFmtId="0" fontId="4" fillId="77" borderId="14" xfId="6" applyFont="1" applyFill="1" applyBorder="1" applyAlignment="1">
      <alignment horizontal="right"/>
    </xf>
    <xf numFmtId="2" fontId="4" fillId="77" borderId="14" xfId="6" applyNumberFormat="1" applyFont="1" applyFill="1" applyBorder="1" applyAlignment="1">
      <alignment horizontal="right"/>
    </xf>
    <xf numFmtId="0" fontId="14" fillId="77" borderId="14" xfId="7" applyFont="1" applyFill="1" applyBorder="1" applyAlignment="1"/>
    <xf numFmtId="0" fontId="15" fillId="78" borderId="14" xfId="7" applyFont="1" applyFill="1" applyBorder="1" applyAlignment="1"/>
    <xf numFmtId="0" fontId="4" fillId="78" borderId="14" xfId="6" applyFont="1" applyFill="1" applyBorder="1" applyAlignment="1"/>
    <xf numFmtId="0" fontId="4" fillId="78" borderId="14" xfId="6" applyFont="1" applyFill="1" applyBorder="1" applyAlignment="1">
      <alignment horizontal="right"/>
    </xf>
    <xf numFmtId="2" fontId="4" fillId="78" borderId="14" xfId="6" applyNumberFormat="1" applyFont="1" applyFill="1" applyBorder="1" applyAlignment="1">
      <alignment horizontal="right"/>
    </xf>
    <xf numFmtId="0" fontId="14" fillId="78" borderId="14" xfId="7" applyFont="1" applyFill="1" applyBorder="1" applyAlignment="1"/>
    <xf numFmtId="0" fontId="15" fillId="79" borderId="14" xfId="7" applyFont="1" applyFill="1" applyBorder="1" applyAlignment="1"/>
    <xf numFmtId="0" fontId="4" fillId="79" borderId="14" xfId="6" applyFont="1" applyFill="1" applyBorder="1" applyAlignment="1"/>
    <xf numFmtId="2" fontId="4" fillId="79" borderId="14" xfId="6" applyNumberFormat="1" applyFont="1" applyFill="1" applyBorder="1" applyAlignment="1"/>
    <xf numFmtId="0" fontId="14" fillId="79" borderId="14" xfId="7" applyFont="1" applyFill="1" applyBorder="1" applyAlignment="1"/>
    <xf numFmtId="0" fontId="15" fillId="80" borderId="14" xfId="7" applyFont="1" applyFill="1" applyBorder="1" applyAlignment="1"/>
    <xf numFmtId="0" fontId="4" fillId="80" borderId="14" xfId="6" applyFont="1" applyFill="1" applyBorder="1" applyAlignment="1"/>
    <xf numFmtId="0" fontId="4" fillId="80" borderId="14" xfId="6" applyFont="1" applyFill="1" applyBorder="1" applyAlignment="1">
      <alignment horizontal="right"/>
    </xf>
    <xf numFmtId="2" fontId="4" fillId="80" borderId="14" xfId="6" applyNumberFormat="1" applyFont="1" applyFill="1" applyBorder="1" applyAlignment="1">
      <alignment horizontal="right"/>
    </xf>
    <xf numFmtId="0" fontId="14" fillId="80" borderId="14" xfId="7" applyFont="1" applyFill="1" applyBorder="1" applyAlignment="1"/>
    <xf numFmtId="0" fontId="15" fillId="81" borderId="14" xfId="7" applyFont="1" applyFill="1" applyBorder="1" applyAlignment="1"/>
    <xf numFmtId="0" fontId="4" fillId="81" borderId="14" xfId="6" applyFont="1" applyFill="1" applyBorder="1" applyAlignment="1"/>
    <xf numFmtId="0" fontId="4" fillId="81" borderId="14" xfId="6" applyFont="1" applyFill="1" applyBorder="1" applyAlignment="1">
      <alignment horizontal="right"/>
    </xf>
    <xf numFmtId="2" fontId="4" fillId="81" borderId="14" xfId="6" applyNumberFormat="1" applyFont="1" applyFill="1" applyBorder="1" applyAlignment="1">
      <alignment horizontal="right"/>
    </xf>
    <xf numFmtId="0" fontId="14" fillId="81" borderId="14" xfId="7" applyFont="1" applyFill="1" applyBorder="1" applyAlignment="1"/>
    <xf numFmtId="0" fontId="15" fillId="82" borderId="14" xfId="7" applyFont="1" applyFill="1" applyBorder="1" applyAlignment="1"/>
    <xf numFmtId="0" fontId="4" fillId="82" borderId="14" xfId="6" applyFont="1" applyFill="1" applyBorder="1" applyAlignment="1"/>
    <xf numFmtId="2" fontId="4" fillId="82" borderId="14" xfId="6" applyNumberFormat="1" applyFont="1" applyFill="1" applyBorder="1" applyAlignment="1"/>
    <xf numFmtId="0" fontId="14" fillId="82" borderId="14" xfId="7" applyFont="1" applyFill="1" applyBorder="1" applyAlignment="1"/>
    <xf numFmtId="0" fontId="15" fillId="83" borderId="14" xfId="7" applyFont="1" applyFill="1" applyBorder="1" applyAlignment="1"/>
    <xf numFmtId="0" fontId="4" fillId="83" borderId="14" xfId="6" applyFont="1" applyFill="1" applyBorder="1" applyAlignment="1"/>
    <xf numFmtId="2" fontId="4" fillId="83" borderId="14" xfId="6" applyNumberFormat="1" applyFont="1" applyFill="1" applyBorder="1" applyAlignment="1"/>
    <xf numFmtId="0" fontId="14" fillId="83" borderId="14" xfId="7" applyFont="1" applyFill="1" applyBorder="1" applyAlignment="1"/>
    <xf numFmtId="0" fontId="15" fillId="84" borderId="14" xfId="7" applyFont="1" applyFill="1" applyBorder="1" applyAlignment="1"/>
    <xf numFmtId="0" fontId="4" fillId="84" borderId="14" xfId="6" applyFont="1" applyFill="1" applyBorder="1" applyAlignment="1"/>
    <xf numFmtId="2" fontId="4" fillId="84" borderId="14" xfId="6" applyNumberFormat="1" applyFont="1" applyFill="1" applyBorder="1" applyAlignment="1"/>
    <xf numFmtId="0" fontId="14" fillId="84" borderId="14" xfId="7" applyFont="1" applyFill="1" applyBorder="1" applyAlignment="1"/>
    <xf numFmtId="0" fontId="4" fillId="37" borderId="14" xfId="6" applyFont="1" applyFill="1" applyBorder="1" applyAlignment="1">
      <alignment horizontal="right"/>
    </xf>
    <xf numFmtId="2" fontId="4" fillId="37" borderId="14" xfId="6" applyNumberFormat="1" applyFont="1" applyFill="1" applyBorder="1" applyAlignment="1">
      <alignment horizontal="right"/>
    </xf>
    <xf numFmtId="0" fontId="15" fillId="85" borderId="14" xfId="7" applyFont="1" applyFill="1" applyBorder="1" applyAlignment="1"/>
    <xf numFmtId="0" fontId="4" fillId="85" borderId="14" xfId="6" applyFont="1" applyFill="1" applyBorder="1" applyAlignment="1"/>
    <xf numFmtId="2" fontId="4" fillId="85" borderId="14" xfId="6" applyNumberFormat="1" applyFont="1" applyFill="1" applyBorder="1" applyAlignment="1"/>
    <xf numFmtId="0" fontId="14" fillId="85" borderId="14" xfId="7" applyFont="1" applyFill="1" applyBorder="1" applyAlignment="1"/>
    <xf numFmtId="0" fontId="15" fillId="86" borderId="14" xfId="7" applyFont="1" applyFill="1" applyBorder="1" applyAlignment="1"/>
    <xf numFmtId="0" fontId="4" fillId="86" borderId="14" xfId="6" applyFont="1" applyFill="1" applyBorder="1" applyAlignment="1"/>
    <xf numFmtId="0" fontId="4" fillId="86" borderId="14" xfId="6" applyFont="1" applyFill="1" applyBorder="1" applyAlignment="1">
      <alignment horizontal="right"/>
    </xf>
    <xf numFmtId="2" fontId="4" fillId="86" borderId="14" xfId="6" applyNumberFormat="1" applyFont="1" applyFill="1" applyBorder="1" applyAlignment="1">
      <alignment horizontal="right"/>
    </xf>
    <xf numFmtId="0" fontId="14" fillId="86" borderId="14" xfId="7" applyFont="1" applyFill="1" applyBorder="1" applyAlignment="1"/>
    <xf numFmtId="0" fontId="15" fillId="87" borderId="14" xfId="7" applyFont="1" applyFill="1" applyBorder="1" applyAlignment="1"/>
    <xf numFmtId="0" fontId="4" fillId="87" borderId="14" xfId="6" applyFont="1" applyFill="1" applyBorder="1" applyAlignment="1"/>
    <xf numFmtId="2" fontId="4" fillId="87" borderId="14" xfId="6" applyNumberFormat="1" applyFont="1" applyFill="1" applyBorder="1" applyAlignment="1"/>
    <xf numFmtId="0" fontId="14" fillId="87" borderId="14" xfId="7" applyFont="1" applyFill="1" applyBorder="1" applyAlignment="1"/>
    <xf numFmtId="0" fontId="15" fillId="88" borderId="14" xfId="7" applyFont="1" applyFill="1" applyBorder="1" applyAlignment="1"/>
    <xf numFmtId="0" fontId="4" fillId="88" borderId="14" xfId="6" applyFont="1" applyFill="1" applyBorder="1" applyAlignment="1"/>
    <xf numFmtId="0" fontId="4" fillId="88" borderId="14" xfId="6" applyFont="1" applyFill="1" applyBorder="1" applyAlignment="1">
      <alignment horizontal="right"/>
    </xf>
    <xf numFmtId="2" fontId="4" fillId="88" borderId="14" xfId="6" applyNumberFormat="1" applyFont="1" applyFill="1" applyBorder="1" applyAlignment="1">
      <alignment horizontal="right"/>
    </xf>
    <xf numFmtId="0" fontId="14" fillId="88" borderId="14" xfId="7" applyFont="1" applyFill="1" applyBorder="1" applyAlignment="1"/>
    <xf numFmtId="0" fontId="15" fillId="89" borderId="14" xfId="7" applyFont="1" applyFill="1" applyBorder="1" applyAlignment="1"/>
    <xf numFmtId="0" fontId="4" fillId="89" borderId="14" xfId="6" applyFont="1" applyFill="1" applyBorder="1" applyAlignment="1"/>
    <xf numFmtId="2" fontId="4" fillId="89" borderId="14" xfId="6" applyNumberFormat="1" applyFont="1" applyFill="1" applyBorder="1" applyAlignment="1"/>
    <xf numFmtId="0" fontId="14" fillId="89" borderId="14" xfId="7" applyFont="1" applyFill="1" applyBorder="1" applyAlignment="1"/>
    <xf numFmtId="0" fontId="15" fillId="90" borderId="14" xfId="7" applyFont="1" applyFill="1" applyBorder="1" applyAlignment="1"/>
    <xf numFmtId="0" fontId="4" fillId="90" borderId="14" xfId="6" applyFont="1" applyFill="1" applyBorder="1" applyAlignment="1"/>
    <xf numFmtId="2" fontId="4" fillId="90" borderId="14" xfId="6" applyNumberFormat="1" applyFont="1" applyFill="1" applyBorder="1" applyAlignment="1"/>
    <xf numFmtId="0" fontId="14" fillId="90" borderId="14" xfId="7" applyFont="1" applyFill="1" applyBorder="1" applyAlignment="1"/>
    <xf numFmtId="0" fontId="4" fillId="89" borderId="14" xfId="6" applyFont="1" applyFill="1" applyBorder="1" applyAlignment="1">
      <alignment horizontal="right"/>
    </xf>
    <xf numFmtId="2" fontId="4" fillId="89" borderId="14" xfId="6" applyNumberFormat="1" applyFont="1" applyFill="1" applyBorder="1" applyAlignment="1">
      <alignment horizontal="right"/>
    </xf>
    <xf numFmtId="0" fontId="15" fillId="91" borderId="14" xfId="7" applyFont="1" applyFill="1" applyBorder="1" applyAlignment="1"/>
    <xf numFmtId="0" fontId="4" fillId="91" borderId="14" xfId="6" applyFont="1" applyFill="1" applyBorder="1" applyAlignment="1"/>
    <xf numFmtId="2" fontId="4" fillId="91" borderId="14" xfId="6" applyNumberFormat="1" applyFont="1" applyFill="1" applyBorder="1" applyAlignment="1"/>
    <xf numFmtId="0" fontId="14" fillId="91" borderId="14" xfId="7" applyFont="1" applyFill="1" applyBorder="1" applyAlignment="1"/>
    <xf numFmtId="0" fontId="15" fillId="92" borderId="14" xfId="7" applyFont="1" applyFill="1" applyBorder="1" applyAlignment="1"/>
    <xf numFmtId="0" fontId="4" fillId="92" borderId="14" xfId="6" applyFont="1" applyFill="1" applyBorder="1" applyAlignment="1"/>
    <xf numFmtId="0" fontId="4" fillId="92" borderId="14" xfId="6" applyFont="1" applyFill="1" applyBorder="1" applyAlignment="1">
      <alignment horizontal="right"/>
    </xf>
    <xf numFmtId="2" fontId="4" fillId="92" borderId="14" xfId="6" applyNumberFormat="1" applyFont="1" applyFill="1" applyBorder="1" applyAlignment="1">
      <alignment horizontal="right"/>
    </xf>
    <xf numFmtId="0" fontId="14" fillId="92" borderId="14" xfId="7" applyFont="1" applyFill="1" applyBorder="1" applyAlignment="1"/>
    <xf numFmtId="0" fontId="15" fillId="93" borderId="14" xfId="7" applyFont="1" applyFill="1" applyBorder="1" applyAlignment="1"/>
    <xf numFmtId="0" fontId="4" fillId="93" borderId="14" xfId="6" applyFont="1" applyFill="1" applyBorder="1" applyAlignment="1"/>
    <xf numFmtId="2" fontId="4" fillId="93" borderId="14" xfId="6" applyNumberFormat="1" applyFont="1" applyFill="1" applyBorder="1" applyAlignment="1"/>
    <xf numFmtId="0" fontId="14" fillId="93" borderId="14" xfId="7" applyFont="1" applyFill="1" applyBorder="1" applyAlignment="1"/>
    <xf numFmtId="0" fontId="15" fillId="94" borderId="14" xfId="7" applyFont="1" applyFill="1" applyBorder="1" applyAlignment="1"/>
    <xf numFmtId="0" fontId="4" fillId="94" borderId="14" xfId="6" applyFont="1" applyFill="1" applyBorder="1" applyAlignment="1"/>
    <xf numFmtId="0" fontId="4" fillId="94" borderId="14" xfId="6" applyFont="1" applyFill="1" applyBorder="1" applyAlignment="1">
      <alignment horizontal="right"/>
    </xf>
    <xf numFmtId="2" fontId="4" fillId="94" borderId="14" xfId="6" applyNumberFormat="1" applyFont="1" applyFill="1" applyBorder="1" applyAlignment="1">
      <alignment horizontal="right"/>
    </xf>
    <xf numFmtId="0" fontId="14" fillId="94" borderId="14" xfId="7" applyFont="1" applyFill="1" applyBorder="1" applyAlignment="1"/>
    <xf numFmtId="0" fontId="15" fillId="95" borderId="14" xfId="7" applyFont="1" applyFill="1" applyBorder="1" applyAlignment="1"/>
    <xf numFmtId="0" fontId="4" fillId="95" borderId="14" xfId="6" applyFont="1" applyFill="1" applyBorder="1" applyAlignment="1"/>
    <xf numFmtId="0" fontId="4" fillId="95" borderId="14" xfId="6" applyFont="1" applyFill="1" applyBorder="1" applyAlignment="1">
      <alignment horizontal="right"/>
    </xf>
    <xf numFmtId="2" fontId="4" fillId="95" borderId="14" xfId="6" applyNumberFormat="1" applyFont="1" applyFill="1" applyBorder="1" applyAlignment="1">
      <alignment horizontal="right"/>
    </xf>
    <xf numFmtId="0" fontId="14" fillId="95" borderId="14" xfId="7" applyFont="1" applyFill="1" applyBorder="1" applyAlignment="1"/>
    <xf numFmtId="0" fontId="15" fillId="96" borderId="14" xfId="7" applyFont="1" applyFill="1" applyBorder="1" applyAlignment="1"/>
    <xf numFmtId="0" fontId="4" fillId="96" borderId="14" xfId="6" applyFont="1" applyFill="1" applyBorder="1" applyAlignment="1"/>
    <xf numFmtId="2" fontId="4" fillId="96" borderId="14" xfId="6" applyNumberFormat="1" applyFont="1" applyFill="1" applyBorder="1" applyAlignment="1"/>
    <xf numFmtId="0" fontId="14" fillId="96" borderId="14" xfId="7" applyFont="1" applyFill="1" applyBorder="1" applyAlignment="1"/>
    <xf numFmtId="0" fontId="15" fillId="97" borderId="14" xfId="7" applyFont="1" applyFill="1" applyBorder="1" applyAlignment="1"/>
    <xf numFmtId="0" fontId="4" fillId="97" borderId="14" xfId="6" applyFont="1" applyFill="1" applyBorder="1" applyAlignment="1"/>
    <xf numFmtId="2" fontId="4" fillId="97" borderId="14" xfId="6" applyNumberFormat="1" applyFont="1" applyFill="1" applyBorder="1" applyAlignment="1"/>
    <xf numFmtId="0" fontId="14" fillId="97" borderId="14" xfId="7" applyFont="1" applyFill="1" applyBorder="1" applyAlignment="1"/>
    <xf numFmtId="0" fontId="15" fillId="98" borderId="14" xfId="7" applyFont="1" applyFill="1" applyBorder="1" applyAlignment="1"/>
    <xf numFmtId="0" fontId="4" fillId="98" borderId="14" xfId="6" applyFont="1" applyFill="1" applyBorder="1" applyAlignment="1"/>
    <xf numFmtId="0" fontId="4" fillId="98" borderId="14" xfId="6" applyFont="1" applyFill="1" applyBorder="1" applyAlignment="1">
      <alignment horizontal="right"/>
    </xf>
    <xf numFmtId="2" fontId="4" fillId="98" borderId="14" xfId="6" applyNumberFormat="1" applyFont="1" applyFill="1" applyBorder="1" applyAlignment="1">
      <alignment horizontal="right"/>
    </xf>
    <xf numFmtId="0" fontId="14" fillId="98" borderId="14" xfId="7" applyFont="1" applyFill="1" applyBorder="1" applyAlignment="1"/>
    <xf numFmtId="0" fontId="15" fillId="99" borderId="14" xfId="7" applyFont="1" applyFill="1" applyBorder="1" applyAlignment="1"/>
    <xf numFmtId="0" fontId="4" fillId="99" borderId="14" xfId="6" applyFont="1" applyFill="1" applyBorder="1" applyAlignment="1"/>
    <xf numFmtId="0" fontId="4" fillId="99" borderId="14" xfId="6" applyFont="1" applyFill="1" applyBorder="1" applyAlignment="1">
      <alignment horizontal="right"/>
    </xf>
    <xf numFmtId="2" fontId="4" fillId="99" borderId="14" xfId="6" applyNumberFormat="1" applyFont="1" applyFill="1" applyBorder="1" applyAlignment="1">
      <alignment horizontal="right"/>
    </xf>
    <xf numFmtId="0" fontId="14" fillId="99" borderId="14" xfId="7" applyFont="1" applyFill="1" applyBorder="1" applyAlignment="1"/>
    <xf numFmtId="0" fontId="15" fillId="100" borderId="14" xfId="7" applyFont="1" applyFill="1" applyBorder="1" applyAlignment="1"/>
    <xf numFmtId="0" fontId="4" fillId="100" borderId="14" xfId="6" applyFont="1" applyFill="1" applyBorder="1" applyAlignment="1"/>
    <xf numFmtId="0" fontId="4" fillId="100" borderId="14" xfId="6" applyFont="1" applyFill="1" applyBorder="1" applyAlignment="1">
      <alignment horizontal="right"/>
    </xf>
    <xf numFmtId="2" fontId="4" fillId="100" borderId="14" xfId="6" applyNumberFormat="1" applyFont="1" applyFill="1" applyBorder="1" applyAlignment="1">
      <alignment horizontal="right"/>
    </xf>
    <xf numFmtId="0" fontId="14" fillId="100" borderId="14" xfId="7" applyFont="1" applyFill="1" applyBorder="1" applyAlignment="1"/>
    <xf numFmtId="0" fontId="15" fillId="101" borderId="14" xfId="7" applyFont="1" applyFill="1" applyBorder="1" applyAlignment="1"/>
    <xf numFmtId="0" fontId="4" fillId="101" borderId="14" xfId="6" applyFont="1" applyFill="1" applyBorder="1" applyAlignment="1"/>
    <xf numFmtId="0" fontId="4" fillId="101" borderId="14" xfId="6" applyFont="1" applyFill="1" applyBorder="1" applyAlignment="1">
      <alignment horizontal="right"/>
    </xf>
    <xf numFmtId="2" fontId="4" fillId="101" borderId="14" xfId="6" applyNumberFormat="1" applyFont="1" applyFill="1" applyBorder="1" applyAlignment="1">
      <alignment horizontal="right"/>
    </xf>
    <xf numFmtId="0" fontId="14" fillId="101" borderId="14" xfId="7" applyFont="1" applyFill="1" applyBorder="1" applyAlignment="1"/>
    <xf numFmtId="0" fontId="15" fillId="102" borderId="14" xfId="7" applyFont="1" applyFill="1" applyBorder="1" applyAlignment="1"/>
    <xf numFmtId="0" fontId="4" fillId="102" borderId="14" xfId="6" applyFont="1" applyFill="1" applyBorder="1" applyAlignment="1"/>
    <xf numFmtId="2" fontId="4" fillId="102" borderId="14" xfId="6" applyNumberFormat="1" applyFont="1" applyFill="1" applyBorder="1" applyAlignment="1"/>
    <xf numFmtId="0" fontId="14" fillId="102" borderId="14" xfId="7" applyFont="1" applyFill="1" applyBorder="1" applyAlignment="1"/>
    <xf numFmtId="0" fontId="4" fillId="102" borderId="14" xfId="6" applyFont="1" applyFill="1" applyBorder="1" applyAlignment="1">
      <alignment horizontal="right"/>
    </xf>
    <xf numFmtId="2" fontId="4" fillId="102" borderId="14" xfId="6" applyNumberFormat="1" applyFont="1" applyFill="1" applyBorder="1" applyAlignment="1">
      <alignment horizontal="right"/>
    </xf>
    <xf numFmtId="0" fontId="15" fillId="103" borderId="14" xfId="7" applyFont="1" applyFill="1" applyBorder="1" applyAlignment="1"/>
    <xf numFmtId="0" fontId="4" fillId="103" borderId="14" xfId="6" applyFont="1" applyFill="1" applyBorder="1" applyAlignment="1"/>
    <xf numFmtId="0" fontId="4" fillId="103" borderId="14" xfId="6" applyFont="1" applyFill="1" applyBorder="1" applyAlignment="1">
      <alignment horizontal="right"/>
    </xf>
    <xf numFmtId="2" fontId="4" fillId="103" borderId="14" xfId="6" applyNumberFormat="1" applyFont="1" applyFill="1" applyBorder="1" applyAlignment="1">
      <alignment horizontal="right"/>
    </xf>
    <xf numFmtId="0" fontId="14" fillId="103" borderId="14" xfId="7" applyFont="1" applyFill="1" applyBorder="1" applyAlignment="1"/>
    <xf numFmtId="0" fontId="15" fillId="104" borderId="14" xfId="7" applyFont="1" applyFill="1" applyBorder="1" applyAlignment="1"/>
    <xf numFmtId="0" fontId="4" fillId="104" borderId="14" xfId="6" applyFont="1" applyFill="1" applyBorder="1" applyAlignment="1"/>
    <xf numFmtId="0" fontId="4" fillId="104" borderId="14" xfId="6" applyFont="1" applyFill="1" applyBorder="1" applyAlignment="1">
      <alignment horizontal="right"/>
    </xf>
    <xf numFmtId="2" fontId="4" fillId="104" borderId="14" xfId="6" applyNumberFormat="1" applyFont="1" applyFill="1" applyBorder="1" applyAlignment="1">
      <alignment horizontal="right"/>
    </xf>
    <xf numFmtId="0" fontId="14" fillId="104" borderId="14" xfId="7" applyFont="1" applyFill="1" applyBorder="1" applyAlignment="1"/>
    <xf numFmtId="0" fontId="15" fillId="105" borderId="14" xfId="7" applyFont="1" applyFill="1" applyBorder="1" applyAlignment="1"/>
    <xf numFmtId="0" fontId="4" fillId="105" borderId="14" xfId="6" applyFont="1" applyFill="1" applyBorder="1" applyAlignment="1"/>
    <xf numFmtId="2" fontId="4" fillId="105" borderId="14" xfId="6" applyNumberFormat="1" applyFont="1" applyFill="1" applyBorder="1" applyAlignment="1"/>
    <xf numFmtId="0" fontId="14" fillId="105" borderId="14" xfId="7" applyFont="1" applyFill="1" applyBorder="1" applyAlignment="1"/>
    <xf numFmtId="0" fontId="15" fillId="106" borderId="14" xfId="7" applyFont="1" applyFill="1" applyBorder="1" applyAlignment="1"/>
    <xf numFmtId="0" fontId="4" fillId="106" borderId="14" xfId="6" applyFont="1" applyFill="1" applyBorder="1" applyAlignment="1"/>
    <xf numFmtId="0" fontId="4" fillId="106" borderId="14" xfId="6" applyFont="1" applyFill="1" applyBorder="1" applyAlignment="1">
      <alignment horizontal="right"/>
    </xf>
    <xf numFmtId="2" fontId="4" fillId="106" borderId="14" xfId="6" applyNumberFormat="1" applyFont="1" applyFill="1" applyBorder="1" applyAlignment="1">
      <alignment horizontal="right"/>
    </xf>
    <xf numFmtId="0" fontId="14" fillId="106" borderId="14" xfId="7" applyFont="1" applyFill="1" applyBorder="1" applyAlignment="1"/>
    <xf numFmtId="0" fontId="15" fillId="107" borderId="14" xfId="7" applyFont="1" applyFill="1" applyBorder="1" applyAlignment="1"/>
    <xf numFmtId="0" fontId="4" fillId="107" borderId="14" xfId="6" applyFont="1" applyFill="1" applyBorder="1" applyAlignment="1"/>
    <xf numFmtId="0" fontId="4" fillId="107" borderId="14" xfId="6" applyFont="1" applyFill="1" applyBorder="1" applyAlignment="1">
      <alignment horizontal="right"/>
    </xf>
    <xf numFmtId="2" fontId="4" fillId="107" borderId="14" xfId="6" applyNumberFormat="1" applyFont="1" applyFill="1" applyBorder="1" applyAlignment="1">
      <alignment horizontal="right"/>
    </xf>
    <xf numFmtId="0" fontId="14" fillId="107" borderId="14" xfId="7" applyFont="1" applyFill="1" applyBorder="1" applyAlignment="1"/>
    <xf numFmtId="0" fontId="15" fillId="108" borderId="14" xfId="7" applyFont="1" applyFill="1" applyBorder="1" applyAlignment="1"/>
    <xf numFmtId="0" fontId="4" fillId="108" borderId="14" xfId="6" applyFont="1" applyFill="1" applyBorder="1" applyAlignment="1"/>
    <xf numFmtId="2" fontId="4" fillId="108" borderId="14" xfId="6" applyNumberFormat="1" applyFont="1" applyFill="1" applyBorder="1" applyAlignment="1"/>
    <xf numFmtId="0" fontId="14" fillId="108" borderId="14" xfId="7" applyFont="1" applyFill="1" applyBorder="1" applyAlignment="1"/>
    <xf numFmtId="0" fontId="15" fillId="109" borderId="14" xfId="7" applyFont="1" applyFill="1" applyBorder="1" applyAlignment="1"/>
    <xf numFmtId="0" fontId="4" fillId="109" borderId="14" xfId="6" applyFont="1" applyFill="1" applyBorder="1" applyAlignment="1"/>
    <xf numFmtId="2" fontId="4" fillId="109" borderId="14" xfId="6" applyNumberFormat="1" applyFont="1" applyFill="1" applyBorder="1" applyAlignment="1"/>
    <xf numFmtId="0" fontId="14" fillId="109" borderId="14" xfId="7" applyFont="1" applyFill="1" applyBorder="1" applyAlignment="1"/>
    <xf numFmtId="0" fontId="15" fillId="110" borderId="14" xfId="7" applyFont="1" applyFill="1" applyBorder="1" applyAlignment="1"/>
    <xf numFmtId="0" fontId="4" fillId="110" borderId="14" xfId="6" applyFont="1" applyFill="1" applyBorder="1" applyAlignment="1"/>
    <xf numFmtId="2" fontId="4" fillId="110" borderId="14" xfId="6" applyNumberFormat="1" applyFont="1" applyFill="1" applyBorder="1" applyAlignment="1"/>
    <xf numFmtId="0" fontId="14" fillId="110" borderId="14" xfId="7" applyFont="1" applyFill="1" applyBorder="1" applyAlignment="1"/>
    <xf numFmtId="0" fontId="15" fillId="111" borderId="14" xfId="7" applyFont="1" applyFill="1" applyBorder="1" applyAlignment="1"/>
    <xf numFmtId="0" fontId="4" fillId="111" borderId="14" xfId="6" applyFont="1" applyFill="1" applyBorder="1" applyAlignment="1"/>
    <xf numFmtId="0" fontId="4" fillId="111" borderId="14" xfId="6" applyFont="1" applyFill="1" applyBorder="1" applyAlignment="1">
      <alignment horizontal="right"/>
    </xf>
    <xf numFmtId="2" fontId="4" fillId="111" borderId="14" xfId="6" applyNumberFormat="1" applyFont="1" applyFill="1" applyBorder="1" applyAlignment="1">
      <alignment horizontal="right"/>
    </xf>
    <xf numFmtId="0" fontId="14" fillId="111" borderId="14" xfId="7" applyFont="1" applyFill="1" applyBorder="1" applyAlignment="1"/>
    <xf numFmtId="0" fontId="15" fillId="112" borderId="14" xfId="7" applyFont="1" applyFill="1" applyBorder="1" applyAlignment="1"/>
    <xf numFmtId="0" fontId="4" fillId="112" borderId="14" xfId="6" applyFont="1" applyFill="1" applyBorder="1" applyAlignment="1"/>
    <xf numFmtId="0" fontId="4" fillId="112" borderId="14" xfId="6" applyFont="1" applyFill="1" applyBorder="1" applyAlignment="1">
      <alignment horizontal="right"/>
    </xf>
    <xf numFmtId="2" fontId="4" fillId="112" borderId="14" xfId="6" applyNumberFormat="1" applyFont="1" applyFill="1" applyBorder="1" applyAlignment="1">
      <alignment horizontal="right"/>
    </xf>
    <xf numFmtId="0" fontId="14" fillId="112" borderId="14" xfId="7" applyFont="1" applyFill="1" applyBorder="1" applyAlignment="1"/>
    <xf numFmtId="0" fontId="15" fillId="113" borderId="14" xfId="7" applyFont="1" applyFill="1" applyBorder="1" applyAlignment="1"/>
    <xf numFmtId="0" fontId="4" fillId="113" borderId="14" xfId="6" applyFont="1" applyFill="1" applyBorder="1" applyAlignment="1"/>
    <xf numFmtId="2" fontId="4" fillId="113" borderId="14" xfId="6" applyNumberFormat="1" applyFont="1" applyFill="1" applyBorder="1" applyAlignment="1"/>
    <xf numFmtId="0" fontId="14" fillId="113" borderId="14" xfId="7" applyFont="1" applyFill="1" applyBorder="1" applyAlignment="1"/>
    <xf numFmtId="0" fontId="15" fillId="114" borderId="14" xfId="7" applyFont="1" applyFill="1" applyBorder="1" applyAlignment="1"/>
    <xf numFmtId="0" fontId="4" fillId="114" borderId="14" xfId="6" applyFont="1" applyFill="1" applyBorder="1" applyAlignment="1"/>
    <xf numFmtId="0" fontId="4" fillId="114" borderId="14" xfId="6" applyFont="1" applyFill="1" applyBorder="1" applyAlignment="1">
      <alignment horizontal="right"/>
    </xf>
    <xf numFmtId="2" fontId="4" fillId="114" borderId="14" xfId="6" applyNumberFormat="1" applyFont="1" applyFill="1" applyBorder="1" applyAlignment="1">
      <alignment horizontal="right"/>
    </xf>
    <xf numFmtId="0" fontId="14" fillId="114" borderId="14" xfId="7" applyFont="1" applyFill="1" applyBorder="1" applyAlignment="1"/>
    <xf numFmtId="0" fontId="15" fillId="115" borderId="14" xfId="7" applyFont="1" applyFill="1" applyBorder="1" applyAlignment="1"/>
    <xf numFmtId="0" fontId="4" fillId="115" borderId="14" xfId="6" applyFont="1" applyFill="1" applyBorder="1" applyAlignment="1"/>
    <xf numFmtId="0" fontId="4" fillId="115" borderId="14" xfId="6" applyFont="1" applyFill="1" applyBorder="1" applyAlignment="1">
      <alignment horizontal="right"/>
    </xf>
    <xf numFmtId="2" fontId="4" fillId="115" borderId="14" xfId="6" applyNumberFormat="1" applyFont="1" applyFill="1" applyBorder="1" applyAlignment="1">
      <alignment horizontal="right"/>
    </xf>
    <xf numFmtId="0" fontId="14" fillId="115" borderId="14" xfId="7" applyFont="1" applyFill="1" applyBorder="1" applyAlignment="1"/>
    <xf numFmtId="0" fontId="15" fillId="116" borderId="14" xfId="7" applyFont="1" applyFill="1" applyBorder="1" applyAlignment="1"/>
    <xf numFmtId="0" fontId="4" fillId="116" borderId="14" xfId="6" applyFont="1" applyFill="1" applyBorder="1" applyAlignment="1"/>
    <xf numFmtId="2" fontId="4" fillId="116" borderId="14" xfId="6" applyNumberFormat="1" applyFont="1" applyFill="1" applyBorder="1" applyAlignment="1"/>
    <xf numFmtId="0" fontId="14" fillId="116" borderId="14" xfId="7" applyFont="1" applyFill="1" applyBorder="1" applyAlignment="1"/>
    <xf numFmtId="0" fontId="15" fillId="117" borderId="14" xfId="7" applyFont="1" applyFill="1" applyBorder="1" applyAlignment="1"/>
    <xf numFmtId="0" fontId="4" fillId="117" borderId="14" xfId="6" applyFont="1" applyFill="1" applyBorder="1" applyAlignment="1"/>
    <xf numFmtId="0" fontId="4" fillId="117" borderId="14" xfId="6" applyFont="1" applyFill="1" applyBorder="1" applyAlignment="1">
      <alignment horizontal="right"/>
    </xf>
    <xf numFmtId="2" fontId="4" fillId="117" borderId="14" xfId="6" applyNumberFormat="1" applyFont="1" applyFill="1" applyBorder="1" applyAlignment="1">
      <alignment horizontal="right"/>
    </xf>
    <xf numFmtId="0" fontId="14" fillId="117" borderId="14" xfId="7" applyFont="1" applyFill="1" applyBorder="1" applyAlignment="1"/>
    <xf numFmtId="0" fontId="15" fillId="118" borderId="14" xfId="7" applyFont="1" applyFill="1" applyBorder="1" applyAlignment="1"/>
    <xf numFmtId="0" fontId="4" fillId="118" borderId="14" xfId="6" applyFont="1" applyFill="1" applyBorder="1" applyAlignment="1"/>
    <xf numFmtId="0" fontId="4" fillId="118" borderId="14" xfId="6" applyFont="1" applyFill="1" applyBorder="1" applyAlignment="1">
      <alignment horizontal="right"/>
    </xf>
    <xf numFmtId="2" fontId="4" fillId="118" borderId="14" xfId="6" applyNumberFormat="1" applyFont="1" applyFill="1" applyBorder="1" applyAlignment="1">
      <alignment horizontal="right"/>
    </xf>
    <xf numFmtId="0" fontId="14" fillId="118" borderId="14" xfId="7" applyFont="1" applyFill="1" applyBorder="1" applyAlignment="1"/>
    <xf numFmtId="0" fontId="15" fillId="119" borderId="14" xfId="7" applyFont="1" applyFill="1" applyBorder="1" applyAlignment="1"/>
    <xf numFmtId="0" fontId="4" fillId="119" borderId="14" xfId="6" applyFont="1" applyFill="1" applyBorder="1" applyAlignment="1"/>
    <xf numFmtId="0" fontId="4" fillId="119" borderId="14" xfId="6" applyFont="1" applyFill="1" applyBorder="1" applyAlignment="1">
      <alignment horizontal="right"/>
    </xf>
    <xf numFmtId="2" fontId="4" fillId="119" borderId="14" xfId="6" applyNumberFormat="1" applyFont="1" applyFill="1" applyBorder="1" applyAlignment="1">
      <alignment horizontal="right"/>
    </xf>
    <xf numFmtId="0" fontId="14" fillId="119" borderId="14" xfId="7" applyFont="1" applyFill="1" applyBorder="1" applyAlignment="1"/>
    <xf numFmtId="0" fontId="15" fillId="120" borderId="14" xfId="7" applyFont="1" applyFill="1" applyBorder="1" applyAlignment="1"/>
    <xf numFmtId="0" fontId="4" fillId="120" borderId="14" xfId="6" applyFont="1" applyFill="1" applyBorder="1" applyAlignment="1"/>
    <xf numFmtId="2" fontId="4" fillId="120" borderId="14" xfId="6" applyNumberFormat="1" applyFont="1" applyFill="1" applyBorder="1" applyAlignment="1"/>
    <xf numFmtId="0" fontId="14" fillId="120" borderId="14" xfId="7" applyFont="1" applyFill="1" applyBorder="1" applyAlignment="1"/>
    <xf numFmtId="0" fontId="15" fillId="121" borderId="14" xfId="7" applyFont="1" applyFill="1" applyBorder="1" applyAlignment="1"/>
    <xf numFmtId="0" fontId="4" fillId="121" borderId="14" xfId="6" applyFont="1" applyFill="1" applyBorder="1" applyAlignment="1"/>
    <xf numFmtId="2" fontId="4" fillId="121" borderId="14" xfId="6" applyNumberFormat="1" applyFont="1" applyFill="1" applyBorder="1" applyAlignment="1"/>
    <xf numFmtId="0" fontId="14" fillId="121" borderId="14" xfId="7" applyFont="1" applyFill="1" applyBorder="1" applyAlignment="1"/>
    <xf numFmtId="0" fontId="15" fillId="122" borderId="14" xfId="7" applyFont="1" applyFill="1" applyBorder="1" applyAlignment="1"/>
    <xf numFmtId="0" fontId="4" fillId="122" borderId="14" xfId="6" applyFont="1" applyFill="1" applyBorder="1" applyAlignment="1"/>
    <xf numFmtId="0" fontId="4" fillId="122" borderId="14" xfId="6" applyFont="1" applyFill="1" applyBorder="1" applyAlignment="1">
      <alignment horizontal="right"/>
    </xf>
    <xf numFmtId="2" fontId="4" fillId="122" borderId="14" xfId="6" applyNumberFormat="1" applyFont="1" applyFill="1" applyBorder="1" applyAlignment="1">
      <alignment horizontal="right"/>
    </xf>
    <xf numFmtId="0" fontId="14" fillId="122" borderId="14" xfId="7" applyFont="1" applyFill="1" applyBorder="1" applyAlignment="1"/>
    <xf numFmtId="0" fontId="15" fillId="123" borderId="14" xfId="7" applyFont="1" applyFill="1" applyBorder="1" applyAlignment="1"/>
    <xf numFmtId="0" fontId="4" fillId="123" borderId="14" xfId="6" applyFont="1" applyFill="1" applyBorder="1" applyAlignment="1"/>
    <xf numFmtId="0" fontId="4" fillId="123" borderId="14" xfId="6" applyFont="1" applyFill="1" applyBorder="1" applyAlignment="1">
      <alignment horizontal="right"/>
    </xf>
    <xf numFmtId="2" fontId="4" fillId="123" borderId="14" xfId="6" applyNumberFormat="1" applyFont="1" applyFill="1" applyBorder="1" applyAlignment="1">
      <alignment horizontal="right"/>
    </xf>
    <xf numFmtId="0" fontId="14" fillId="123" borderId="14" xfId="7" applyFont="1" applyFill="1" applyBorder="1" applyAlignment="1"/>
    <xf numFmtId="0" fontId="15" fillId="124" borderId="14" xfId="7" applyFont="1" applyFill="1" applyBorder="1" applyAlignment="1"/>
    <xf numFmtId="0" fontId="4" fillId="124" borderId="14" xfId="6" applyFont="1" applyFill="1" applyBorder="1" applyAlignment="1"/>
    <xf numFmtId="0" fontId="4" fillId="124" borderId="14" xfId="6" applyFont="1" applyFill="1" applyBorder="1" applyAlignment="1">
      <alignment horizontal="right"/>
    </xf>
    <xf numFmtId="2" fontId="4" fillId="124" borderId="14" xfId="6" applyNumberFormat="1" applyFont="1" applyFill="1" applyBorder="1" applyAlignment="1">
      <alignment horizontal="right"/>
    </xf>
    <xf numFmtId="0" fontId="14" fillId="124" borderId="14" xfId="7" applyFont="1" applyFill="1" applyBorder="1" applyAlignment="1"/>
    <xf numFmtId="0" fontId="15" fillId="125" borderId="14" xfId="7" applyFont="1" applyFill="1" applyBorder="1" applyAlignment="1"/>
    <xf numFmtId="0" fontId="4" fillId="125" borderId="14" xfId="6" applyFont="1" applyFill="1" applyBorder="1" applyAlignment="1"/>
    <xf numFmtId="0" fontId="4" fillId="125" borderId="14" xfId="6" applyFont="1" applyFill="1" applyBorder="1" applyAlignment="1">
      <alignment horizontal="right"/>
    </xf>
    <xf numFmtId="2" fontId="4" fillId="125" borderId="14" xfId="6" applyNumberFormat="1" applyFont="1" applyFill="1" applyBorder="1" applyAlignment="1">
      <alignment horizontal="right"/>
    </xf>
    <xf numFmtId="0" fontId="14" fillId="125" borderId="14" xfId="7" applyFont="1" applyFill="1" applyBorder="1" applyAlignment="1"/>
    <xf numFmtId="0" fontId="15" fillId="126" borderId="14" xfId="7" applyFont="1" applyFill="1" applyBorder="1" applyAlignment="1"/>
    <xf numFmtId="0" fontId="4" fillId="126" borderId="14" xfId="6" applyFont="1" applyFill="1" applyBorder="1" applyAlignment="1"/>
    <xf numFmtId="2" fontId="4" fillId="126" borderId="14" xfId="6" applyNumberFormat="1" applyFont="1" applyFill="1" applyBorder="1" applyAlignment="1"/>
    <xf numFmtId="0" fontId="14" fillId="126" borderId="14" xfId="7" applyFont="1" applyFill="1" applyBorder="1" applyAlignment="1"/>
    <xf numFmtId="0" fontId="4" fillId="34" borderId="14" xfId="6" applyFont="1" applyFill="1" applyBorder="1" applyAlignment="1">
      <alignment horizontal="right"/>
    </xf>
    <xf numFmtId="2" fontId="4" fillId="34" borderId="14" xfId="6" applyNumberFormat="1" applyFont="1" applyFill="1" applyBorder="1" applyAlignment="1">
      <alignment horizontal="right"/>
    </xf>
    <xf numFmtId="0" fontId="15" fillId="127" borderId="14" xfId="7" applyFont="1" applyFill="1" applyBorder="1" applyAlignment="1"/>
    <xf numFmtId="0" fontId="4" fillId="127" borderId="14" xfId="6" applyFont="1" applyFill="1" applyBorder="1" applyAlignment="1"/>
    <xf numFmtId="0" fontId="4" fillId="127" borderId="14" xfId="6" applyFont="1" applyFill="1" applyBorder="1" applyAlignment="1">
      <alignment horizontal="right"/>
    </xf>
    <xf numFmtId="2" fontId="4" fillId="127" borderId="14" xfId="6" applyNumberFormat="1" applyFont="1" applyFill="1" applyBorder="1" applyAlignment="1">
      <alignment horizontal="right"/>
    </xf>
    <xf numFmtId="0" fontId="14" fillId="127" borderId="14" xfId="7" applyFont="1" applyFill="1" applyBorder="1" applyAlignment="1"/>
    <xf numFmtId="0" fontId="15" fillId="128" borderId="14" xfId="7" applyFont="1" applyFill="1" applyBorder="1" applyAlignment="1"/>
    <xf numFmtId="0" fontId="4" fillId="128" borderId="14" xfId="6" applyFont="1" applyFill="1" applyBorder="1" applyAlignment="1"/>
    <xf numFmtId="0" fontId="4" fillId="128" borderId="14" xfId="6" applyFont="1" applyFill="1" applyBorder="1" applyAlignment="1">
      <alignment horizontal="right"/>
    </xf>
    <xf numFmtId="2" fontId="4" fillId="128" borderId="14" xfId="6" applyNumberFormat="1" applyFont="1" applyFill="1" applyBorder="1" applyAlignment="1">
      <alignment horizontal="right"/>
    </xf>
    <xf numFmtId="0" fontId="14" fillId="128" borderId="14" xfId="7" applyFont="1" applyFill="1" applyBorder="1" applyAlignment="1"/>
    <xf numFmtId="0" fontId="15" fillId="129" borderId="14" xfId="7" applyFont="1" applyFill="1" applyBorder="1" applyAlignment="1"/>
    <xf numFmtId="0" fontId="4" fillId="129" borderId="14" xfId="6" applyFont="1" applyFill="1" applyBorder="1" applyAlignment="1"/>
    <xf numFmtId="0" fontId="4" fillId="129" borderId="14" xfId="6" applyFont="1" applyFill="1" applyBorder="1" applyAlignment="1">
      <alignment horizontal="right"/>
    </xf>
    <xf numFmtId="2" fontId="4" fillId="129" borderId="14" xfId="6" applyNumberFormat="1" applyFont="1" applyFill="1" applyBorder="1" applyAlignment="1">
      <alignment horizontal="right"/>
    </xf>
    <xf numFmtId="0" fontId="14" fillId="129" borderId="14" xfId="7" applyFont="1" applyFill="1" applyBorder="1" applyAlignment="1"/>
    <xf numFmtId="0" fontId="15" fillId="130" borderId="14" xfId="7" applyFont="1" applyFill="1" applyBorder="1" applyAlignment="1"/>
    <xf numFmtId="0" fontId="4" fillId="130" borderId="14" xfId="6" applyFont="1" applyFill="1" applyBorder="1" applyAlignment="1"/>
    <xf numFmtId="2" fontId="4" fillId="130" borderId="14" xfId="6" applyNumberFormat="1" applyFont="1" applyFill="1" applyBorder="1" applyAlignment="1"/>
    <xf numFmtId="0" fontId="14" fillId="130" borderId="14" xfId="7" applyFont="1" applyFill="1" applyBorder="1" applyAlignment="1"/>
    <xf numFmtId="0" fontId="15" fillId="131" borderId="14" xfId="7" applyFont="1" applyFill="1" applyBorder="1" applyAlignment="1"/>
    <xf numFmtId="0" fontId="4" fillId="131" borderId="14" xfId="6" applyFont="1" applyFill="1" applyBorder="1" applyAlignment="1"/>
    <xf numFmtId="0" fontId="4" fillId="131" borderId="14" xfId="6" applyFont="1" applyFill="1" applyBorder="1" applyAlignment="1">
      <alignment horizontal="right"/>
    </xf>
    <xf numFmtId="2" fontId="4" fillId="131" borderId="14" xfId="6" applyNumberFormat="1" applyFont="1" applyFill="1" applyBorder="1" applyAlignment="1">
      <alignment horizontal="right"/>
    </xf>
    <xf numFmtId="0" fontId="14" fillId="131" borderId="14" xfId="7" applyFont="1" applyFill="1" applyBorder="1" applyAlignment="1"/>
    <xf numFmtId="0" fontId="15" fillId="132" borderId="14" xfId="7" applyFont="1" applyFill="1" applyBorder="1" applyAlignment="1"/>
    <xf numFmtId="0" fontId="4" fillId="132" borderId="14" xfId="6" applyFont="1" applyFill="1" applyBorder="1" applyAlignment="1"/>
    <xf numFmtId="0" fontId="4" fillId="132" borderId="14" xfId="6" applyFont="1" applyFill="1" applyBorder="1" applyAlignment="1">
      <alignment horizontal="right"/>
    </xf>
    <xf numFmtId="2" fontId="4" fillId="132" borderId="14" xfId="6" applyNumberFormat="1" applyFont="1" applyFill="1" applyBorder="1" applyAlignment="1">
      <alignment horizontal="right"/>
    </xf>
    <xf numFmtId="0" fontId="14" fillId="132" borderId="14" xfId="7" applyFont="1" applyFill="1" applyBorder="1" applyAlignment="1"/>
    <xf numFmtId="0" fontId="15" fillId="133" borderId="14" xfId="7" applyFont="1" applyFill="1" applyBorder="1" applyAlignment="1"/>
    <xf numFmtId="0" fontId="4" fillId="133" borderId="14" xfId="6" applyFont="1" applyFill="1" applyBorder="1" applyAlignment="1"/>
    <xf numFmtId="0" fontId="4" fillId="133" borderId="14" xfId="6" applyFont="1" applyFill="1" applyBorder="1" applyAlignment="1">
      <alignment horizontal="right"/>
    </xf>
    <xf numFmtId="2" fontId="4" fillId="133" borderId="14" xfId="6" applyNumberFormat="1" applyFont="1" applyFill="1" applyBorder="1" applyAlignment="1">
      <alignment horizontal="right"/>
    </xf>
    <xf numFmtId="0" fontId="14" fillId="133" borderId="14" xfId="7" applyFont="1" applyFill="1" applyBorder="1" applyAlignment="1"/>
    <xf numFmtId="0" fontId="15" fillId="134" borderId="14" xfId="7" applyFont="1" applyFill="1" applyBorder="1" applyAlignment="1"/>
    <xf numFmtId="0" fontId="4" fillId="134" borderId="14" xfId="6" applyFont="1" applyFill="1" applyBorder="1" applyAlignment="1"/>
    <xf numFmtId="2" fontId="4" fillId="134" borderId="14" xfId="6" applyNumberFormat="1" applyFont="1" applyFill="1" applyBorder="1" applyAlignment="1"/>
    <xf numFmtId="0" fontId="14" fillId="134" borderId="14" xfId="7" applyFont="1" applyFill="1" applyBorder="1" applyAlignment="1"/>
    <xf numFmtId="0" fontId="15" fillId="135" borderId="14" xfId="7" applyFont="1" applyFill="1" applyBorder="1" applyAlignment="1"/>
    <xf numFmtId="0" fontId="4" fillId="135" borderId="14" xfId="6" applyFont="1" applyFill="1" applyBorder="1" applyAlignment="1"/>
    <xf numFmtId="2" fontId="4" fillId="135" borderId="14" xfId="6" applyNumberFormat="1" applyFont="1" applyFill="1" applyBorder="1" applyAlignment="1"/>
    <xf numFmtId="0" fontId="14" fillId="135" borderId="14" xfId="7" applyFont="1" applyFill="1" applyBorder="1" applyAlignment="1"/>
    <xf numFmtId="0" fontId="15" fillId="136" borderId="14" xfId="7" applyFont="1" applyFill="1" applyBorder="1" applyAlignment="1"/>
    <xf numFmtId="0" fontId="4" fillId="136" borderId="14" xfId="6" applyFont="1" applyFill="1" applyBorder="1" applyAlignment="1"/>
    <xf numFmtId="0" fontId="4" fillId="136" borderId="14" xfId="6" applyFont="1" applyFill="1" applyBorder="1" applyAlignment="1">
      <alignment horizontal="right"/>
    </xf>
    <xf numFmtId="2" fontId="4" fillId="136" borderId="14" xfId="6" applyNumberFormat="1" applyFont="1" applyFill="1" applyBorder="1" applyAlignment="1">
      <alignment horizontal="right"/>
    </xf>
    <xf numFmtId="0" fontId="14" fillId="136" borderId="14" xfId="7" applyFont="1" applyFill="1" applyBorder="1" applyAlignment="1"/>
    <xf numFmtId="0" fontId="15" fillId="137" borderId="14" xfId="7" applyFont="1" applyFill="1" applyBorder="1" applyAlignment="1"/>
    <xf numFmtId="0" fontId="4" fillId="137" borderId="14" xfId="6" applyFont="1" applyFill="1" applyBorder="1" applyAlignment="1"/>
    <xf numFmtId="0" fontId="4" fillId="137" borderId="14" xfId="6" applyFont="1" applyFill="1" applyBorder="1" applyAlignment="1">
      <alignment horizontal="right"/>
    </xf>
    <xf numFmtId="2" fontId="4" fillId="137" borderId="14" xfId="6" applyNumberFormat="1" applyFont="1" applyFill="1" applyBorder="1" applyAlignment="1">
      <alignment horizontal="right"/>
    </xf>
    <xf numFmtId="0" fontId="14" fillId="137" borderId="14" xfId="7" applyFont="1" applyFill="1" applyBorder="1" applyAlignment="1"/>
    <xf numFmtId="0" fontId="15" fillId="138" borderId="14" xfId="7" applyFont="1" applyFill="1" applyBorder="1" applyAlignment="1"/>
    <xf numFmtId="0" fontId="4" fillId="138" borderId="14" xfId="6" applyFont="1" applyFill="1" applyBorder="1" applyAlignment="1"/>
    <xf numFmtId="0" fontId="4" fillId="138" borderId="14" xfId="6" applyFont="1" applyFill="1" applyBorder="1" applyAlignment="1">
      <alignment horizontal="right"/>
    </xf>
    <xf numFmtId="2" fontId="4" fillId="138" borderId="14" xfId="6" applyNumberFormat="1" applyFont="1" applyFill="1" applyBorder="1" applyAlignment="1">
      <alignment horizontal="right"/>
    </xf>
    <xf numFmtId="0" fontId="14" fillId="138" borderId="14" xfId="7" applyFont="1" applyFill="1" applyBorder="1" applyAlignment="1"/>
    <xf numFmtId="0" fontId="15" fillId="139" borderId="14" xfId="7" applyFont="1" applyFill="1" applyBorder="1" applyAlignment="1"/>
    <xf numFmtId="0" fontId="4" fillId="139" borderId="14" xfId="6" applyFont="1" applyFill="1" applyBorder="1" applyAlignment="1"/>
    <xf numFmtId="0" fontId="4" fillId="139" borderId="14" xfId="6" applyFont="1" applyFill="1" applyBorder="1" applyAlignment="1">
      <alignment horizontal="right"/>
    </xf>
    <xf numFmtId="2" fontId="4" fillId="139" borderId="14" xfId="6" applyNumberFormat="1" applyFont="1" applyFill="1" applyBorder="1" applyAlignment="1">
      <alignment horizontal="right"/>
    </xf>
    <xf numFmtId="0" fontId="14" fillId="139" borderId="14" xfId="7" applyFont="1" applyFill="1" applyBorder="1" applyAlignment="1"/>
    <xf numFmtId="0" fontId="15" fillId="140" borderId="14" xfId="7" applyFont="1" applyFill="1" applyBorder="1" applyAlignment="1"/>
    <xf numFmtId="0" fontId="4" fillId="140" borderId="14" xfId="6" applyFont="1" applyFill="1" applyBorder="1" applyAlignment="1"/>
    <xf numFmtId="0" fontId="4" fillId="140" borderId="14" xfId="6" applyFont="1" applyFill="1" applyBorder="1" applyAlignment="1">
      <alignment horizontal="right"/>
    </xf>
    <xf numFmtId="2" fontId="4" fillId="140" borderId="14" xfId="6" applyNumberFormat="1" applyFont="1" applyFill="1" applyBorder="1" applyAlignment="1">
      <alignment horizontal="right"/>
    </xf>
    <xf numFmtId="0" fontId="14" fillId="140" borderId="14" xfId="7" applyFont="1" applyFill="1" applyBorder="1" applyAlignment="1"/>
    <xf numFmtId="0" fontId="15" fillId="141" borderId="14" xfId="7" applyFont="1" applyFill="1" applyBorder="1" applyAlignment="1"/>
    <xf numFmtId="0" fontId="4" fillId="141" borderId="14" xfId="6" applyFont="1" applyFill="1" applyBorder="1" applyAlignment="1"/>
    <xf numFmtId="0" fontId="4" fillId="141" borderId="14" xfId="6" applyFont="1" applyFill="1" applyBorder="1" applyAlignment="1">
      <alignment horizontal="right"/>
    </xf>
    <xf numFmtId="2" fontId="4" fillId="141" borderId="14" xfId="6" applyNumberFormat="1" applyFont="1" applyFill="1" applyBorder="1" applyAlignment="1">
      <alignment horizontal="right"/>
    </xf>
    <xf numFmtId="0" fontId="14" fillId="141" borderId="14" xfId="7" applyFont="1" applyFill="1" applyBorder="1" applyAlignment="1"/>
    <xf numFmtId="0" fontId="15" fillId="142" borderId="14" xfId="7" applyFont="1" applyFill="1" applyBorder="1" applyAlignment="1"/>
    <xf numFmtId="0" fontId="4" fillId="142" borderId="14" xfId="6" applyFont="1" applyFill="1" applyBorder="1" applyAlignment="1"/>
    <xf numFmtId="2" fontId="4" fillId="142" borderId="14" xfId="6" applyNumberFormat="1" applyFont="1" applyFill="1" applyBorder="1" applyAlignment="1"/>
    <xf numFmtId="0" fontId="14" fillId="142" borderId="14" xfId="7" applyFont="1" applyFill="1" applyBorder="1" applyAlignment="1"/>
    <xf numFmtId="0" fontId="15" fillId="143" borderId="14" xfId="7" applyFont="1" applyFill="1" applyBorder="1" applyAlignment="1"/>
    <xf numFmtId="0" fontId="4" fillId="143" borderId="14" xfId="6" applyFont="1" applyFill="1" applyBorder="1" applyAlignment="1"/>
    <xf numFmtId="0" fontId="4" fillId="143" borderId="14" xfId="6" applyFont="1" applyFill="1" applyBorder="1" applyAlignment="1">
      <alignment horizontal="right"/>
    </xf>
    <xf numFmtId="2" fontId="4" fillId="143" borderId="14" xfId="6" applyNumberFormat="1" applyFont="1" applyFill="1" applyBorder="1" applyAlignment="1">
      <alignment horizontal="right"/>
    </xf>
    <xf numFmtId="0" fontId="14" fillId="143" borderId="14" xfId="7" applyFont="1" applyFill="1" applyBorder="1" applyAlignment="1"/>
    <xf numFmtId="0" fontId="15" fillId="144" borderId="14" xfId="7" applyFont="1" applyFill="1" applyBorder="1" applyAlignment="1"/>
    <xf numFmtId="0" fontId="4" fillId="144" borderId="14" xfId="6" applyFont="1" applyFill="1" applyBorder="1" applyAlignment="1"/>
    <xf numFmtId="0" fontId="4" fillId="144" borderId="14" xfId="6" applyFont="1" applyFill="1" applyBorder="1" applyAlignment="1">
      <alignment horizontal="right"/>
    </xf>
    <xf numFmtId="2" fontId="4" fillId="144" borderId="14" xfId="6" applyNumberFormat="1" applyFont="1" applyFill="1" applyBorder="1" applyAlignment="1">
      <alignment horizontal="right"/>
    </xf>
    <xf numFmtId="0" fontId="14" fillId="144" borderId="14" xfId="7" applyFont="1" applyFill="1" applyBorder="1" applyAlignment="1"/>
    <xf numFmtId="0" fontId="15" fillId="145" borderId="14" xfId="7" applyFont="1" applyFill="1" applyBorder="1" applyAlignment="1"/>
    <xf numFmtId="0" fontId="4" fillId="145" borderId="14" xfId="6" applyFont="1" applyFill="1" applyBorder="1" applyAlignment="1"/>
    <xf numFmtId="0" fontId="4" fillId="145" borderId="14" xfId="6" applyFont="1" applyFill="1" applyBorder="1" applyAlignment="1">
      <alignment horizontal="right"/>
    </xf>
    <xf numFmtId="2" fontId="4" fillId="145" borderId="14" xfId="6" applyNumberFormat="1" applyFont="1" applyFill="1" applyBorder="1" applyAlignment="1">
      <alignment horizontal="right"/>
    </xf>
    <xf numFmtId="0" fontId="14" fillId="145" borderId="14" xfId="7" applyFont="1" applyFill="1" applyBorder="1" applyAlignment="1"/>
    <xf numFmtId="0" fontId="15" fillId="146" borderId="14" xfId="7" applyFont="1" applyFill="1" applyBorder="1" applyAlignment="1"/>
    <xf numFmtId="0" fontId="4" fillId="146" borderId="14" xfId="6" applyFont="1" applyFill="1" applyBorder="1" applyAlignment="1"/>
    <xf numFmtId="0" fontId="4" fillId="146" borderId="14" xfId="6" applyFont="1" applyFill="1" applyBorder="1" applyAlignment="1">
      <alignment horizontal="right"/>
    </xf>
    <xf numFmtId="2" fontId="4" fillId="146" borderId="14" xfId="6" applyNumberFormat="1" applyFont="1" applyFill="1" applyBorder="1" applyAlignment="1">
      <alignment horizontal="right"/>
    </xf>
    <xf numFmtId="0" fontId="14" fillId="146" borderId="14" xfId="7" applyFont="1" applyFill="1" applyBorder="1" applyAlignment="1"/>
    <xf numFmtId="0" fontId="15" fillId="147" borderId="14" xfId="7" applyFont="1" applyFill="1" applyBorder="1" applyAlignment="1"/>
    <xf numFmtId="0" fontId="4" fillId="147" borderId="14" xfId="6" applyFont="1" applyFill="1" applyBorder="1" applyAlignment="1"/>
    <xf numFmtId="0" fontId="4" fillId="147" borderId="14" xfId="6" applyFont="1" applyFill="1" applyBorder="1" applyAlignment="1">
      <alignment horizontal="right"/>
    </xf>
    <xf numFmtId="2" fontId="4" fillId="147" borderId="14" xfId="6" applyNumberFormat="1" applyFont="1" applyFill="1" applyBorder="1" applyAlignment="1">
      <alignment horizontal="right"/>
    </xf>
    <xf numFmtId="0" fontId="14" fillId="147" borderId="14" xfId="7" applyFont="1" applyFill="1" applyBorder="1" applyAlignment="1"/>
    <xf numFmtId="0" fontId="15" fillId="148" borderId="14" xfId="7" applyFont="1" applyFill="1" applyBorder="1" applyAlignment="1"/>
    <xf numFmtId="0" fontId="4" fillId="148" borderId="14" xfId="6" applyFont="1" applyFill="1" applyBorder="1" applyAlignment="1"/>
    <xf numFmtId="0" fontId="4" fillId="148" borderId="14" xfId="6" applyFont="1" applyFill="1" applyBorder="1" applyAlignment="1">
      <alignment horizontal="right"/>
    </xf>
    <xf numFmtId="2" fontId="4" fillId="148" borderId="14" xfId="6" applyNumberFormat="1" applyFont="1" applyFill="1" applyBorder="1" applyAlignment="1">
      <alignment horizontal="right"/>
    </xf>
    <xf numFmtId="0" fontId="14" fillId="148" borderId="14" xfId="7" applyFont="1" applyFill="1" applyBorder="1" applyAlignment="1"/>
    <xf numFmtId="0" fontId="15" fillId="149" borderId="14" xfId="7" applyFont="1" applyFill="1" applyBorder="1" applyAlignment="1"/>
    <xf numFmtId="0" fontId="4" fillId="149" borderId="14" xfId="6" applyFont="1" applyFill="1" applyBorder="1" applyAlignment="1"/>
    <xf numFmtId="2" fontId="4" fillId="149" borderId="14" xfId="6" applyNumberFormat="1" applyFont="1" applyFill="1" applyBorder="1" applyAlignment="1"/>
    <xf numFmtId="0" fontId="14" fillId="149" borderId="14" xfId="7" applyFont="1" applyFill="1" applyBorder="1" applyAlignment="1"/>
    <xf numFmtId="0" fontId="15" fillId="150" borderId="14" xfId="7" applyFont="1" applyFill="1" applyBorder="1" applyAlignment="1"/>
    <xf numFmtId="0" fontId="4" fillId="150" borderId="14" xfId="6" applyFont="1" applyFill="1" applyBorder="1" applyAlignment="1"/>
    <xf numFmtId="2" fontId="4" fillId="150" borderId="14" xfId="6" applyNumberFormat="1" applyFont="1" applyFill="1" applyBorder="1" applyAlignment="1"/>
    <xf numFmtId="0" fontId="14" fillId="150" borderId="14" xfId="7" applyFont="1" applyFill="1" applyBorder="1" applyAlignment="1"/>
    <xf numFmtId="0" fontId="15" fillId="151" borderId="14" xfId="7" applyFont="1" applyFill="1" applyBorder="1" applyAlignment="1"/>
    <xf numFmtId="0" fontId="4" fillId="151" borderId="14" xfId="6" applyFont="1" applyFill="1" applyBorder="1" applyAlignment="1"/>
    <xf numFmtId="2" fontId="4" fillId="151" borderId="14" xfId="6" applyNumberFormat="1" applyFont="1" applyFill="1" applyBorder="1" applyAlignment="1"/>
    <xf numFmtId="0" fontId="14" fillId="151" borderId="14" xfId="7" applyFont="1" applyFill="1" applyBorder="1" applyAlignment="1"/>
    <xf numFmtId="0" fontId="4" fillId="26" borderId="14" xfId="6" applyFont="1" applyFill="1" applyBorder="1" applyAlignment="1">
      <alignment horizontal="right"/>
    </xf>
    <xf numFmtId="2" fontId="4" fillId="26" borderId="14" xfId="6" applyNumberFormat="1" applyFont="1" applyFill="1" applyBorder="1" applyAlignment="1">
      <alignment horizontal="right"/>
    </xf>
    <xf numFmtId="0" fontId="15" fillId="152" borderId="14" xfId="7" applyFont="1" applyFill="1" applyBorder="1" applyAlignment="1"/>
    <xf numFmtId="0" fontId="4" fillId="152" borderId="14" xfId="6" applyFont="1" applyFill="1" applyBorder="1" applyAlignment="1"/>
    <xf numFmtId="0" fontId="4" fillId="152" borderId="14" xfId="6" applyFont="1" applyFill="1" applyBorder="1" applyAlignment="1">
      <alignment horizontal="right"/>
    </xf>
    <xf numFmtId="2" fontId="4" fillId="152" borderId="14" xfId="6" applyNumberFormat="1" applyFont="1" applyFill="1" applyBorder="1" applyAlignment="1">
      <alignment horizontal="right"/>
    </xf>
    <xf numFmtId="0" fontId="14" fillId="152" borderId="14" xfId="7" applyFont="1" applyFill="1" applyBorder="1" applyAlignment="1"/>
    <xf numFmtId="0" fontId="15" fillId="153" borderId="14" xfId="7" applyFont="1" applyFill="1" applyBorder="1" applyAlignment="1"/>
    <xf numFmtId="0" fontId="4" fillId="153" borderId="14" xfId="6" applyFont="1" applyFill="1" applyBorder="1" applyAlignment="1"/>
    <xf numFmtId="0" fontId="4" fillId="153" borderId="14" xfId="6" applyFont="1" applyFill="1" applyBorder="1" applyAlignment="1">
      <alignment horizontal="right"/>
    </xf>
    <xf numFmtId="2" fontId="4" fillId="153" borderId="14" xfId="6" applyNumberFormat="1" applyFont="1" applyFill="1" applyBorder="1" applyAlignment="1">
      <alignment horizontal="right"/>
    </xf>
    <xf numFmtId="0" fontId="14" fillId="153" borderId="14" xfId="7" applyFont="1" applyFill="1" applyBorder="1" applyAlignment="1"/>
    <xf numFmtId="0" fontId="15" fillId="154" borderId="14" xfId="7" applyFont="1" applyFill="1" applyBorder="1" applyAlignment="1"/>
    <xf numFmtId="0" fontId="4" fillId="154" borderId="14" xfId="6" applyFont="1" applyFill="1" applyBorder="1" applyAlignment="1"/>
    <xf numFmtId="2" fontId="4" fillId="154" borderId="14" xfId="6" applyNumberFormat="1" applyFont="1" applyFill="1" applyBorder="1" applyAlignment="1"/>
    <xf numFmtId="0" fontId="14" fillId="154" borderId="14" xfId="7" applyFont="1" applyFill="1" applyBorder="1" applyAlignment="1"/>
    <xf numFmtId="0" fontId="15" fillId="155" borderId="14" xfId="7" applyFont="1" applyFill="1" applyBorder="1" applyAlignment="1"/>
    <xf numFmtId="0" fontId="4" fillId="155" borderId="14" xfId="6" applyFont="1" applyFill="1" applyBorder="1" applyAlignment="1"/>
    <xf numFmtId="0" fontId="4" fillId="155" borderId="14" xfId="6" applyFont="1" applyFill="1" applyBorder="1" applyAlignment="1">
      <alignment horizontal="right"/>
    </xf>
    <xf numFmtId="2" fontId="4" fillId="155" borderId="14" xfId="6" applyNumberFormat="1" applyFont="1" applyFill="1" applyBorder="1" applyAlignment="1">
      <alignment horizontal="right"/>
    </xf>
    <xf numFmtId="0" fontId="14" fillId="155" borderId="14" xfId="7" applyFont="1" applyFill="1" applyBorder="1" applyAlignment="1"/>
    <xf numFmtId="0" fontId="15" fillId="156" borderId="14" xfId="7" applyFont="1" applyFill="1" applyBorder="1" applyAlignment="1"/>
    <xf numFmtId="0" fontId="4" fillId="156" borderId="14" xfId="6" applyFont="1" applyFill="1" applyBorder="1" applyAlignment="1"/>
    <xf numFmtId="0" fontId="4" fillId="156" borderId="14" xfId="6" applyFont="1" applyFill="1" applyBorder="1" applyAlignment="1">
      <alignment horizontal="right"/>
    </xf>
    <xf numFmtId="2" fontId="4" fillId="156" borderId="14" xfId="6" applyNumberFormat="1" applyFont="1" applyFill="1" applyBorder="1" applyAlignment="1">
      <alignment horizontal="right"/>
    </xf>
    <xf numFmtId="0" fontId="14" fillId="156" borderId="14" xfId="7" applyFont="1" applyFill="1" applyBorder="1" applyAlignment="1"/>
    <xf numFmtId="0" fontId="15" fillId="157" borderId="14" xfId="7" applyFont="1" applyFill="1" applyBorder="1" applyAlignment="1"/>
    <xf numFmtId="0" fontId="4" fillId="157" borderId="14" xfId="6" applyFont="1" applyFill="1" applyBorder="1" applyAlignment="1"/>
    <xf numFmtId="0" fontId="4" fillId="157" borderId="14" xfId="6" applyFont="1" applyFill="1" applyBorder="1" applyAlignment="1">
      <alignment horizontal="right"/>
    </xf>
    <xf numFmtId="2" fontId="4" fillId="157" borderId="14" xfId="6" applyNumberFormat="1" applyFont="1" applyFill="1" applyBorder="1" applyAlignment="1">
      <alignment horizontal="right"/>
    </xf>
    <xf numFmtId="0" fontId="14" fillId="157" borderId="14" xfId="7" applyFont="1" applyFill="1" applyBorder="1" applyAlignment="1"/>
    <xf numFmtId="0" fontId="15" fillId="158" borderId="14" xfId="7" applyFont="1" applyFill="1" applyBorder="1" applyAlignment="1"/>
    <xf numFmtId="0" fontId="4" fillId="158" borderId="14" xfId="6" applyFont="1" applyFill="1" applyBorder="1" applyAlignment="1"/>
    <xf numFmtId="0" fontId="4" fillId="158" borderId="14" xfId="6" applyFont="1" applyFill="1" applyBorder="1" applyAlignment="1">
      <alignment horizontal="right"/>
    </xf>
    <xf numFmtId="2" fontId="4" fillId="158" borderId="14" xfId="6" applyNumberFormat="1" applyFont="1" applyFill="1" applyBorder="1" applyAlignment="1">
      <alignment horizontal="right"/>
    </xf>
    <xf numFmtId="0" fontId="14" fillId="158" borderId="14" xfId="7" applyFont="1" applyFill="1" applyBorder="1" applyAlignment="1"/>
    <xf numFmtId="2" fontId="4" fillId="27" borderId="14" xfId="6" applyNumberFormat="1" applyFont="1" applyFill="1" applyBorder="1" applyAlignment="1"/>
    <xf numFmtId="0" fontId="15" fillId="159" borderId="14" xfId="7" applyFont="1" applyFill="1" applyBorder="1" applyAlignment="1"/>
    <xf numFmtId="0" fontId="4" fillId="159" borderId="14" xfId="6" applyFont="1" applyFill="1" applyBorder="1" applyAlignment="1"/>
    <xf numFmtId="0" fontId="4" fillId="159" borderId="14" xfId="6" applyFont="1" applyFill="1" applyBorder="1" applyAlignment="1">
      <alignment horizontal="right"/>
    </xf>
    <xf numFmtId="2" fontId="4" fillId="159" borderId="14" xfId="6" applyNumberFormat="1" applyFont="1" applyFill="1" applyBorder="1" applyAlignment="1">
      <alignment horizontal="right"/>
    </xf>
    <xf numFmtId="0" fontId="14" fillId="159" borderId="14" xfId="7" applyFont="1" applyFill="1" applyBorder="1" applyAlignment="1"/>
    <xf numFmtId="0" fontId="15" fillId="160" borderId="14" xfId="7" applyFont="1" applyFill="1" applyBorder="1" applyAlignment="1"/>
    <xf numFmtId="0" fontId="4" fillId="160" borderId="14" xfId="6" applyFont="1" applyFill="1" applyBorder="1" applyAlignment="1"/>
    <xf numFmtId="2" fontId="4" fillId="160" borderId="14" xfId="6" applyNumberFormat="1" applyFont="1" applyFill="1" applyBorder="1" applyAlignment="1"/>
    <xf numFmtId="0" fontId="14" fillId="160" borderId="14" xfId="7" applyFont="1" applyFill="1" applyBorder="1" applyAlignment="1"/>
    <xf numFmtId="0" fontId="15" fillId="161" borderId="14" xfId="7" applyFont="1" applyFill="1" applyBorder="1" applyAlignment="1"/>
    <xf numFmtId="0" fontId="4" fillId="161" borderId="14" xfId="6" applyFont="1" applyFill="1" applyBorder="1" applyAlignment="1"/>
    <xf numFmtId="2" fontId="4" fillId="161" borderId="14" xfId="6" applyNumberFormat="1" applyFont="1" applyFill="1" applyBorder="1" applyAlignment="1"/>
    <xf numFmtId="0" fontId="14" fillId="161" borderId="14" xfId="7" applyFont="1" applyFill="1" applyBorder="1" applyAlignment="1"/>
    <xf numFmtId="0" fontId="15" fillId="162" borderId="14" xfId="7" applyFont="1" applyFill="1" applyBorder="1" applyAlignment="1"/>
    <xf numFmtId="0" fontId="4" fillId="162" borderId="14" xfId="6" applyFont="1" applyFill="1" applyBorder="1" applyAlignment="1"/>
    <xf numFmtId="0" fontId="4" fillId="162" borderId="14" xfId="6" applyFont="1" applyFill="1" applyBorder="1" applyAlignment="1">
      <alignment horizontal="right"/>
    </xf>
    <xf numFmtId="2" fontId="4" fillId="162" borderId="14" xfId="6" applyNumberFormat="1" applyFont="1" applyFill="1" applyBorder="1" applyAlignment="1">
      <alignment horizontal="right"/>
    </xf>
    <xf numFmtId="0" fontId="14" fillId="162" borderId="14" xfId="7" applyFont="1" applyFill="1" applyBorder="1" applyAlignment="1"/>
    <xf numFmtId="0" fontId="15" fillId="163" borderId="14" xfId="7" applyFont="1" applyFill="1" applyBorder="1" applyAlignment="1"/>
    <xf numFmtId="0" fontId="4" fillId="163" borderId="14" xfId="6" applyFont="1" applyFill="1" applyBorder="1" applyAlignment="1"/>
    <xf numFmtId="0" fontId="4" fillId="163" borderId="14" xfId="6" applyFont="1" applyFill="1" applyBorder="1" applyAlignment="1">
      <alignment horizontal="right"/>
    </xf>
    <xf numFmtId="2" fontId="4" fillId="163" borderId="14" xfId="6" applyNumberFormat="1" applyFont="1" applyFill="1" applyBorder="1" applyAlignment="1">
      <alignment horizontal="right"/>
    </xf>
    <xf numFmtId="0" fontId="14" fillId="163" borderId="14" xfId="7" applyFont="1" applyFill="1" applyBorder="1" applyAlignment="1"/>
    <xf numFmtId="0" fontId="15" fillId="164" borderId="14" xfId="7" applyFont="1" applyFill="1" applyBorder="1" applyAlignment="1"/>
    <xf numFmtId="0" fontId="4" fillId="164" borderId="14" xfId="6" applyFont="1" applyFill="1" applyBorder="1" applyAlignment="1"/>
    <xf numFmtId="0" fontId="4" fillId="164" borderId="14" xfId="6" applyFont="1" applyFill="1" applyBorder="1" applyAlignment="1">
      <alignment horizontal="right"/>
    </xf>
    <xf numFmtId="2" fontId="4" fillId="164" borderId="14" xfId="6" applyNumberFormat="1" applyFont="1" applyFill="1" applyBorder="1" applyAlignment="1">
      <alignment horizontal="right"/>
    </xf>
    <xf numFmtId="0" fontId="14" fillId="164" borderId="14" xfId="7" applyFont="1" applyFill="1" applyBorder="1" applyAlignment="1"/>
    <xf numFmtId="0" fontId="15" fillId="165" borderId="14" xfId="7" applyFont="1" applyFill="1" applyBorder="1" applyAlignment="1"/>
    <xf numFmtId="0" fontId="4" fillId="165" borderId="14" xfId="6" applyFont="1" applyFill="1" applyBorder="1" applyAlignment="1"/>
    <xf numFmtId="0" fontId="4" fillId="165" borderId="14" xfId="6" applyFont="1" applyFill="1" applyBorder="1" applyAlignment="1">
      <alignment horizontal="right"/>
    </xf>
    <xf numFmtId="2" fontId="4" fillId="165" borderId="14" xfId="6" applyNumberFormat="1" applyFont="1" applyFill="1" applyBorder="1" applyAlignment="1">
      <alignment horizontal="right"/>
    </xf>
    <xf numFmtId="0" fontId="14" fillId="165" borderId="14" xfId="7" applyFont="1" applyFill="1" applyBorder="1" applyAlignment="1"/>
    <xf numFmtId="0" fontId="15" fillId="166" borderId="14" xfId="7" applyFont="1" applyFill="1" applyBorder="1" applyAlignment="1"/>
    <xf numFmtId="0" fontId="4" fillId="166" borderId="14" xfId="6" applyFont="1" applyFill="1" applyBorder="1" applyAlignment="1"/>
    <xf numFmtId="0" fontId="4" fillId="166" borderId="14" xfId="6" applyFont="1" applyFill="1" applyBorder="1" applyAlignment="1">
      <alignment horizontal="right"/>
    </xf>
    <xf numFmtId="2" fontId="4" fillId="166" borderId="14" xfId="6" applyNumberFormat="1" applyFont="1" applyFill="1" applyBorder="1" applyAlignment="1">
      <alignment horizontal="right"/>
    </xf>
    <xf numFmtId="0" fontId="14" fillId="166" borderId="14" xfId="7" applyFont="1" applyFill="1" applyBorder="1" applyAlignment="1"/>
    <xf numFmtId="0" fontId="15" fillId="167" borderId="14" xfId="7" applyFont="1" applyFill="1" applyBorder="1" applyAlignment="1"/>
    <xf numFmtId="0" fontId="4" fillId="167" borderId="14" xfId="6" applyFont="1" applyFill="1" applyBorder="1" applyAlignment="1"/>
    <xf numFmtId="0" fontId="4" fillId="167" borderId="14" xfId="6" applyFont="1" applyFill="1" applyBorder="1" applyAlignment="1">
      <alignment horizontal="right"/>
    </xf>
    <xf numFmtId="2" fontId="4" fillId="167" borderId="14" xfId="6" applyNumberFormat="1" applyFont="1" applyFill="1" applyBorder="1" applyAlignment="1">
      <alignment horizontal="right"/>
    </xf>
    <xf numFmtId="0" fontId="14" fillId="167" borderId="14" xfId="7" applyFont="1" applyFill="1" applyBorder="1" applyAlignment="1"/>
    <xf numFmtId="0" fontId="15" fillId="168" borderId="14" xfId="7" applyFont="1" applyFill="1" applyBorder="1" applyAlignment="1"/>
    <xf numFmtId="0" fontId="4" fillId="168" borderId="14" xfId="6" applyFont="1" applyFill="1" applyBorder="1" applyAlignment="1"/>
    <xf numFmtId="2" fontId="4" fillId="168" borderId="14" xfId="6" applyNumberFormat="1" applyFont="1" applyFill="1" applyBorder="1" applyAlignment="1"/>
    <xf numFmtId="0" fontId="14" fillId="168" borderId="14" xfId="7" applyFont="1" applyFill="1" applyBorder="1" applyAlignment="1"/>
    <xf numFmtId="0" fontId="15" fillId="169" borderId="14" xfId="7" applyFont="1" applyFill="1" applyBorder="1" applyAlignment="1"/>
    <xf numFmtId="0" fontId="4" fillId="169" borderId="14" xfId="6" applyFont="1" applyFill="1" applyBorder="1" applyAlignment="1"/>
    <xf numFmtId="0" fontId="4" fillId="169" borderId="14" xfId="6" applyFont="1" applyFill="1" applyBorder="1" applyAlignment="1">
      <alignment horizontal="right"/>
    </xf>
    <xf numFmtId="2" fontId="4" fillId="169" borderId="14" xfId="6" applyNumberFormat="1" applyFont="1" applyFill="1" applyBorder="1" applyAlignment="1">
      <alignment horizontal="right"/>
    </xf>
    <xf numFmtId="0" fontId="14" fillId="169" borderId="14" xfId="7" applyFont="1" applyFill="1" applyBorder="1" applyAlignment="1"/>
    <xf numFmtId="0" fontId="15" fillId="170" borderId="14" xfId="7" applyFont="1" applyFill="1" applyBorder="1" applyAlignment="1"/>
    <xf numFmtId="0" fontId="4" fillId="170" borderId="14" xfId="6" applyFont="1" applyFill="1" applyBorder="1" applyAlignment="1"/>
    <xf numFmtId="0" fontId="4" fillId="170" borderId="14" xfId="6" applyFont="1" applyFill="1" applyBorder="1" applyAlignment="1">
      <alignment horizontal="right"/>
    </xf>
    <xf numFmtId="2" fontId="4" fillId="170" borderId="14" xfId="6" applyNumberFormat="1" applyFont="1" applyFill="1" applyBorder="1" applyAlignment="1">
      <alignment horizontal="right"/>
    </xf>
    <xf numFmtId="0" fontId="14" fillId="170" borderId="14" xfId="7" applyFont="1" applyFill="1" applyBorder="1" applyAlignment="1"/>
    <xf numFmtId="0" fontId="15" fillId="171" borderId="14" xfId="7" applyFont="1" applyFill="1" applyBorder="1" applyAlignment="1"/>
    <xf numFmtId="0" fontId="4" fillId="171" borderId="14" xfId="6" applyFont="1" applyFill="1" applyBorder="1" applyAlignment="1"/>
    <xf numFmtId="2" fontId="4" fillId="171" borderId="14" xfId="6" applyNumberFormat="1" applyFont="1" applyFill="1" applyBorder="1" applyAlignment="1"/>
    <xf numFmtId="0" fontId="14" fillId="171" borderId="14" xfId="7" applyFont="1" applyFill="1" applyBorder="1" applyAlignment="1"/>
    <xf numFmtId="0" fontId="15" fillId="172" borderId="14" xfId="7" applyFont="1" applyFill="1" applyBorder="1" applyAlignment="1"/>
    <xf numFmtId="0" fontId="4" fillId="172" borderId="14" xfId="6" applyFont="1" applyFill="1" applyBorder="1" applyAlignment="1"/>
    <xf numFmtId="2" fontId="4" fillId="172" borderId="14" xfId="6" applyNumberFormat="1" applyFont="1" applyFill="1" applyBorder="1" applyAlignment="1"/>
    <xf numFmtId="0" fontId="14" fillId="172" borderId="14" xfId="7" applyFont="1" applyFill="1" applyBorder="1" applyAlignment="1"/>
    <xf numFmtId="0" fontId="15" fillId="173" borderId="14" xfId="7" applyFont="1" applyFill="1" applyBorder="1" applyAlignment="1"/>
    <xf numFmtId="0" fontId="4" fillId="173" borderId="14" xfId="6" applyFont="1" applyFill="1" applyBorder="1" applyAlignment="1"/>
    <xf numFmtId="0" fontId="4" fillId="173" borderId="14" xfId="6" applyFont="1" applyFill="1" applyBorder="1" applyAlignment="1">
      <alignment horizontal="right"/>
    </xf>
    <xf numFmtId="2" fontId="4" fillId="173" borderId="14" xfId="6" applyNumberFormat="1" applyFont="1" applyFill="1" applyBorder="1" applyAlignment="1">
      <alignment horizontal="right"/>
    </xf>
    <xf numFmtId="0" fontId="14" fillId="173" borderId="14" xfId="7" applyFont="1" applyFill="1" applyBorder="1" applyAlignment="1"/>
    <xf numFmtId="0" fontId="15" fillId="174" borderId="14" xfId="7" applyFont="1" applyFill="1" applyBorder="1" applyAlignment="1"/>
    <xf numFmtId="0" fontId="4" fillId="174" borderId="14" xfId="6" applyFont="1" applyFill="1" applyBorder="1" applyAlignment="1"/>
    <xf numFmtId="0" fontId="4" fillId="174" borderId="14" xfId="6" applyFont="1" applyFill="1" applyBorder="1" applyAlignment="1">
      <alignment horizontal="right"/>
    </xf>
    <xf numFmtId="2" fontId="4" fillId="174" borderId="14" xfId="6" applyNumberFormat="1" applyFont="1" applyFill="1" applyBorder="1" applyAlignment="1">
      <alignment horizontal="right"/>
    </xf>
    <xf numFmtId="0" fontId="14" fillId="174" borderId="14" xfId="7" applyFont="1" applyFill="1" applyBorder="1" applyAlignment="1"/>
    <xf numFmtId="0" fontId="15" fillId="175" borderId="14" xfId="7" applyFont="1" applyFill="1" applyBorder="1" applyAlignment="1"/>
    <xf numFmtId="0" fontId="4" fillId="175" borderId="14" xfId="6" applyFont="1" applyFill="1" applyBorder="1" applyAlignment="1"/>
    <xf numFmtId="0" fontId="4" fillId="175" borderId="14" xfId="6" applyFont="1" applyFill="1" applyBorder="1" applyAlignment="1">
      <alignment horizontal="right"/>
    </xf>
    <xf numFmtId="2" fontId="4" fillId="175" borderId="14" xfId="6" applyNumberFormat="1" applyFont="1" applyFill="1" applyBorder="1" applyAlignment="1">
      <alignment horizontal="right"/>
    </xf>
    <xf numFmtId="0" fontId="14" fillId="175" borderId="14" xfId="7" applyFont="1" applyFill="1" applyBorder="1" applyAlignment="1"/>
    <xf numFmtId="0" fontId="15" fillId="176" borderId="14" xfId="7" applyFont="1" applyFill="1" applyBorder="1" applyAlignment="1"/>
    <xf numFmtId="0" fontId="4" fillId="176" borderId="14" xfId="6" applyFont="1" applyFill="1" applyBorder="1" applyAlignment="1"/>
    <xf numFmtId="0" fontId="4" fillId="176" borderId="14" xfId="6" applyFont="1" applyFill="1" applyBorder="1" applyAlignment="1">
      <alignment horizontal="right"/>
    </xf>
    <xf numFmtId="2" fontId="4" fillId="176" borderId="14" xfId="6" applyNumberFormat="1" applyFont="1" applyFill="1" applyBorder="1" applyAlignment="1">
      <alignment horizontal="right"/>
    </xf>
    <xf numFmtId="0" fontId="14" fillId="176" borderId="14" xfId="7" applyFont="1" applyFill="1" applyBorder="1" applyAlignment="1"/>
    <xf numFmtId="0" fontId="15" fillId="177" borderId="14" xfId="7" applyFont="1" applyFill="1" applyBorder="1" applyAlignment="1"/>
    <xf numFmtId="0" fontId="4" fillId="177" borderId="14" xfId="6" applyFont="1" applyFill="1" applyBorder="1" applyAlignment="1"/>
    <xf numFmtId="2" fontId="4" fillId="177" borderId="14" xfId="6" applyNumberFormat="1" applyFont="1" applyFill="1" applyBorder="1" applyAlignment="1"/>
    <xf numFmtId="0" fontId="14" fillId="177" borderId="14" xfId="7" applyFont="1" applyFill="1" applyBorder="1" applyAlignment="1"/>
    <xf numFmtId="0" fontId="5" fillId="0" borderId="18" xfId="6" applyFont="1" applyFill="1" applyBorder="1" applyAlignment="1">
      <alignment horizontal="right"/>
    </xf>
    <xf numFmtId="0" fontId="4" fillId="0" borderId="18" xfId="6" applyFont="1" applyFill="1" applyBorder="1" applyAlignment="1">
      <alignment horizontal="right"/>
    </xf>
    <xf numFmtId="0" fontId="4" fillId="0" borderId="18" xfId="6" applyFont="1" applyFill="1" applyBorder="1" applyAlignment="1"/>
    <xf numFmtId="2" fontId="4" fillId="0" borderId="18" xfId="6" applyNumberFormat="1" applyFont="1" applyFill="1" applyBorder="1" applyAlignment="1">
      <alignment horizontal="right"/>
    </xf>
    <xf numFmtId="0" fontId="4" fillId="179" borderId="3" xfId="0" applyFont="1" applyFill="1" applyBorder="1" applyAlignment="1">
      <alignment horizontal="left"/>
    </xf>
    <xf numFmtId="0" fontId="5" fillId="179" borderId="14" xfId="1" applyFont="1" applyFill="1" applyBorder="1" applyAlignment="1">
      <alignment horizontal="left"/>
    </xf>
    <xf numFmtId="0" fontId="5" fillId="179" borderId="14" xfId="1" applyFont="1" applyFill="1" applyBorder="1" applyAlignment="1">
      <alignment horizontal="left" wrapText="1"/>
    </xf>
    <xf numFmtId="0" fontId="5" fillId="180" borderId="14" xfId="1" applyFont="1" applyFill="1" applyBorder="1" applyAlignment="1">
      <alignment horizontal="left"/>
    </xf>
    <xf numFmtId="0" fontId="5" fillId="180" borderId="14" xfId="0" applyFont="1" applyFill="1" applyBorder="1" applyAlignment="1">
      <alignment horizontal="left"/>
    </xf>
    <xf numFmtId="0" fontId="5" fillId="180" borderId="14" xfId="1" applyFont="1" applyFill="1" applyBorder="1" applyAlignment="1">
      <alignment horizontal="left" wrapText="1"/>
    </xf>
    <xf numFmtId="0" fontId="5" fillId="180" borderId="14" xfId="0" applyFont="1" applyFill="1" applyBorder="1" applyAlignment="1">
      <alignment horizontal="left" wrapText="1"/>
    </xf>
    <xf numFmtId="0" fontId="7" fillId="181" borderId="3" xfId="0" applyFont="1" applyFill="1" applyBorder="1" applyAlignment="1">
      <alignment horizontal="left"/>
    </xf>
    <xf numFmtId="0" fontId="5" fillId="7" borderId="19" xfId="1" applyFont="1" applyFill="1" applyBorder="1" applyAlignment="1">
      <alignment horizontal="left"/>
    </xf>
    <xf numFmtId="0" fontId="5" fillId="7" borderId="19" xfId="1" applyFont="1" applyFill="1" applyBorder="1" applyAlignment="1">
      <alignment horizontal="left" wrapText="1"/>
    </xf>
    <xf numFmtId="0" fontId="4" fillId="7" borderId="19" xfId="1" applyFont="1" applyFill="1" applyBorder="1" applyAlignment="1">
      <alignment horizontal="left"/>
    </xf>
    <xf numFmtId="14" fontId="4" fillId="6" borderId="3" xfId="0" applyNumberFormat="1" applyFont="1" applyFill="1" applyBorder="1" applyAlignment="1">
      <alignment horizontal="left"/>
    </xf>
    <xf numFmtId="0" fontId="5" fillId="4" borderId="14" xfId="1" applyFont="1" applyFill="1" applyBorder="1" applyAlignment="1">
      <alignment horizontal="center"/>
    </xf>
    <xf numFmtId="0" fontId="5" fillId="2" borderId="14" xfId="1" applyFont="1" applyFill="1" applyBorder="1" applyAlignment="1">
      <alignment horizontal="center"/>
    </xf>
    <xf numFmtId="0" fontId="5" fillId="11" borderId="14" xfId="1" applyFont="1" applyFill="1" applyBorder="1" applyAlignment="1">
      <alignment horizontal="center"/>
    </xf>
    <xf numFmtId="0" fontId="5" fillId="10" borderId="14" xfId="1" applyFont="1" applyFill="1" applyBorder="1" applyAlignment="1">
      <alignment horizontal="center"/>
    </xf>
    <xf numFmtId="0" fontId="5" fillId="7" borderId="14" xfId="1" applyFont="1" applyFill="1" applyBorder="1" applyAlignment="1">
      <alignment horizontal="center"/>
    </xf>
    <xf numFmtId="0" fontId="5" fillId="7" borderId="19" xfId="1" applyFont="1" applyFill="1" applyBorder="1" applyAlignment="1">
      <alignment horizontal="center"/>
    </xf>
    <xf numFmtId="0" fontId="5" fillId="9" borderId="14" xfId="1" applyFont="1" applyFill="1" applyBorder="1" applyAlignment="1">
      <alignment horizontal="center"/>
    </xf>
    <xf numFmtId="0" fontId="7" fillId="181" borderId="15" xfId="0" applyFont="1" applyFill="1" applyBorder="1" applyAlignment="1">
      <alignment horizontal="left"/>
    </xf>
    <xf numFmtId="0" fontId="7" fillId="181" borderId="16" xfId="0" applyFont="1" applyFill="1" applyBorder="1" applyAlignment="1">
      <alignment horizontal="left"/>
    </xf>
    <xf numFmtId="0" fontId="7" fillId="181" borderId="17" xfId="0" applyFont="1" applyFill="1" applyBorder="1" applyAlignment="1">
      <alignment horizontal="left"/>
    </xf>
    <xf numFmtId="0" fontId="5" fillId="180" borderId="14" xfId="1" applyFont="1" applyFill="1" applyBorder="1" applyAlignment="1">
      <alignment horizontal="center"/>
    </xf>
    <xf numFmtId="0" fontId="7" fillId="13" borderId="15" xfId="0" applyFont="1" applyFill="1" applyBorder="1" applyAlignment="1">
      <alignment horizontal="left"/>
    </xf>
    <xf numFmtId="0" fontId="7" fillId="13" borderId="16" xfId="0" applyFont="1" applyFill="1" applyBorder="1" applyAlignment="1">
      <alignment horizontal="left"/>
    </xf>
    <xf numFmtId="0" fontId="7" fillId="13" borderId="20" xfId="0" applyFont="1" applyFill="1" applyBorder="1" applyAlignment="1">
      <alignment horizontal="left"/>
    </xf>
    <xf numFmtId="0" fontId="7" fillId="13" borderId="17" xfId="0" applyFont="1" applyFill="1" applyBorder="1" applyAlignment="1">
      <alignment horizontal="left"/>
    </xf>
    <xf numFmtId="0" fontId="4" fillId="11" borderId="15" xfId="1" applyFont="1" applyFill="1" applyBorder="1" applyAlignment="1">
      <alignment horizontal="center"/>
    </xf>
    <xf numFmtId="0" fontId="4" fillId="11" borderId="16" xfId="1" applyFont="1" applyFill="1" applyBorder="1" applyAlignment="1">
      <alignment horizontal="center"/>
    </xf>
    <xf numFmtId="0" fontId="4" fillId="11" borderId="17" xfId="1" applyFont="1" applyFill="1" applyBorder="1" applyAlignment="1">
      <alignment horizontal="center"/>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10" fillId="0" borderId="9" xfId="0" applyFont="1" applyFill="1" applyBorder="1" applyAlignment="1">
      <alignment horizontal="center" vertical="top" wrapText="1"/>
    </xf>
    <xf numFmtId="0" fontId="10" fillId="0" borderId="5" xfId="0" applyFont="1" applyFill="1" applyBorder="1" applyAlignment="1">
      <alignment horizontal="center" vertical="top"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12" xfId="0" applyFont="1" applyFill="1" applyBorder="1" applyAlignment="1">
      <alignment horizontal="center" vertical="top" wrapText="1"/>
    </xf>
  </cellXfs>
  <cellStyles count="18">
    <cellStyle name="Excel Built-in Normal" xfId="1"/>
    <cellStyle name="Neutral" xfId="2" builtinId="28"/>
    <cellStyle name="Normal 2" xfId="3"/>
    <cellStyle name="Normal 2 9 2" xfId="14"/>
    <cellStyle name="Note 24 7 2" xfId="11"/>
    <cellStyle name="Standard" xfId="0" builtinId="0"/>
    <cellStyle name="Standard 10 2" xfId="9"/>
    <cellStyle name="Standard 2" xfId="10"/>
    <cellStyle name="Standard 260 7" xfId="16"/>
    <cellStyle name="Standard 263" xfId="12"/>
    <cellStyle name="Standard 264" xfId="13"/>
    <cellStyle name="Standard 265" xfId="15"/>
    <cellStyle name="Standard 3" xfId="8"/>
    <cellStyle name="Standard 4" xfId="5"/>
    <cellStyle name="Standard 5" xfId="4"/>
    <cellStyle name="Standard 9" xfId="7"/>
    <cellStyle name="Standard 9 2" xfId="17"/>
    <cellStyle name="Standard_Tabelle1" xfId="6"/>
  </cellStyles>
  <dxfs count="0"/>
  <tableStyles count="0" defaultTableStyle="TableStyleMedium2" defaultPivotStyle="PivotStyleLight16"/>
  <colors>
    <mruColors>
      <color rgb="FFFF6600"/>
      <color rgb="FF9999FF"/>
      <color rgb="FFCCCCFF"/>
      <color rgb="FFCCFFFF"/>
      <color rgb="FF9966FF"/>
      <color rgb="FFCCCC00"/>
      <color rgb="FF6600CC"/>
      <color rgb="FF66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458"/>
  <sheetViews>
    <sheetView tabSelected="1" zoomScaleNormal="100" workbookViewId="0">
      <pane xSplit="5" ySplit="4" topLeftCell="F452" activePane="bottomRight" state="frozenSplit"/>
      <selection pane="topRight" activeCell="AE1" sqref="AE1"/>
      <selection pane="bottomLeft" activeCell="S12" sqref="S12"/>
      <selection pane="bottomRight" activeCell="AG437" sqref="AG437"/>
    </sheetView>
  </sheetViews>
  <sheetFormatPr baseColWidth="10" defaultColWidth="11.42578125" defaultRowHeight="15" customHeight="1" x14ac:dyDescent="0.25"/>
  <cols>
    <col min="1" max="1" width="26.7109375" style="37" bestFit="1" customWidth="1"/>
    <col min="2" max="2" width="18.7109375" style="45" customWidth="1"/>
    <col min="3" max="3" width="16.28515625" style="29" customWidth="1"/>
    <col min="4" max="4" width="16.28515625" style="30" customWidth="1"/>
    <col min="5" max="5" width="11.42578125" style="30"/>
    <col min="6" max="7" width="11.42578125" style="35"/>
    <col min="8" max="8" width="13.42578125" style="35" customWidth="1"/>
    <col min="9" max="11" width="11.42578125" style="35"/>
    <col min="12" max="13" width="11.42578125" style="47" customWidth="1"/>
    <col min="14" max="14" width="11.42578125" style="46"/>
    <col min="15" max="15" width="11.42578125" style="25"/>
    <col min="16" max="16" width="32.42578125" style="25" customWidth="1"/>
    <col min="17" max="17" width="32.42578125" style="897" customWidth="1"/>
    <col min="18" max="18" width="11.42578125" style="25" customWidth="1"/>
    <col min="19" max="22" width="11.42578125" style="31"/>
    <col min="23" max="23" width="11.42578125" style="26"/>
    <col min="24" max="26" width="11.42578125" style="36"/>
    <col min="27" max="27" width="11.42578125" style="27"/>
    <col min="28" max="32" width="11.42578125" style="32"/>
    <col min="33" max="33" width="11.42578125" style="48"/>
    <col min="34" max="37" width="11.42578125" style="33"/>
    <col min="38" max="38" width="11.42578125" style="28"/>
    <col min="39" max="48" width="11.42578125" style="34"/>
    <col min="49" max="49" width="11.42578125" style="49"/>
    <col min="50" max="50" width="11.42578125" style="34"/>
    <col min="51" max="57" width="10" style="894" customWidth="1"/>
    <col min="58" max="66" width="11.42578125" style="44"/>
    <col min="67" max="67" width="15.140625" style="44" bestFit="1" customWidth="1"/>
    <col min="68" max="16384" width="11.42578125" style="44"/>
  </cols>
  <sheetData>
    <row r="1" spans="1:57" ht="30" customHeight="1" x14ac:dyDescent="0.25">
      <c r="A1" s="910" t="s">
        <v>0</v>
      </c>
      <c r="B1" s="911"/>
      <c r="C1" s="911"/>
      <c r="D1" s="911"/>
      <c r="E1" s="911"/>
      <c r="F1" s="911"/>
      <c r="G1" s="911"/>
      <c r="H1" s="911"/>
      <c r="I1" s="911"/>
      <c r="J1" s="911"/>
      <c r="K1" s="911"/>
      <c r="L1" s="911"/>
      <c r="M1" s="911"/>
      <c r="N1" s="911"/>
      <c r="O1" s="911"/>
      <c r="P1" s="911"/>
      <c r="Q1" s="912"/>
      <c r="R1" s="911"/>
      <c r="S1" s="911"/>
      <c r="T1" s="911"/>
      <c r="U1" s="911"/>
      <c r="V1" s="911"/>
      <c r="W1" s="911"/>
      <c r="X1" s="911"/>
      <c r="Y1" s="911"/>
      <c r="Z1" s="911"/>
      <c r="AA1" s="911"/>
      <c r="AB1" s="911"/>
      <c r="AC1" s="911"/>
      <c r="AD1" s="911"/>
      <c r="AE1" s="911"/>
      <c r="AF1" s="911"/>
      <c r="AG1" s="911"/>
      <c r="AH1" s="911"/>
      <c r="AI1" s="911"/>
      <c r="AJ1" s="911"/>
      <c r="AK1" s="913"/>
      <c r="AL1" s="914"/>
      <c r="AM1" s="915"/>
      <c r="AN1" s="915"/>
      <c r="AO1" s="915"/>
      <c r="AP1" s="915"/>
      <c r="AQ1" s="915"/>
      <c r="AR1" s="915"/>
      <c r="AS1" s="915"/>
      <c r="AT1" s="915"/>
      <c r="AU1" s="915"/>
      <c r="AV1" s="915"/>
      <c r="AW1" s="915"/>
      <c r="AX1" s="916"/>
      <c r="AY1" s="906" t="s">
        <v>1</v>
      </c>
      <c r="AZ1" s="907"/>
      <c r="BA1" s="907"/>
      <c r="BB1" s="907"/>
      <c r="BC1" s="907"/>
      <c r="BD1" s="907"/>
      <c r="BE1" s="908"/>
    </row>
    <row r="2" spans="1:57" s="39" customFormat="1" ht="30" customHeight="1" x14ac:dyDescent="0.25">
      <c r="A2" s="52"/>
      <c r="B2" s="900" t="s">
        <v>2</v>
      </c>
      <c r="C2" s="900"/>
      <c r="D2" s="900"/>
      <c r="E2" s="900"/>
      <c r="F2" s="899" t="s">
        <v>3</v>
      </c>
      <c r="G2" s="899"/>
      <c r="H2" s="899"/>
      <c r="I2" s="899"/>
      <c r="J2" s="899"/>
      <c r="K2" s="899"/>
      <c r="L2" s="899"/>
      <c r="M2" s="899"/>
      <c r="N2" s="899"/>
      <c r="O2" s="903" t="s">
        <v>4</v>
      </c>
      <c r="P2" s="903"/>
      <c r="Q2" s="904"/>
      <c r="R2" s="903"/>
      <c r="S2" s="903"/>
      <c r="T2" s="903"/>
      <c r="U2" s="903"/>
      <c r="V2" s="903"/>
      <c r="W2" s="903"/>
      <c r="X2" s="903"/>
      <c r="Y2" s="903"/>
      <c r="Z2" s="903"/>
      <c r="AA2" s="905" t="s">
        <v>5</v>
      </c>
      <c r="AB2" s="905"/>
      <c r="AC2" s="905"/>
      <c r="AD2" s="905"/>
      <c r="AE2" s="905"/>
      <c r="AF2" s="905"/>
      <c r="AG2" s="53"/>
      <c r="AH2" s="902" t="s">
        <v>6</v>
      </c>
      <c r="AI2" s="902"/>
      <c r="AJ2" s="902"/>
      <c r="AK2" s="902"/>
      <c r="AL2" s="901" t="s">
        <v>7</v>
      </c>
      <c r="AM2" s="901"/>
      <c r="AN2" s="901"/>
      <c r="AO2" s="901"/>
      <c r="AP2" s="901"/>
      <c r="AQ2" s="901"/>
      <c r="AR2" s="901"/>
      <c r="AS2" s="901"/>
      <c r="AT2" s="901"/>
      <c r="AU2" s="901"/>
      <c r="AV2" s="901"/>
      <c r="AW2" s="54"/>
      <c r="AX2" s="54"/>
      <c r="AY2" s="909" t="s">
        <v>8</v>
      </c>
      <c r="AZ2" s="909"/>
      <c r="BA2" s="909"/>
      <c r="BB2" s="909"/>
      <c r="BC2" s="909"/>
      <c r="BD2" s="909"/>
      <c r="BE2" s="909"/>
    </row>
    <row r="3" spans="1:57" s="42" customFormat="1" ht="30" customHeight="1" x14ac:dyDescent="0.25">
      <c r="A3" s="52"/>
      <c r="B3" s="888"/>
      <c r="C3" s="55"/>
      <c r="D3" s="56"/>
      <c r="E3" s="56"/>
      <c r="F3" s="57" t="s">
        <v>9</v>
      </c>
      <c r="G3" s="57"/>
      <c r="H3" s="57"/>
      <c r="I3" s="57"/>
      <c r="J3" s="57"/>
      <c r="K3" s="57"/>
      <c r="L3" s="58" t="s">
        <v>10</v>
      </c>
      <c r="M3" s="58"/>
      <c r="N3" s="59"/>
      <c r="O3" s="60"/>
      <c r="P3" s="60"/>
      <c r="Q3" s="895"/>
      <c r="R3" s="60"/>
      <c r="S3" s="61"/>
      <c r="T3" s="61"/>
      <c r="U3" s="61"/>
      <c r="V3" s="61"/>
      <c r="W3" s="62" t="s">
        <v>11</v>
      </c>
      <c r="X3" s="62"/>
      <c r="Y3" s="62"/>
      <c r="Z3" s="62"/>
      <c r="AA3" s="63"/>
      <c r="AB3" s="64"/>
      <c r="AC3" s="64"/>
      <c r="AD3" s="64"/>
      <c r="AE3" s="64"/>
      <c r="AF3" s="64"/>
      <c r="AG3" s="64"/>
      <c r="AH3" s="65"/>
      <c r="AI3" s="65"/>
      <c r="AJ3" s="65"/>
      <c r="AK3" s="65"/>
      <c r="AL3" s="66"/>
      <c r="AM3" s="67"/>
      <c r="AN3" s="67"/>
      <c r="AO3" s="67"/>
      <c r="AP3" s="67"/>
      <c r="AQ3" s="67"/>
      <c r="AR3" s="67"/>
      <c r="AS3" s="67"/>
      <c r="AT3" s="67"/>
      <c r="AU3" s="67"/>
      <c r="AV3" s="67"/>
      <c r="AW3" s="67"/>
      <c r="AX3" s="67"/>
      <c r="AY3" s="890" t="s">
        <v>12</v>
      </c>
      <c r="AZ3" s="890"/>
      <c r="BA3" s="890"/>
      <c r="BB3" s="890"/>
      <c r="BC3" s="891"/>
      <c r="BD3" s="891"/>
      <c r="BE3" s="890"/>
    </row>
    <row r="4" spans="1:57" s="43" customFormat="1" ht="60" customHeight="1" x14ac:dyDescent="0.25">
      <c r="A4" s="68" t="s">
        <v>13</v>
      </c>
      <c r="B4" s="889" t="s">
        <v>14</v>
      </c>
      <c r="C4" s="69" t="s">
        <v>15</v>
      </c>
      <c r="D4" s="70" t="s">
        <v>16</v>
      </c>
      <c r="E4" s="70" t="s">
        <v>17</v>
      </c>
      <c r="F4" s="71" t="s">
        <v>18</v>
      </c>
      <c r="G4" s="71" t="s">
        <v>19</v>
      </c>
      <c r="H4" s="71" t="s">
        <v>20</v>
      </c>
      <c r="I4" s="71" t="s">
        <v>21</v>
      </c>
      <c r="J4" s="71" t="s">
        <v>22</v>
      </c>
      <c r="K4" s="71" t="s">
        <v>23</v>
      </c>
      <c r="L4" s="72" t="s">
        <v>24</v>
      </c>
      <c r="M4" s="72" t="s">
        <v>25</v>
      </c>
      <c r="N4" s="73" t="s">
        <v>26</v>
      </c>
      <c r="O4" s="74" t="s">
        <v>27</v>
      </c>
      <c r="P4" s="74" t="s">
        <v>28</v>
      </c>
      <c r="Q4" s="896" t="s">
        <v>5059</v>
      </c>
      <c r="R4" s="74" t="s">
        <v>29</v>
      </c>
      <c r="S4" s="75" t="s">
        <v>30</v>
      </c>
      <c r="T4" s="75" t="s">
        <v>31</v>
      </c>
      <c r="U4" s="75" t="s">
        <v>32</v>
      </c>
      <c r="V4" s="75" t="s">
        <v>6226</v>
      </c>
      <c r="W4" s="76" t="s">
        <v>33</v>
      </c>
      <c r="X4" s="77" t="s">
        <v>34</v>
      </c>
      <c r="Y4" s="77" t="s">
        <v>35</v>
      </c>
      <c r="Z4" s="77" t="s">
        <v>36</v>
      </c>
      <c r="AA4" s="78" t="s">
        <v>37</v>
      </c>
      <c r="AB4" s="79" t="s">
        <v>38</v>
      </c>
      <c r="AC4" s="79" t="s">
        <v>39</v>
      </c>
      <c r="AD4" s="79" t="s">
        <v>40</v>
      </c>
      <c r="AE4" s="79" t="s">
        <v>41</v>
      </c>
      <c r="AF4" s="79" t="s">
        <v>42</v>
      </c>
      <c r="AG4" s="79" t="s">
        <v>43</v>
      </c>
      <c r="AH4" s="80" t="s">
        <v>44</v>
      </c>
      <c r="AI4" s="80" t="s">
        <v>45</v>
      </c>
      <c r="AJ4" s="80" t="s">
        <v>46</v>
      </c>
      <c r="AK4" s="80" t="s">
        <v>47</v>
      </c>
      <c r="AL4" s="81" t="s">
        <v>48</v>
      </c>
      <c r="AM4" s="82" t="s">
        <v>49</v>
      </c>
      <c r="AN4" s="82" t="s">
        <v>50</v>
      </c>
      <c r="AO4" s="82" t="s">
        <v>51</v>
      </c>
      <c r="AP4" s="82" t="s">
        <v>52</v>
      </c>
      <c r="AQ4" s="82" t="s">
        <v>53</v>
      </c>
      <c r="AR4" s="82" t="s">
        <v>54</v>
      </c>
      <c r="AS4" s="82" t="s">
        <v>55</v>
      </c>
      <c r="AT4" s="82" t="s">
        <v>56</v>
      </c>
      <c r="AU4" s="82" t="s">
        <v>57</v>
      </c>
      <c r="AV4" s="82" t="s">
        <v>58</v>
      </c>
      <c r="AW4" s="82" t="s">
        <v>59</v>
      </c>
      <c r="AX4" s="82" t="s">
        <v>60</v>
      </c>
      <c r="AY4" s="892" t="s">
        <v>62</v>
      </c>
      <c r="AZ4" s="893" t="s">
        <v>63</v>
      </c>
      <c r="BA4" s="893" t="s">
        <v>64</v>
      </c>
      <c r="BB4" s="893" t="s">
        <v>65</v>
      </c>
      <c r="BC4" s="893" t="s">
        <v>66</v>
      </c>
      <c r="BD4" s="893" t="s">
        <v>6171</v>
      </c>
      <c r="BE4" s="893" t="s">
        <v>61</v>
      </c>
    </row>
    <row r="5" spans="1:57" ht="15" customHeight="1" x14ac:dyDescent="0.25">
      <c r="A5" s="37" t="s">
        <v>5739</v>
      </c>
      <c r="B5" s="45" t="s">
        <v>6169</v>
      </c>
      <c r="C5" s="887" t="s">
        <v>68</v>
      </c>
      <c r="D5" s="898">
        <v>44178</v>
      </c>
      <c r="E5" s="30" t="s">
        <v>6170</v>
      </c>
      <c r="F5" s="35" t="s">
        <v>5738</v>
      </c>
      <c r="G5" s="35" t="s">
        <v>68</v>
      </c>
      <c r="H5" s="35" t="s">
        <v>5499</v>
      </c>
      <c r="I5" s="35" t="s">
        <v>68</v>
      </c>
      <c r="J5" s="35" t="s">
        <v>5491</v>
      </c>
      <c r="K5" s="35" t="s">
        <v>68</v>
      </c>
      <c r="L5" s="47">
        <v>8.6799593180999999</v>
      </c>
      <c r="M5" s="47">
        <v>49.854658184999998</v>
      </c>
      <c r="N5" s="46" t="s">
        <v>68</v>
      </c>
      <c r="O5" s="25" t="s">
        <v>5060</v>
      </c>
      <c r="P5" s="25">
        <v>61180144</v>
      </c>
      <c r="Q5" s="897" t="s">
        <v>5061</v>
      </c>
      <c r="R5" s="25" t="s">
        <v>68</v>
      </c>
      <c r="S5" s="31">
        <v>0.05</v>
      </c>
      <c r="T5" s="31">
        <v>0.05</v>
      </c>
      <c r="U5" s="31">
        <v>0.05</v>
      </c>
      <c r="V5" s="31" t="s">
        <v>68</v>
      </c>
      <c r="W5" s="26">
        <v>8.6799593180999999</v>
      </c>
      <c r="X5" s="36">
        <v>49.854658184999998</v>
      </c>
      <c r="Y5" s="36" t="s">
        <v>68</v>
      </c>
      <c r="Z5" s="36" t="s">
        <v>68</v>
      </c>
      <c r="AA5" s="27" t="s">
        <v>68</v>
      </c>
      <c r="AB5" s="32">
        <v>52349</v>
      </c>
      <c r="AC5" s="32">
        <v>10104</v>
      </c>
      <c r="AD5" s="32">
        <v>5</v>
      </c>
      <c r="AE5" s="32" t="s">
        <v>4926</v>
      </c>
      <c r="AF5" s="32" t="s">
        <v>4927</v>
      </c>
      <c r="AG5" s="48" t="s">
        <v>68</v>
      </c>
      <c r="AH5" s="33" t="s">
        <v>68</v>
      </c>
      <c r="AI5" s="33" t="s">
        <v>68</v>
      </c>
      <c r="AJ5" s="33" t="s">
        <v>68</v>
      </c>
      <c r="AK5" s="33" t="s">
        <v>5398</v>
      </c>
      <c r="AL5" s="28">
        <v>293</v>
      </c>
      <c r="AM5" s="34">
        <v>101296</v>
      </c>
      <c r="AN5" s="34" t="s">
        <v>68</v>
      </c>
      <c r="AO5" s="34">
        <v>0</v>
      </c>
      <c r="AP5" s="34" t="s">
        <v>68</v>
      </c>
      <c r="AQ5" s="34" t="s">
        <v>68</v>
      </c>
      <c r="AR5" s="34" t="s">
        <v>68</v>
      </c>
      <c r="AS5" s="34" t="s">
        <v>68</v>
      </c>
      <c r="AT5" s="34" t="s">
        <v>68</v>
      </c>
      <c r="AU5" s="34" t="s">
        <v>68</v>
      </c>
      <c r="AV5" s="34" t="s">
        <v>68</v>
      </c>
      <c r="AW5" s="34" t="s">
        <v>68</v>
      </c>
      <c r="AX5" s="34" t="s">
        <v>68</v>
      </c>
      <c r="AY5" s="894">
        <v>1.6166666666666666E-3</v>
      </c>
      <c r="AZ5" s="894">
        <v>1.5173075568988061E-4</v>
      </c>
      <c r="BA5" s="894">
        <v>1.41E-3</v>
      </c>
      <c r="BB5" s="894">
        <v>1.7700000000000001E-3</v>
      </c>
      <c r="BC5" s="894">
        <v>3</v>
      </c>
      <c r="BD5" s="894" t="s">
        <v>6172</v>
      </c>
      <c r="BE5" s="894" t="s">
        <v>68</v>
      </c>
    </row>
    <row r="6" spans="1:57" ht="15" customHeight="1" x14ac:dyDescent="0.25">
      <c r="A6" s="37" t="s">
        <v>5740</v>
      </c>
      <c r="B6" s="45" t="s">
        <v>6169</v>
      </c>
      <c r="C6" s="887" t="s">
        <v>68</v>
      </c>
      <c r="D6" s="898">
        <v>44178</v>
      </c>
      <c r="E6" s="30" t="s">
        <v>6170</v>
      </c>
      <c r="F6" s="35" t="s">
        <v>5738</v>
      </c>
      <c r="G6" s="35" t="s">
        <v>68</v>
      </c>
      <c r="H6" s="35" t="s">
        <v>5499</v>
      </c>
      <c r="I6" s="35" t="s">
        <v>68</v>
      </c>
      <c r="J6" s="35" t="s">
        <v>5491</v>
      </c>
      <c r="K6" s="35" t="s">
        <v>68</v>
      </c>
      <c r="L6" s="47">
        <v>8.6723457585000006</v>
      </c>
      <c r="M6" s="47">
        <v>49.849512257999997</v>
      </c>
      <c r="N6" s="46" t="s">
        <v>68</v>
      </c>
      <c r="O6" s="25" t="s">
        <v>5060</v>
      </c>
      <c r="P6" s="25">
        <v>61180148</v>
      </c>
      <c r="Q6" s="897" t="s">
        <v>5062</v>
      </c>
      <c r="R6" s="25" t="s">
        <v>68</v>
      </c>
      <c r="S6" s="31">
        <v>0.05</v>
      </c>
      <c r="T6" s="31">
        <v>0.05</v>
      </c>
      <c r="U6" s="31">
        <v>0.05</v>
      </c>
      <c r="V6" s="31" t="s">
        <v>68</v>
      </c>
      <c r="W6" s="26">
        <v>8.6723457585000006</v>
      </c>
      <c r="X6" s="36">
        <v>49.849512257999997</v>
      </c>
      <c r="Y6" s="36" t="s">
        <v>68</v>
      </c>
      <c r="Z6" s="36" t="s">
        <v>68</v>
      </c>
      <c r="AA6" s="27">
        <v>10989</v>
      </c>
      <c r="AB6" s="32">
        <v>10985</v>
      </c>
      <c r="AC6" s="32">
        <v>10880</v>
      </c>
      <c r="AD6" s="32">
        <v>5</v>
      </c>
      <c r="AE6" s="32" t="s">
        <v>2532</v>
      </c>
      <c r="AF6" s="32" t="s">
        <v>4928</v>
      </c>
      <c r="AG6" s="48" t="s">
        <v>68</v>
      </c>
      <c r="AH6" s="33" t="s">
        <v>68</v>
      </c>
      <c r="AI6" s="33" t="s">
        <v>68</v>
      </c>
      <c r="AJ6" s="33" t="s">
        <v>68</v>
      </c>
      <c r="AK6" s="33" t="s">
        <v>5399</v>
      </c>
      <c r="AL6" s="28">
        <v>293</v>
      </c>
      <c r="AM6" s="34">
        <v>101297</v>
      </c>
      <c r="AN6" s="34" t="s">
        <v>68</v>
      </c>
      <c r="AO6" s="34">
        <v>0</v>
      </c>
      <c r="AP6" s="34" t="s">
        <v>68</v>
      </c>
      <c r="AQ6" s="34" t="s">
        <v>68</v>
      </c>
      <c r="AR6" s="34" t="s">
        <v>68</v>
      </c>
      <c r="AS6" s="34" t="s">
        <v>68</v>
      </c>
      <c r="AT6" s="34" t="s">
        <v>68</v>
      </c>
      <c r="AU6" s="34" t="s">
        <v>68</v>
      </c>
      <c r="AV6" s="34" t="s">
        <v>68</v>
      </c>
      <c r="AW6" s="34" t="s">
        <v>68</v>
      </c>
      <c r="AX6" s="34" t="s">
        <v>68</v>
      </c>
      <c r="AY6" s="894">
        <v>3.2000000000000003E-4</v>
      </c>
      <c r="AZ6" s="894">
        <v>2.7604347483684515E-5</v>
      </c>
      <c r="BA6" s="894">
        <v>2.99E-4</v>
      </c>
      <c r="BB6" s="894">
        <v>3.59E-4</v>
      </c>
      <c r="BC6" s="894">
        <v>3</v>
      </c>
      <c r="BD6" s="894" t="s">
        <v>6172</v>
      </c>
      <c r="BE6" s="894" t="s">
        <v>68</v>
      </c>
    </row>
    <row r="7" spans="1:57" ht="15" customHeight="1" x14ac:dyDescent="0.25">
      <c r="A7" s="37" t="s">
        <v>5741</v>
      </c>
      <c r="B7" s="45" t="s">
        <v>6169</v>
      </c>
      <c r="C7" s="887" t="s">
        <v>68</v>
      </c>
      <c r="D7" s="898">
        <v>44178</v>
      </c>
      <c r="E7" s="30" t="s">
        <v>6170</v>
      </c>
      <c r="F7" s="35" t="s">
        <v>5738</v>
      </c>
      <c r="G7" s="35" t="s">
        <v>68</v>
      </c>
      <c r="H7" s="35" t="s">
        <v>5500</v>
      </c>
      <c r="I7" s="35" t="s">
        <v>68</v>
      </c>
      <c r="J7" s="35" t="s">
        <v>5491</v>
      </c>
      <c r="K7" s="35" t="s">
        <v>68</v>
      </c>
      <c r="L7" s="47">
        <v>8.6954857259999994</v>
      </c>
      <c r="M7" s="47">
        <v>49.840179935000002</v>
      </c>
      <c r="N7" s="46" t="s">
        <v>68</v>
      </c>
      <c r="O7" s="25" t="s">
        <v>5060</v>
      </c>
      <c r="P7" s="25">
        <v>61180159</v>
      </c>
      <c r="Q7" s="897" t="s">
        <v>5063</v>
      </c>
      <c r="R7" s="25" t="s">
        <v>68</v>
      </c>
      <c r="S7" s="31">
        <v>0.05</v>
      </c>
      <c r="T7" s="31">
        <v>0.05</v>
      </c>
      <c r="U7" s="31">
        <v>0.05</v>
      </c>
      <c r="V7" s="31" t="s">
        <v>68</v>
      </c>
      <c r="W7" s="26">
        <v>8.6954857259999994</v>
      </c>
      <c r="X7" s="36">
        <v>49.840179935000002</v>
      </c>
      <c r="Y7" s="36" t="s">
        <v>68</v>
      </c>
      <c r="Z7" s="36" t="s">
        <v>68</v>
      </c>
      <c r="AA7" s="27" t="s">
        <v>68</v>
      </c>
      <c r="AB7" s="32">
        <v>10211</v>
      </c>
      <c r="AC7" s="32">
        <v>10104</v>
      </c>
      <c r="AD7" s="32">
        <v>5</v>
      </c>
      <c r="AE7" s="32" t="s">
        <v>4929</v>
      </c>
      <c r="AF7" s="32" t="s">
        <v>4930</v>
      </c>
      <c r="AG7" s="48" t="s">
        <v>68</v>
      </c>
      <c r="AH7" s="33">
        <v>89</v>
      </c>
      <c r="AI7" s="33">
        <v>23</v>
      </c>
      <c r="AJ7" s="33" t="s">
        <v>4839</v>
      </c>
      <c r="AK7" s="33" t="s">
        <v>5400</v>
      </c>
      <c r="AL7" s="28">
        <v>293</v>
      </c>
      <c r="AM7" s="34">
        <v>101298</v>
      </c>
      <c r="AN7" s="34" t="s">
        <v>68</v>
      </c>
      <c r="AO7" s="34">
        <v>0</v>
      </c>
      <c r="AP7" s="34" t="s">
        <v>68</v>
      </c>
      <c r="AQ7" s="34" t="s">
        <v>68</v>
      </c>
      <c r="AR7" s="34" t="s">
        <v>68</v>
      </c>
      <c r="AS7" s="34" t="s">
        <v>68</v>
      </c>
      <c r="AT7" s="34" t="s">
        <v>68</v>
      </c>
      <c r="AU7" s="34" t="s">
        <v>68</v>
      </c>
      <c r="AV7" s="34" t="s">
        <v>68</v>
      </c>
      <c r="AW7" s="34" t="s">
        <v>68</v>
      </c>
      <c r="AX7" s="34" t="s">
        <v>68</v>
      </c>
      <c r="AY7" s="894">
        <v>1.0375000000000001E-4</v>
      </c>
      <c r="AZ7" s="894">
        <v>2.0999226176218969E-5</v>
      </c>
      <c r="BA7" s="894">
        <v>8.0600000000000008E-5</v>
      </c>
      <c r="BB7" s="894">
        <v>1.3300000000000001E-4</v>
      </c>
      <c r="BC7" s="894">
        <v>4</v>
      </c>
      <c r="BD7" s="894" t="s">
        <v>6172</v>
      </c>
      <c r="BE7" s="894" t="s">
        <v>68</v>
      </c>
    </row>
    <row r="8" spans="1:57" ht="15" customHeight="1" x14ac:dyDescent="0.25">
      <c r="A8" s="37" t="s">
        <v>5742</v>
      </c>
      <c r="B8" s="45" t="s">
        <v>6169</v>
      </c>
      <c r="C8" s="887" t="s">
        <v>68</v>
      </c>
      <c r="D8" s="898">
        <v>44178</v>
      </c>
      <c r="E8" s="30" t="s">
        <v>6170</v>
      </c>
      <c r="F8" s="35" t="s">
        <v>5738</v>
      </c>
      <c r="G8" s="35" t="s">
        <v>68</v>
      </c>
      <c r="H8" s="35" t="s">
        <v>5500</v>
      </c>
      <c r="I8" s="35" t="s">
        <v>68</v>
      </c>
      <c r="J8" s="35" t="s">
        <v>5491</v>
      </c>
      <c r="K8" s="35" t="s">
        <v>68</v>
      </c>
      <c r="L8" s="47">
        <v>8.7139378095000009</v>
      </c>
      <c r="M8" s="47">
        <v>49.846520333999997</v>
      </c>
      <c r="N8" s="46" t="s">
        <v>68</v>
      </c>
      <c r="O8" s="25" t="s">
        <v>5060</v>
      </c>
      <c r="P8" s="25">
        <v>61180152</v>
      </c>
      <c r="Q8" s="897" t="s">
        <v>5064</v>
      </c>
      <c r="R8" s="25" t="s">
        <v>68</v>
      </c>
      <c r="S8" s="31">
        <v>0.05</v>
      </c>
      <c r="T8" s="31">
        <v>0.05</v>
      </c>
      <c r="U8" s="31">
        <v>0.05</v>
      </c>
      <c r="V8" s="31" t="s">
        <v>68</v>
      </c>
      <c r="W8" s="26">
        <v>8.7139378095000009</v>
      </c>
      <c r="X8" s="36">
        <v>49.846520333999997</v>
      </c>
      <c r="Y8" s="36" t="s">
        <v>68</v>
      </c>
      <c r="Z8" s="36" t="s">
        <v>68</v>
      </c>
      <c r="AA8" s="27">
        <v>67836</v>
      </c>
      <c r="AB8" s="32">
        <v>10230</v>
      </c>
      <c r="AC8" s="32">
        <v>10104</v>
      </c>
      <c r="AD8" s="32">
        <v>7</v>
      </c>
      <c r="AE8" s="32" t="s">
        <v>4931</v>
      </c>
      <c r="AF8" s="32" t="s">
        <v>4932</v>
      </c>
      <c r="AG8" s="48" t="s">
        <v>68</v>
      </c>
      <c r="AH8" s="33">
        <v>150</v>
      </c>
      <c r="AI8" s="33">
        <v>145</v>
      </c>
      <c r="AJ8" s="33" t="s">
        <v>4900</v>
      </c>
      <c r="AK8" s="33" t="s">
        <v>5401</v>
      </c>
      <c r="AL8" s="28">
        <v>293</v>
      </c>
      <c r="AM8" s="34">
        <v>101299</v>
      </c>
      <c r="AN8" s="34" t="s">
        <v>68</v>
      </c>
      <c r="AO8" s="34">
        <v>0</v>
      </c>
      <c r="AP8" s="34" t="s">
        <v>68</v>
      </c>
      <c r="AQ8" s="34" t="s">
        <v>68</v>
      </c>
      <c r="AR8" s="34" t="s">
        <v>68</v>
      </c>
      <c r="AS8" s="34" t="s">
        <v>68</v>
      </c>
      <c r="AT8" s="34" t="s">
        <v>68</v>
      </c>
      <c r="AU8" s="34" t="s">
        <v>68</v>
      </c>
      <c r="AV8" s="34" t="s">
        <v>68</v>
      </c>
      <c r="AW8" s="34" t="s">
        <v>68</v>
      </c>
      <c r="AX8" s="34" t="s">
        <v>68</v>
      </c>
      <c r="AY8" s="894">
        <v>1.3100000000000001E-2</v>
      </c>
      <c r="AZ8" s="894">
        <v>2E-3</v>
      </c>
      <c r="BA8" s="894">
        <v>1.11E-2</v>
      </c>
      <c r="BB8" s="894">
        <v>1.5100000000000001E-2</v>
      </c>
      <c r="BC8" s="894">
        <v>4</v>
      </c>
      <c r="BD8" s="894" t="s">
        <v>6172</v>
      </c>
      <c r="BE8" s="894" t="s">
        <v>68</v>
      </c>
    </row>
    <row r="9" spans="1:57" ht="15" customHeight="1" x14ac:dyDescent="0.25">
      <c r="A9" s="37" t="s">
        <v>5743</v>
      </c>
      <c r="B9" s="45" t="s">
        <v>6169</v>
      </c>
      <c r="C9" s="887" t="s">
        <v>68</v>
      </c>
      <c r="D9" s="898">
        <v>44178</v>
      </c>
      <c r="E9" s="30" t="s">
        <v>6170</v>
      </c>
      <c r="F9" s="35" t="s">
        <v>5738</v>
      </c>
      <c r="G9" s="35" t="s">
        <v>68</v>
      </c>
      <c r="H9" s="35" t="s">
        <v>5500</v>
      </c>
      <c r="I9" s="35" t="s">
        <v>68</v>
      </c>
      <c r="J9" s="35" t="s">
        <v>5491</v>
      </c>
      <c r="K9" s="35" t="s">
        <v>68</v>
      </c>
      <c r="L9" s="47">
        <v>8.7141072650000009</v>
      </c>
      <c r="M9" s="47">
        <v>49.841351093999997</v>
      </c>
      <c r="N9" s="46" t="s">
        <v>68</v>
      </c>
      <c r="O9" s="25" t="s">
        <v>5060</v>
      </c>
      <c r="P9" s="25">
        <v>61180160</v>
      </c>
      <c r="Q9" s="897" t="s">
        <v>5065</v>
      </c>
      <c r="R9" s="25" t="s">
        <v>68</v>
      </c>
      <c r="S9" s="31">
        <v>0.05</v>
      </c>
      <c r="T9" s="31">
        <v>0.05</v>
      </c>
      <c r="U9" s="31">
        <v>0.05</v>
      </c>
      <c r="V9" s="31" t="s">
        <v>68</v>
      </c>
      <c r="W9" s="26">
        <v>8.7141072650000009</v>
      </c>
      <c r="X9" s="36">
        <v>49.841351093999997</v>
      </c>
      <c r="Y9" s="36" t="s">
        <v>68</v>
      </c>
      <c r="Z9" s="36" t="s">
        <v>68</v>
      </c>
      <c r="AA9" s="27" t="s">
        <v>68</v>
      </c>
      <c r="AB9" s="32">
        <v>52349</v>
      </c>
      <c r="AC9" s="32">
        <v>10104</v>
      </c>
      <c r="AD9" s="32">
        <v>5</v>
      </c>
      <c r="AE9" s="32" t="s">
        <v>4926</v>
      </c>
      <c r="AF9" s="32" t="s">
        <v>4927</v>
      </c>
      <c r="AG9" s="48" t="s">
        <v>68</v>
      </c>
      <c r="AH9" s="33" t="s">
        <v>68</v>
      </c>
      <c r="AI9" s="33" t="s">
        <v>68</v>
      </c>
      <c r="AJ9" s="33" t="s">
        <v>68</v>
      </c>
      <c r="AK9" s="33" t="s">
        <v>5398</v>
      </c>
      <c r="AL9" s="28">
        <v>293</v>
      </c>
      <c r="AM9" s="34">
        <v>101300</v>
      </c>
      <c r="AN9" s="34" t="s">
        <v>68</v>
      </c>
      <c r="AO9" s="34">
        <v>0</v>
      </c>
      <c r="AP9" s="34" t="s">
        <v>68</v>
      </c>
      <c r="AQ9" s="34" t="s">
        <v>68</v>
      </c>
      <c r="AR9" s="34" t="s">
        <v>68</v>
      </c>
      <c r="AS9" s="34" t="s">
        <v>68</v>
      </c>
      <c r="AT9" s="34" t="s">
        <v>68</v>
      </c>
      <c r="AU9" s="34" t="s">
        <v>68</v>
      </c>
      <c r="AV9" s="34" t="s">
        <v>68</v>
      </c>
      <c r="AW9" s="34" t="s">
        <v>68</v>
      </c>
      <c r="AX9" s="34" t="s">
        <v>68</v>
      </c>
      <c r="AY9" s="894">
        <v>1.0609999999999999E-4</v>
      </c>
      <c r="AZ9" s="894">
        <v>1.6633901125913507E-5</v>
      </c>
      <c r="BA9" s="894">
        <v>8.6299999999999997E-5</v>
      </c>
      <c r="BB9" s="894">
        <v>1.27E-4</v>
      </c>
      <c r="BC9" s="894">
        <v>3</v>
      </c>
      <c r="BD9" s="894" t="s">
        <v>6172</v>
      </c>
      <c r="BE9" s="894" t="s">
        <v>68</v>
      </c>
    </row>
    <row r="10" spans="1:57" ht="15" customHeight="1" x14ac:dyDescent="0.25">
      <c r="A10" s="37" t="s">
        <v>5744</v>
      </c>
      <c r="B10" s="45" t="s">
        <v>6169</v>
      </c>
      <c r="C10" s="887" t="s">
        <v>68</v>
      </c>
      <c r="D10" s="898">
        <v>44178</v>
      </c>
      <c r="E10" s="30" t="s">
        <v>6170</v>
      </c>
      <c r="F10" s="35" t="s">
        <v>5738</v>
      </c>
      <c r="G10" s="35" t="s">
        <v>68</v>
      </c>
      <c r="H10" s="35" t="s">
        <v>5501</v>
      </c>
      <c r="I10" s="35" t="s">
        <v>68</v>
      </c>
      <c r="J10" s="35" t="s">
        <v>5491</v>
      </c>
      <c r="K10" s="35" t="s">
        <v>68</v>
      </c>
      <c r="L10" s="47">
        <v>8.6852559287000002</v>
      </c>
      <c r="M10" s="47">
        <v>49.831296801999997</v>
      </c>
      <c r="N10" s="46" t="s">
        <v>68</v>
      </c>
      <c r="O10" s="25" t="s">
        <v>5060</v>
      </c>
      <c r="P10" s="25">
        <v>61180163</v>
      </c>
      <c r="Q10" s="897" t="s">
        <v>5066</v>
      </c>
      <c r="R10" s="25" t="s">
        <v>68</v>
      </c>
      <c r="S10" s="31">
        <v>0.05</v>
      </c>
      <c r="T10" s="31">
        <v>0.05</v>
      </c>
      <c r="U10" s="31">
        <v>0.05</v>
      </c>
      <c r="V10" s="31" t="s">
        <v>68</v>
      </c>
      <c r="W10" s="26">
        <v>8.6852559287000002</v>
      </c>
      <c r="X10" s="36">
        <v>49.831296801999997</v>
      </c>
      <c r="Y10" s="36" t="s">
        <v>68</v>
      </c>
      <c r="Z10" s="36" t="s">
        <v>68</v>
      </c>
      <c r="AA10" s="27" t="s">
        <v>68</v>
      </c>
      <c r="AB10" s="32" t="s">
        <v>68</v>
      </c>
      <c r="AC10" s="32" t="s">
        <v>68</v>
      </c>
      <c r="AD10" s="32" t="s">
        <v>68</v>
      </c>
      <c r="AE10" s="32" t="s">
        <v>4933</v>
      </c>
      <c r="AF10" s="32" t="s">
        <v>4934</v>
      </c>
      <c r="AG10" s="48" t="s">
        <v>68</v>
      </c>
      <c r="AH10" s="33" t="s">
        <v>68</v>
      </c>
      <c r="AI10" s="33" t="s">
        <v>68</v>
      </c>
      <c r="AJ10" s="33" t="s">
        <v>68</v>
      </c>
      <c r="AK10" s="33" t="s">
        <v>5402</v>
      </c>
      <c r="AL10" s="28">
        <v>293</v>
      </c>
      <c r="AM10" s="34">
        <v>101300</v>
      </c>
      <c r="AN10" s="34" t="s">
        <v>68</v>
      </c>
      <c r="AO10" s="34">
        <v>0</v>
      </c>
      <c r="AP10" s="34" t="s">
        <v>68</v>
      </c>
      <c r="AQ10" s="34" t="s">
        <v>68</v>
      </c>
      <c r="AR10" s="34" t="s">
        <v>68</v>
      </c>
      <c r="AS10" s="34" t="s">
        <v>68</v>
      </c>
      <c r="AT10" s="34" t="s">
        <v>68</v>
      </c>
      <c r="AU10" s="34" t="s">
        <v>68</v>
      </c>
      <c r="AV10" s="34" t="s">
        <v>68</v>
      </c>
      <c r="AW10" s="34" t="s">
        <v>68</v>
      </c>
      <c r="AX10" s="34" t="s">
        <v>68</v>
      </c>
      <c r="AY10" s="894">
        <v>3.6566666666666671E-2</v>
      </c>
      <c r="AZ10" s="894">
        <v>1.7931970208417026E-3</v>
      </c>
      <c r="BA10" s="894">
        <v>3.5200000000000002E-2</v>
      </c>
      <c r="BB10" s="894">
        <v>3.9100000000000003E-2</v>
      </c>
      <c r="BC10" s="894">
        <v>3</v>
      </c>
      <c r="BD10" s="894" t="s">
        <v>6172</v>
      </c>
      <c r="BE10" s="894" t="s">
        <v>68</v>
      </c>
    </row>
    <row r="11" spans="1:57" ht="15" customHeight="1" x14ac:dyDescent="0.25">
      <c r="A11" s="37" t="s">
        <v>5745</v>
      </c>
      <c r="B11" s="45" t="s">
        <v>6169</v>
      </c>
      <c r="C11" s="887" t="s">
        <v>68</v>
      </c>
      <c r="D11" s="898">
        <v>44178</v>
      </c>
      <c r="E11" s="30" t="s">
        <v>6170</v>
      </c>
      <c r="F11" s="35" t="s">
        <v>5738</v>
      </c>
      <c r="G11" s="35" t="s">
        <v>68</v>
      </c>
      <c r="H11" s="35" t="s">
        <v>5502</v>
      </c>
      <c r="I11" s="35" t="s">
        <v>68</v>
      </c>
      <c r="J11" s="35" t="s">
        <v>5491</v>
      </c>
      <c r="K11" s="35" t="s">
        <v>68</v>
      </c>
      <c r="L11" s="47">
        <v>8.6720800406999992</v>
      </c>
      <c r="M11" s="47">
        <v>49.816785248000002</v>
      </c>
      <c r="N11" s="46" t="s">
        <v>68</v>
      </c>
      <c r="O11" s="25" t="s">
        <v>5060</v>
      </c>
      <c r="P11" s="25">
        <v>61180169</v>
      </c>
      <c r="Q11" s="897" t="s">
        <v>5067</v>
      </c>
      <c r="R11" s="25" t="s">
        <v>68</v>
      </c>
      <c r="S11" s="31">
        <v>0.05</v>
      </c>
      <c r="T11" s="31">
        <v>0.05</v>
      </c>
      <c r="U11" s="31">
        <v>0.05</v>
      </c>
      <c r="V11" s="31" t="s">
        <v>68</v>
      </c>
      <c r="W11" s="26">
        <v>8.6720800406999992</v>
      </c>
      <c r="X11" s="36">
        <v>49.816785248000002</v>
      </c>
      <c r="Y11" s="36" t="s">
        <v>68</v>
      </c>
      <c r="Z11" s="36" t="s">
        <v>68</v>
      </c>
      <c r="AA11" s="27">
        <v>10989</v>
      </c>
      <c r="AB11" s="32">
        <v>10985</v>
      </c>
      <c r="AC11" s="32">
        <v>10880</v>
      </c>
      <c r="AD11" s="32">
        <v>5</v>
      </c>
      <c r="AE11" s="32" t="s">
        <v>2532</v>
      </c>
      <c r="AF11" s="32" t="s">
        <v>4935</v>
      </c>
      <c r="AG11" s="48" t="s">
        <v>68</v>
      </c>
      <c r="AH11" s="33" t="s">
        <v>68</v>
      </c>
      <c r="AI11" s="33" t="s">
        <v>68</v>
      </c>
      <c r="AJ11" s="33" t="s">
        <v>68</v>
      </c>
      <c r="AK11" s="33" t="s">
        <v>5399</v>
      </c>
      <c r="AL11" s="28">
        <v>293</v>
      </c>
      <c r="AM11" s="34">
        <v>101300</v>
      </c>
      <c r="AN11" s="34" t="s">
        <v>68</v>
      </c>
      <c r="AO11" s="34">
        <v>0</v>
      </c>
      <c r="AP11" s="34" t="s">
        <v>68</v>
      </c>
      <c r="AQ11" s="34" t="s">
        <v>68</v>
      </c>
      <c r="AR11" s="34" t="s">
        <v>68</v>
      </c>
      <c r="AS11" s="34" t="s">
        <v>68</v>
      </c>
      <c r="AT11" s="34" t="s">
        <v>68</v>
      </c>
      <c r="AU11" s="34" t="s">
        <v>68</v>
      </c>
      <c r="AV11" s="34" t="s">
        <v>68</v>
      </c>
      <c r="AW11" s="34" t="s">
        <v>68</v>
      </c>
      <c r="AX11" s="34" t="s">
        <v>68</v>
      </c>
      <c r="AY11" s="894">
        <v>2.2239999999999999E-2</v>
      </c>
      <c r="AZ11" s="894">
        <v>1.1673468493411316E-2</v>
      </c>
      <c r="BA11" s="894">
        <v>9.3200000000000002E-3</v>
      </c>
      <c r="BB11" s="894">
        <v>3.7600000000000001E-2</v>
      </c>
      <c r="BC11" s="894">
        <v>3</v>
      </c>
      <c r="BD11" s="894" t="s">
        <v>6172</v>
      </c>
      <c r="BE11" s="894" t="s">
        <v>68</v>
      </c>
    </row>
    <row r="12" spans="1:57" ht="15" customHeight="1" x14ac:dyDescent="0.25">
      <c r="A12" s="37" t="s">
        <v>5746</v>
      </c>
      <c r="B12" s="45" t="s">
        <v>6169</v>
      </c>
      <c r="C12" s="887" t="s">
        <v>68</v>
      </c>
      <c r="D12" s="898">
        <v>44178</v>
      </c>
      <c r="E12" s="30" t="s">
        <v>6170</v>
      </c>
      <c r="F12" s="35" t="s">
        <v>5738</v>
      </c>
      <c r="G12" s="35" t="s">
        <v>68</v>
      </c>
      <c r="H12" s="35" t="s">
        <v>5503</v>
      </c>
      <c r="I12" s="35" t="s">
        <v>68</v>
      </c>
      <c r="J12" s="35" t="s">
        <v>5491</v>
      </c>
      <c r="K12" s="35" t="s">
        <v>68</v>
      </c>
      <c r="L12" s="47">
        <v>8.7167566837999999</v>
      </c>
      <c r="M12" s="47">
        <v>49.887659564000003</v>
      </c>
      <c r="N12" s="46" t="s">
        <v>68</v>
      </c>
      <c r="O12" s="25" t="s">
        <v>5060</v>
      </c>
      <c r="P12" s="25">
        <v>61180109</v>
      </c>
      <c r="Q12" s="897" t="s">
        <v>5068</v>
      </c>
      <c r="R12" s="25" t="s">
        <v>68</v>
      </c>
      <c r="S12" s="31">
        <v>0.05</v>
      </c>
      <c r="T12" s="31">
        <v>0.05</v>
      </c>
      <c r="U12" s="31">
        <v>0.05</v>
      </c>
      <c r="V12" s="31" t="s">
        <v>68</v>
      </c>
      <c r="W12" s="26">
        <v>8.7167566837999999</v>
      </c>
      <c r="X12" s="36">
        <v>49.887659564000003</v>
      </c>
      <c r="Y12" s="36" t="s">
        <v>68</v>
      </c>
      <c r="Z12" s="36" t="s">
        <v>68</v>
      </c>
      <c r="AA12" s="27" t="s">
        <v>68</v>
      </c>
      <c r="AB12" s="32">
        <v>52349</v>
      </c>
      <c r="AC12" s="32">
        <v>10104</v>
      </c>
      <c r="AD12" s="32">
        <v>5</v>
      </c>
      <c r="AE12" s="32" t="s">
        <v>4926</v>
      </c>
      <c r="AF12" s="32" t="s">
        <v>4927</v>
      </c>
      <c r="AG12" s="48" t="s">
        <v>68</v>
      </c>
      <c r="AH12" s="33" t="s">
        <v>68</v>
      </c>
      <c r="AI12" s="33" t="s">
        <v>68</v>
      </c>
      <c r="AJ12" s="33" t="s">
        <v>68</v>
      </c>
      <c r="AK12" s="33" t="s">
        <v>5398</v>
      </c>
      <c r="AL12" s="28">
        <v>293</v>
      </c>
      <c r="AM12" s="34">
        <v>101300</v>
      </c>
      <c r="AN12" s="34" t="s">
        <v>68</v>
      </c>
      <c r="AO12" s="34">
        <v>0</v>
      </c>
      <c r="AP12" s="34" t="s">
        <v>68</v>
      </c>
      <c r="AQ12" s="34" t="s">
        <v>68</v>
      </c>
      <c r="AR12" s="34" t="s">
        <v>68</v>
      </c>
      <c r="AS12" s="34" t="s">
        <v>68</v>
      </c>
      <c r="AT12" s="34" t="s">
        <v>68</v>
      </c>
      <c r="AU12" s="34" t="s">
        <v>68</v>
      </c>
      <c r="AV12" s="34" t="s">
        <v>68</v>
      </c>
      <c r="AW12" s="34" t="s">
        <v>68</v>
      </c>
      <c r="AX12" s="34" t="s">
        <v>68</v>
      </c>
      <c r="AY12" s="894">
        <v>1.4916666666666667E-4</v>
      </c>
      <c r="AZ12" s="894">
        <v>1.1349253524155466E-5</v>
      </c>
      <c r="BA12" s="894">
        <v>1.3800000000000002E-4</v>
      </c>
      <c r="BB12" s="894">
        <v>1.7199999999999998E-4</v>
      </c>
      <c r="BC12" s="894">
        <v>6</v>
      </c>
      <c r="BD12" s="894" t="s">
        <v>6172</v>
      </c>
      <c r="BE12" s="894" t="s">
        <v>68</v>
      </c>
    </row>
    <row r="13" spans="1:57" ht="15" customHeight="1" x14ac:dyDescent="0.25">
      <c r="A13" s="37" t="s">
        <v>5747</v>
      </c>
      <c r="B13" s="45" t="s">
        <v>6169</v>
      </c>
      <c r="C13" s="887" t="s">
        <v>68</v>
      </c>
      <c r="D13" s="898">
        <v>44178</v>
      </c>
      <c r="E13" s="30" t="s">
        <v>6170</v>
      </c>
      <c r="F13" s="35" t="s">
        <v>5738</v>
      </c>
      <c r="G13" s="35" t="s">
        <v>68</v>
      </c>
      <c r="H13" s="35" t="s">
        <v>5503</v>
      </c>
      <c r="I13" s="35" t="s">
        <v>68</v>
      </c>
      <c r="J13" s="35" t="s">
        <v>5491</v>
      </c>
      <c r="K13" s="35" t="s">
        <v>68</v>
      </c>
      <c r="L13" s="47">
        <v>8.7177555964</v>
      </c>
      <c r="M13" s="47">
        <v>49.883391439</v>
      </c>
      <c r="N13" s="46" t="s">
        <v>68</v>
      </c>
      <c r="O13" s="25" t="s">
        <v>5060</v>
      </c>
      <c r="P13" s="25">
        <v>61180114</v>
      </c>
      <c r="Q13" s="897" t="s">
        <v>5069</v>
      </c>
      <c r="R13" s="25" t="s">
        <v>68</v>
      </c>
      <c r="S13" s="31">
        <v>0.05</v>
      </c>
      <c r="T13" s="31">
        <v>0.05</v>
      </c>
      <c r="U13" s="31">
        <v>0.05</v>
      </c>
      <c r="V13" s="31" t="s">
        <v>68</v>
      </c>
      <c r="W13" s="26">
        <v>8.7177555964</v>
      </c>
      <c r="X13" s="36">
        <v>49.883391439</v>
      </c>
      <c r="Y13" s="36" t="s">
        <v>68</v>
      </c>
      <c r="Z13" s="36" t="s">
        <v>68</v>
      </c>
      <c r="AA13" s="27" t="s">
        <v>68</v>
      </c>
      <c r="AB13" s="32">
        <v>52349</v>
      </c>
      <c r="AC13" s="32">
        <v>10104</v>
      </c>
      <c r="AD13" s="32">
        <v>5</v>
      </c>
      <c r="AE13" s="32" t="s">
        <v>4926</v>
      </c>
      <c r="AF13" s="32" t="s">
        <v>4927</v>
      </c>
      <c r="AG13" s="48" t="s">
        <v>68</v>
      </c>
      <c r="AH13" s="33" t="s">
        <v>68</v>
      </c>
      <c r="AI13" s="33" t="s">
        <v>68</v>
      </c>
      <c r="AJ13" s="33" t="s">
        <v>68</v>
      </c>
      <c r="AK13" s="33" t="s">
        <v>5398</v>
      </c>
      <c r="AL13" s="28">
        <v>293</v>
      </c>
      <c r="AM13" s="34">
        <v>101300</v>
      </c>
      <c r="AN13" s="34" t="s">
        <v>68</v>
      </c>
      <c r="AO13" s="34">
        <v>0</v>
      </c>
      <c r="AP13" s="34" t="s">
        <v>68</v>
      </c>
      <c r="AQ13" s="34" t="s">
        <v>68</v>
      </c>
      <c r="AR13" s="34" t="s">
        <v>68</v>
      </c>
      <c r="AS13" s="34" t="s">
        <v>68</v>
      </c>
      <c r="AT13" s="34" t="s">
        <v>68</v>
      </c>
      <c r="AU13" s="34" t="s">
        <v>68</v>
      </c>
      <c r="AV13" s="34" t="s">
        <v>68</v>
      </c>
      <c r="AW13" s="34" t="s">
        <v>68</v>
      </c>
      <c r="AX13" s="34" t="s">
        <v>68</v>
      </c>
      <c r="AY13" s="894">
        <v>8.8999999999999995E-5</v>
      </c>
      <c r="AZ13" s="894">
        <v>4.8996598521393957E-6</v>
      </c>
      <c r="BA13" s="894">
        <v>8.2100000000000003E-5</v>
      </c>
      <c r="BB13" s="894">
        <v>9.2999999999999997E-5</v>
      </c>
      <c r="BC13" s="894">
        <v>3</v>
      </c>
      <c r="BD13" s="894" t="s">
        <v>6172</v>
      </c>
      <c r="BE13" s="894" t="s">
        <v>68</v>
      </c>
    </row>
    <row r="14" spans="1:57" ht="15" customHeight="1" x14ac:dyDescent="0.25">
      <c r="A14" s="37" t="s">
        <v>5748</v>
      </c>
      <c r="B14" s="45" t="s">
        <v>6169</v>
      </c>
      <c r="C14" s="887" t="s">
        <v>68</v>
      </c>
      <c r="D14" s="898">
        <v>44178</v>
      </c>
      <c r="E14" s="30" t="s">
        <v>6170</v>
      </c>
      <c r="F14" s="35" t="s">
        <v>5738</v>
      </c>
      <c r="G14" s="35" t="s">
        <v>68</v>
      </c>
      <c r="H14" s="35" t="s">
        <v>5502</v>
      </c>
      <c r="I14" s="35" t="s">
        <v>68</v>
      </c>
      <c r="J14" s="35" t="s">
        <v>5491</v>
      </c>
      <c r="K14" s="35" t="s">
        <v>68</v>
      </c>
      <c r="L14" s="47">
        <v>8.6710598247000004</v>
      </c>
      <c r="M14" s="47">
        <v>49.813545689999998</v>
      </c>
      <c r="N14" s="46" t="s">
        <v>68</v>
      </c>
      <c r="O14" s="25" t="s">
        <v>5060</v>
      </c>
      <c r="P14" s="25">
        <v>61180178</v>
      </c>
      <c r="Q14" s="897" t="s">
        <v>5070</v>
      </c>
      <c r="R14" s="25" t="s">
        <v>68</v>
      </c>
      <c r="S14" s="31">
        <v>0.05</v>
      </c>
      <c r="T14" s="31">
        <v>0.05</v>
      </c>
      <c r="U14" s="31">
        <v>0.05</v>
      </c>
      <c r="V14" s="31" t="s">
        <v>68</v>
      </c>
      <c r="W14" s="26">
        <v>8.6710598247000004</v>
      </c>
      <c r="X14" s="36">
        <v>49.813545689999998</v>
      </c>
      <c r="Y14" s="36" t="s">
        <v>68</v>
      </c>
      <c r="Z14" s="36" t="s">
        <v>68</v>
      </c>
      <c r="AA14" s="27" t="s">
        <v>68</v>
      </c>
      <c r="AB14" s="32" t="s">
        <v>68</v>
      </c>
      <c r="AC14" s="32" t="s">
        <v>68</v>
      </c>
      <c r="AD14" s="32" t="s">
        <v>68</v>
      </c>
      <c r="AE14" s="32" t="s">
        <v>4933</v>
      </c>
      <c r="AF14" s="32" t="s">
        <v>4934</v>
      </c>
      <c r="AG14" s="48" t="s">
        <v>68</v>
      </c>
      <c r="AH14" s="33" t="s">
        <v>68</v>
      </c>
      <c r="AI14" s="33" t="s">
        <v>68</v>
      </c>
      <c r="AJ14" s="33" t="s">
        <v>68</v>
      </c>
      <c r="AK14" s="33" t="s">
        <v>5402</v>
      </c>
      <c r="AL14" s="28">
        <v>293</v>
      </c>
      <c r="AM14" s="34">
        <v>101300</v>
      </c>
      <c r="AN14" s="34" t="s">
        <v>68</v>
      </c>
      <c r="AO14" s="34">
        <v>0</v>
      </c>
      <c r="AP14" s="34" t="s">
        <v>68</v>
      </c>
      <c r="AQ14" s="34" t="s">
        <v>68</v>
      </c>
      <c r="AR14" s="34" t="s">
        <v>68</v>
      </c>
      <c r="AS14" s="34" t="s">
        <v>68</v>
      </c>
      <c r="AT14" s="34" t="s">
        <v>68</v>
      </c>
      <c r="AU14" s="34" t="s">
        <v>68</v>
      </c>
      <c r="AV14" s="34" t="s">
        <v>68</v>
      </c>
      <c r="AW14" s="34" t="s">
        <v>68</v>
      </c>
      <c r="AX14" s="34" t="s">
        <v>68</v>
      </c>
      <c r="AY14" s="894">
        <v>1.2366666666666666E-2</v>
      </c>
      <c r="AZ14" s="894">
        <v>9.8770215933527091E-4</v>
      </c>
      <c r="BA14" s="894">
        <v>1.0999999999999999E-2</v>
      </c>
      <c r="BB14" s="894">
        <v>1.3300000000000001E-2</v>
      </c>
      <c r="BC14" s="894">
        <v>3</v>
      </c>
      <c r="BD14" s="894" t="s">
        <v>6172</v>
      </c>
      <c r="BE14" s="894" t="s">
        <v>68</v>
      </c>
    </row>
    <row r="15" spans="1:57" ht="15" customHeight="1" x14ac:dyDescent="0.25">
      <c r="A15" s="37" t="s">
        <v>5749</v>
      </c>
      <c r="B15" s="45" t="s">
        <v>6169</v>
      </c>
      <c r="C15" s="887" t="s">
        <v>68</v>
      </c>
      <c r="D15" s="898">
        <v>44178</v>
      </c>
      <c r="E15" s="30" t="s">
        <v>6170</v>
      </c>
      <c r="F15" s="35" t="s">
        <v>5738</v>
      </c>
      <c r="G15" s="35" t="s">
        <v>68</v>
      </c>
      <c r="H15" s="35" t="s">
        <v>5504</v>
      </c>
      <c r="I15" s="35" t="s">
        <v>68</v>
      </c>
      <c r="J15" s="35" t="s">
        <v>5491</v>
      </c>
      <c r="K15" s="35" t="s">
        <v>68</v>
      </c>
      <c r="L15" s="47">
        <v>8.7334034228000004</v>
      </c>
      <c r="M15" s="47">
        <v>49.821077932999998</v>
      </c>
      <c r="N15" s="46" t="s">
        <v>68</v>
      </c>
      <c r="O15" s="25" t="s">
        <v>5060</v>
      </c>
      <c r="P15" s="25">
        <v>61180174</v>
      </c>
      <c r="Q15" s="897" t="s">
        <v>5071</v>
      </c>
      <c r="R15" s="25" t="s">
        <v>68</v>
      </c>
      <c r="S15" s="31">
        <v>0.05</v>
      </c>
      <c r="T15" s="31">
        <v>0.05</v>
      </c>
      <c r="U15" s="31">
        <v>0.05</v>
      </c>
      <c r="V15" s="31" t="s">
        <v>68</v>
      </c>
      <c r="W15" s="26">
        <v>8.7334034228000004</v>
      </c>
      <c r="X15" s="36">
        <v>49.821077932999998</v>
      </c>
      <c r="Y15" s="36" t="s">
        <v>68</v>
      </c>
      <c r="Z15" s="36" t="s">
        <v>68</v>
      </c>
      <c r="AA15" s="27" t="s">
        <v>68</v>
      </c>
      <c r="AB15" s="32">
        <v>52349</v>
      </c>
      <c r="AC15" s="32">
        <v>10104</v>
      </c>
      <c r="AD15" s="32">
        <v>5</v>
      </c>
      <c r="AE15" s="32" t="s">
        <v>4926</v>
      </c>
      <c r="AF15" s="32" t="s">
        <v>4927</v>
      </c>
      <c r="AG15" s="48" t="s">
        <v>68</v>
      </c>
      <c r="AH15" s="33" t="s">
        <v>68</v>
      </c>
      <c r="AI15" s="33" t="s">
        <v>68</v>
      </c>
      <c r="AJ15" s="33" t="s">
        <v>68</v>
      </c>
      <c r="AK15" s="33" t="s">
        <v>5398</v>
      </c>
      <c r="AL15" s="28">
        <v>293</v>
      </c>
      <c r="AM15" s="34">
        <v>101300</v>
      </c>
      <c r="AN15" s="34" t="s">
        <v>68</v>
      </c>
      <c r="AO15" s="34">
        <v>0</v>
      </c>
      <c r="AP15" s="34" t="s">
        <v>68</v>
      </c>
      <c r="AQ15" s="34" t="s">
        <v>68</v>
      </c>
      <c r="AR15" s="34" t="s">
        <v>68</v>
      </c>
      <c r="AS15" s="34" t="s">
        <v>68</v>
      </c>
      <c r="AT15" s="34" t="s">
        <v>68</v>
      </c>
      <c r="AU15" s="34" t="s">
        <v>68</v>
      </c>
      <c r="AV15" s="34" t="s">
        <v>68</v>
      </c>
      <c r="AW15" s="34" t="s">
        <v>68</v>
      </c>
      <c r="AX15" s="34" t="s">
        <v>68</v>
      </c>
      <c r="AY15" s="894">
        <v>1.2566666666666665E-2</v>
      </c>
      <c r="AZ15" s="894">
        <v>2.229100466306731E-3</v>
      </c>
      <c r="BA15" s="894">
        <v>1.0699999999999999E-2</v>
      </c>
      <c r="BB15" s="894">
        <v>1.5699999999999999E-2</v>
      </c>
      <c r="BC15" s="894">
        <v>3</v>
      </c>
      <c r="BD15" s="894" t="s">
        <v>6172</v>
      </c>
      <c r="BE15" s="894" t="s">
        <v>68</v>
      </c>
    </row>
    <row r="16" spans="1:57" ht="15" customHeight="1" x14ac:dyDescent="0.25">
      <c r="A16" s="37" t="s">
        <v>5750</v>
      </c>
      <c r="B16" s="45" t="s">
        <v>6169</v>
      </c>
      <c r="C16" s="887" t="s">
        <v>68</v>
      </c>
      <c r="D16" s="898">
        <v>44178</v>
      </c>
      <c r="E16" s="30" t="s">
        <v>6170</v>
      </c>
      <c r="F16" s="35" t="s">
        <v>5738</v>
      </c>
      <c r="G16" s="35" t="s">
        <v>68</v>
      </c>
      <c r="H16" s="35" t="s">
        <v>5505</v>
      </c>
      <c r="I16" s="35" t="s">
        <v>68</v>
      </c>
      <c r="J16" s="35" t="s">
        <v>5491</v>
      </c>
      <c r="K16" s="35" t="s">
        <v>68</v>
      </c>
      <c r="L16" s="47">
        <v>8.7879282566000008</v>
      </c>
      <c r="M16" s="47">
        <v>49.809322440999999</v>
      </c>
      <c r="N16" s="46" t="s">
        <v>68</v>
      </c>
      <c r="O16" s="25" t="s">
        <v>5060</v>
      </c>
      <c r="P16" s="25">
        <v>61180184</v>
      </c>
      <c r="Q16" s="897" t="s">
        <v>5072</v>
      </c>
      <c r="R16" s="25" t="s">
        <v>68</v>
      </c>
      <c r="S16" s="31">
        <v>0.05</v>
      </c>
      <c r="T16" s="31">
        <v>0.05</v>
      </c>
      <c r="U16" s="31">
        <v>0.05</v>
      </c>
      <c r="V16" s="31" t="s">
        <v>68</v>
      </c>
      <c r="W16" s="26">
        <v>8.7879282566000008</v>
      </c>
      <c r="X16" s="36">
        <v>49.809322440999999</v>
      </c>
      <c r="Y16" s="36" t="s">
        <v>68</v>
      </c>
      <c r="Z16" s="36" t="s">
        <v>68</v>
      </c>
      <c r="AA16" s="27" t="s">
        <v>68</v>
      </c>
      <c r="AB16" s="32">
        <v>52349</v>
      </c>
      <c r="AC16" s="32">
        <v>10104</v>
      </c>
      <c r="AD16" s="32">
        <v>5</v>
      </c>
      <c r="AE16" s="32" t="s">
        <v>4926</v>
      </c>
      <c r="AF16" s="32" t="s">
        <v>4927</v>
      </c>
      <c r="AG16" s="48" t="s">
        <v>68</v>
      </c>
      <c r="AH16" s="33" t="s">
        <v>68</v>
      </c>
      <c r="AI16" s="33" t="s">
        <v>68</v>
      </c>
      <c r="AJ16" s="33" t="s">
        <v>68</v>
      </c>
      <c r="AK16" s="33" t="s">
        <v>5403</v>
      </c>
      <c r="AL16" s="28">
        <v>293</v>
      </c>
      <c r="AM16" s="34">
        <v>101300</v>
      </c>
      <c r="AN16" s="34" t="s">
        <v>68</v>
      </c>
      <c r="AO16" s="34">
        <v>0</v>
      </c>
      <c r="AP16" s="34" t="s">
        <v>68</v>
      </c>
      <c r="AQ16" s="34" t="s">
        <v>68</v>
      </c>
      <c r="AR16" s="34" t="s">
        <v>68</v>
      </c>
      <c r="AS16" s="34" t="s">
        <v>68</v>
      </c>
      <c r="AT16" s="34" t="s">
        <v>68</v>
      </c>
      <c r="AU16" s="34" t="s">
        <v>68</v>
      </c>
      <c r="AV16" s="34" t="s">
        <v>68</v>
      </c>
      <c r="AW16" s="34" t="s">
        <v>68</v>
      </c>
      <c r="AX16" s="34" t="s">
        <v>68</v>
      </c>
      <c r="AY16" s="894">
        <v>6.0366666666666673E-5</v>
      </c>
      <c r="AZ16" s="894">
        <v>3.9508086373410818E-6</v>
      </c>
      <c r="BA16" s="894">
        <v>5.49E-5</v>
      </c>
      <c r="BB16" s="894">
        <v>6.41E-5</v>
      </c>
      <c r="BC16" s="894">
        <v>3</v>
      </c>
      <c r="BD16" s="894" t="s">
        <v>6172</v>
      </c>
      <c r="BE16" s="894" t="s">
        <v>68</v>
      </c>
    </row>
    <row r="17" spans="1:57" ht="15" customHeight="1" x14ac:dyDescent="0.25">
      <c r="A17" s="37" t="s">
        <v>5751</v>
      </c>
      <c r="B17" s="45" t="s">
        <v>6169</v>
      </c>
      <c r="C17" s="887" t="s">
        <v>68</v>
      </c>
      <c r="D17" s="898">
        <v>44178</v>
      </c>
      <c r="E17" s="30" t="s">
        <v>6170</v>
      </c>
      <c r="F17" s="35" t="s">
        <v>5738</v>
      </c>
      <c r="G17" s="35" t="s">
        <v>68</v>
      </c>
      <c r="H17" s="35" t="s">
        <v>5505</v>
      </c>
      <c r="I17" s="35" t="s">
        <v>68</v>
      </c>
      <c r="J17" s="35" t="s">
        <v>5491</v>
      </c>
      <c r="K17" s="35" t="s">
        <v>68</v>
      </c>
      <c r="L17" s="47">
        <v>8.7980722777999993</v>
      </c>
      <c r="M17" s="47">
        <v>49.808801058999997</v>
      </c>
      <c r="N17" s="46" t="s">
        <v>68</v>
      </c>
      <c r="O17" s="25" t="s">
        <v>5060</v>
      </c>
      <c r="P17" s="25">
        <v>61180186</v>
      </c>
      <c r="Q17" s="897" t="s">
        <v>5073</v>
      </c>
      <c r="R17" s="25" t="s">
        <v>68</v>
      </c>
      <c r="S17" s="31">
        <v>0.05</v>
      </c>
      <c r="T17" s="31">
        <v>0.05</v>
      </c>
      <c r="U17" s="31">
        <v>0.05</v>
      </c>
      <c r="V17" s="31" t="s">
        <v>68</v>
      </c>
      <c r="W17" s="26">
        <v>8.7980722777999993</v>
      </c>
      <c r="X17" s="36">
        <v>49.808801058999997</v>
      </c>
      <c r="Y17" s="36" t="s">
        <v>68</v>
      </c>
      <c r="Z17" s="36" t="s">
        <v>68</v>
      </c>
      <c r="AA17" s="27" t="s">
        <v>68</v>
      </c>
      <c r="AB17" s="32">
        <v>52349</v>
      </c>
      <c r="AC17" s="32">
        <v>10104</v>
      </c>
      <c r="AD17" s="32">
        <v>5</v>
      </c>
      <c r="AE17" s="32" t="s">
        <v>4926</v>
      </c>
      <c r="AF17" s="32" t="s">
        <v>4927</v>
      </c>
      <c r="AG17" s="48" t="s">
        <v>68</v>
      </c>
      <c r="AH17" s="33" t="s">
        <v>68</v>
      </c>
      <c r="AI17" s="33" t="s">
        <v>68</v>
      </c>
      <c r="AJ17" s="33" t="s">
        <v>68</v>
      </c>
      <c r="AK17" s="33" t="s">
        <v>5403</v>
      </c>
      <c r="AL17" s="28">
        <v>293</v>
      </c>
      <c r="AM17" s="34">
        <v>101300</v>
      </c>
      <c r="AN17" s="34" t="s">
        <v>68</v>
      </c>
      <c r="AO17" s="34">
        <v>0</v>
      </c>
      <c r="AP17" s="34" t="s">
        <v>68</v>
      </c>
      <c r="AQ17" s="34" t="s">
        <v>68</v>
      </c>
      <c r="AR17" s="34" t="s">
        <v>68</v>
      </c>
      <c r="AS17" s="34" t="s">
        <v>68</v>
      </c>
      <c r="AT17" s="34" t="s">
        <v>68</v>
      </c>
      <c r="AU17" s="34" t="s">
        <v>68</v>
      </c>
      <c r="AV17" s="34" t="s">
        <v>68</v>
      </c>
      <c r="AW17" s="34" t="s">
        <v>68</v>
      </c>
      <c r="AX17" s="34" t="s">
        <v>68</v>
      </c>
      <c r="AY17" s="894">
        <v>1.6326666666666668E-3</v>
      </c>
      <c r="AZ17" s="894">
        <v>1.1620708048804753E-3</v>
      </c>
      <c r="BA17" s="894">
        <v>1.4099999999999998E-4</v>
      </c>
      <c r="BB17" s="894">
        <v>3.0600000000000002E-3</v>
      </c>
      <c r="BC17" s="894">
        <v>6</v>
      </c>
      <c r="BD17" s="894" t="s">
        <v>6172</v>
      </c>
      <c r="BE17" s="894" t="s">
        <v>68</v>
      </c>
    </row>
    <row r="18" spans="1:57" ht="15" customHeight="1" x14ac:dyDescent="0.25">
      <c r="A18" s="37" t="s">
        <v>5752</v>
      </c>
      <c r="B18" s="45" t="s">
        <v>6169</v>
      </c>
      <c r="C18" s="887" t="s">
        <v>68</v>
      </c>
      <c r="D18" s="898">
        <v>44178</v>
      </c>
      <c r="E18" s="30" t="s">
        <v>6170</v>
      </c>
      <c r="F18" s="35" t="s">
        <v>5738</v>
      </c>
      <c r="G18" s="35" t="s">
        <v>68</v>
      </c>
      <c r="H18" s="35" t="s">
        <v>5503</v>
      </c>
      <c r="I18" s="35" t="s">
        <v>68</v>
      </c>
      <c r="J18" s="35" t="s">
        <v>5491</v>
      </c>
      <c r="K18" s="35" t="s">
        <v>68</v>
      </c>
      <c r="L18" s="47">
        <v>8.7140908983000003</v>
      </c>
      <c r="M18" s="47">
        <v>49.879561453999997</v>
      </c>
      <c r="N18" s="46" t="s">
        <v>68</v>
      </c>
      <c r="O18" s="25" t="s">
        <v>5060</v>
      </c>
      <c r="P18" s="25">
        <v>61180115</v>
      </c>
      <c r="Q18" s="897" t="s">
        <v>5074</v>
      </c>
      <c r="R18" s="25" t="s">
        <v>68</v>
      </c>
      <c r="S18" s="31">
        <v>0.05</v>
      </c>
      <c r="T18" s="31">
        <v>0.05</v>
      </c>
      <c r="U18" s="31">
        <v>0.05</v>
      </c>
      <c r="V18" s="31" t="s">
        <v>68</v>
      </c>
      <c r="W18" s="26">
        <v>8.7140908983000003</v>
      </c>
      <c r="X18" s="36">
        <v>49.879561453999997</v>
      </c>
      <c r="Y18" s="36" t="s">
        <v>68</v>
      </c>
      <c r="Z18" s="36" t="s">
        <v>68</v>
      </c>
      <c r="AA18" s="27">
        <v>10989</v>
      </c>
      <c r="AB18" s="32">
        <v>10985</v>
      </c>
      <c r="AC18" s="32">
        <v>10880</v>
      </c>
      <c r="AD18" s="32">
        <v>5</v>
      </c>
      <c r="AE18" s="32" t="s">
        <v>2532</v>
      </c>
      <c r="AF18" s="32" t="s">
        <v>4935</v>
      </c>
      <c r="AG18" s="48" t="s">
        <v>68</v>
      </c>
      <c r="AH18" s="33" t="s">
        <v>68</v>
      </c>
      <c r="AI18" s="33" t="s">
        <v>68</v>
      </c>
      <c r="AJ18" s="33" t="s">
        <v>68</v>
      </c>
      <c r="AK18" s="33" t="s">
        <v>5399</v>
      </c>
      <c r="AL18" s="28">
        <v>293</v>
      </c>
      <c r="AM18" s="34">
        <v>101300</v>
      </c>
      <c r="AN18" s="34" t="s">
        <v>68</v>
      </c>
      <c r="AO18" s="34">
        <v>0</v>
      </c>
      <c r="AP18" s="34" t="s">
        <v>68</v>
      </c>
      <c r="AQ18" s="34" t="s">
        <v>68</v>
      </c>
      <c r="AR18" s="34" t="s">
        <v>68</v>
      </c>
      <c r="AS18" s="34" t="s">
        <v>68</v>
      </c>
      <c r="AT18" s="34" t="s">
        <v>68</v>
      </c>
      <c r="AU18" s="34" t="s">
        <v>68</v>
      </c>
      <c r="AV18" s="34" t="s">
        <v>68</v>
      </c>
      <c r="AW18" s="34" t="s">
        <v>68</v>
      </c>
      <c r="AX18" s="34" t="s">
        <v>68</v>
      </c>
      <c r="AY18" s="894">
        <v>3.3619999999999997E-2</v>
      </c>
      <c r="AZ18" s="894">
        <v>8.9246624586031224E-3</v>
      </c>
      <c r="BA18" s="894">
        <v>2.24E-2</v>
      </c>
      <c r="BB18" s="894">
        <v>4.5999999999999999E-2</v>
      </c>
      <c r="BC18" s="894">
        <v>5</v>
      </c>
      <c r="BD18" s="894" t="s">
        <v>6172</v>
      </c>
      <c r="BE18" s="894" t="s">
        <v>68</v>
      </c>
    </row>
    <row r="19" spans="1:57" ht="15" customHeight="1" x14ac:dyDescent="0.25">
      <c r="A19" s="37" t="s">
        <v>5753</v>
      </c>
      <c r="B19" s="45" t="s">
        <v>6169</v>
      </c>
      <c r="C19" s="887" t="s">
        <v>68</v>
      </c>
      <c r="D19" s="898">
        <v>44178</v>
      </c>
      <c r="E19" s="30" t="s">
        <v>6170</v>
      </c>
      <c r="F19" s="35" t="s">
        <v>5738</v>
      </c>
      <c r="G19" s="35" t="s">
        <v>68</v>
      </c>
      <c r="H19" s="35" t="s">
        <v>5503</v>
      </c>
      <c r="I19" s="35" t="s">
        <v>68</v>
      </c>
      <c r="J19" s="35" t="s">
        <v>5491</v>
      </c>
      <c r="K19" s="35" t="s">
        <v>68</v>
      </c>
      <c r="L19" s="47">
        <v>8.7326562422999991</v>
      </c>
      <c r="M19" s="47">
        <v>49.881134056999997</v>
      </c>
      <c r="N19" s="46" t="s">
        <v>68</v>
      </c>
      <c r="O19" s="25" t="s">
        <v>5060</v>
      </c>
      <c r="P19" s="25">
        <v>61180117</v>
      </c>
      <c r="Q19" s="897" t="s">
        <v>5075</v>
      </c>
      <c r="R19" s="25" t="s">
        <v>68</v>
      </c>
      <c r="S19" s="31">
        <v>0.05</v>
      </c>
      <c r="T19" s="31">
        <v>0.05</v>
      </c>
      <c r="U19" s="31">
        <v>0.05</v>
      </c>
      <c r="V19" s="31" t="s">
        <v>68</v>
      </c>
      <c r="W19" s="26">
        <v>8.7326562422999991</v>
      </c>
      <c r="X19" s="36">
        <v>49.881134056999997</v>
      </c>
      <c r="Y19" s="36" t="s">
        <v>68</v>
      </c>
      <c r="Z19" s="36" t="s">
        <v>68</v>
      </c>
      <c r="AA19" s="27" t="s">
        <v>68</v>
      </c>
      <c r="AB19" s="32">
        <v>52349</v>
      </c>
      <c r="AC19" s="32">
        <v>10104</v>
      </c>
      <c r="AD19" s="32">
        <v>5</v>
      </c>
      <c r="AE19" s="32" t="s">
        <v>4926</v>
      </c>
      <c r="AF19" s="32" t="s">
        <v>4927</v>
      </c>
      <c r="AG19" s="48" t="s">
        <v>68</v>
      </c>
      <c r="AH19" s="33" t="s">
        <v>68</v>
      </c>
      <c r="AI19" s="33" t="s">
        <v>68</v>
      </c>
      <c r="AJ19" s="33" t="s">
        <v>68</v>
      </c>
      <c r="AK19" s="33" t="s">
        <v>5398</v>
      </c>
      <c r="AL19" s="28">
        <v>293</v>
      </c>
      <c r="AM19" s="34">
        <v>101300</v>
      </c>
      <c r="AN19" s="34" t="s">
        <v>68</v>
      </c>
      <c r="AO19" s="34">
        <v>0</v>
      </c>
      <c r="AP19" s="34" t="s">
        <v>68</v>
      </c>
      <c r="AQ19" s="34" t="s">
        <v>68</v>
      </c>
      <c r="AR19" s="34" t="s">
        <v>68</v>
      </c>
      <c r="AS19" s="34" t="s">
        <v>68</v>
      </c>
      <c r="AT19" s="34" t="s">
        <v>68</v>
      </c>
      <c r="AU19" s="34" t="s">
        <v>68</v>
      </c>
      <c r="AV19" s="34" t="s">
        <v>68</v>
      </c>
      <c r="AW19" s="34" t="s">
        <v>68</v>
      </c>
      <c r="AX19" s="34" t="s">
        <v>68</v>
      </c>
      <c r="AY19" s="894">
        <v>1.1133333333333333E-4</v>
      </c>
      <c r="AZ19" s="894">
        <v>2.4944382578492983E-6</v>
      </c>
      <c r="BA19" s="894">
        <v>1.08E-4</v>
      </c>
      <c r="BB19" s="894">
        <v>1.1400000000000001E-4</v>
      </c>
      <c r="BC19" s="894">
        <v>3</v>
      </c>
      <c r="BD19" s="894" t="s">
        <v>6172</v>
      </c>
      <c r="BE19" s="894" t="s">
        <v>68</v>
      </c>
    </row>
    <row r="20" spans="1:57" ht="15" customHeight="1" x14ac:dyDescent="0.25">
      <c r="A20" s="37" t="s">
        <v>5754</v>
      </c>
      <c r="B20" s="45" t="s">
        <v>6169</v>
      </c>
      <c r="C20" s="887" t="s">
        <v>68</v>
      </c>
      <c r="D20" s="898">
        <v>44178</v>
      </c>
      <c r="E20" s="30" t="s">
        <v>6170</v>
      </c>
      <c r="F20" s="35" t="s">
        <v>5738</v>
      </c>
      <c r="G20" s="35" t="s">
        <v>68</v>
      </c>
      <c r="H20" s="35" t="s">
        <v>5503</v>
      </c>
      <c r="I20" s="35" t="s">
        <v>68</v>
      </c>
      <c r="J20" s="35" t="s">
        <v>5491</v>
      </c>
      <c r="K20" s="35" t="s">
        <v>68</v>
      </c>
      <c r="L20" s="47">
        <v>8.7349025912999991</v>
      </c>
      <c r="M20" s="47">
        <v>49.890174795999997</v>
      </c>
      <c r="N20" s="46" t="s">
        <v>68</v>
      </c>
      <c r="O20" s="25" t="s">
        <v>5060</v>
      </c>
      <c r="P20" s="25">
        <v>61180106</v>
      </c>
      <c r="Q20" s="897" t="s">
        <v>5076</v>
      </c>
      <c r="R20" s="25" t="s">
        <v>68</v>
      </c>
      <c r="S20" s="31">
        <v>0.05</v>
      </c>
      <c r="T20" s="31">
        <v>0.05</v>
      </c>
      <c r="U20" s="31">
        <v>0.05</v>
      </c>
      <c r="V20" s="31" t="s">
        <v>68</v>
      </c>
      <c r="W20" s="26">
        <v>8.7349025912999991</v>
      </c>
      <c r="X20" s="36">
        <v>49.890174795999997</v>
      </c>
      <c r="Y20" s="36" t="s">
        <v>68</v>
      </c>
      <c r="Z20" s="36" t="s">
        <v>68</v>
      </c>
      <c r="AA20" s="27" t="s">
        <v>68</v>
      </c>
      <c r="AB20" s="32">
        <v>52349</v>
      </c>
      <c r="AC20" s="32">
        <v>10104</v>
      </c>
      <c r="AD20" s="32">
        <v>5</v>
      </c>
      <c r="AE20" s="32" t="s">
        <v>4926</v>
      </c>
      <c r="AF20" s="32" t="s">
        <v>4927</v>
      </c>
      <c r="AG20" s="48" t="s">
        <v>68</v>
      </c>
      <c r="AH20" s="33" t="s">
        <v>68</v>
      </c>
      <c r="AI20" s="33" t="s">
        <v>68</v>
      </c>
      <c r="AJ20" s="33" t="s">
        <v>68</v>
      </c>
      <c r="AK20" s="33" t="s">
        <v>5398</v>
      </c>
      <c r="AL20" s="28">
        <v>293</v>
      </c>
      <c r="AM20" s="34">
        <v>101300</v>
      </c>
      <c r="AN20" s="34" t="s">
        <v>68</v>
      </c>
      <c r="AO20" s="34">
        <v>0</v>
      </c>
      <c r="AP20" s="34" t="s">
        <v>68</v>
      </c>
      <c r="AQ20" s="34" t="s">
        <v>68</v>
      </c>
      <c r="AR20" s="34" t="s">
        <v>68</v>
      </c>
      <c r="AS20" s="34" t="s">
        <v>68</v>
      </c>
      <c r="AT20" s="34" t="s">
        <v>68</v>
      </c>
      <c r="AU20" s="34" t="s">
        <v>68</v>
      </c>
      <c r="AV20" s="34" t="s">
        <v>68</v>
      </c>
      <c r="AW20" s="34" t="s">
        <v>68</v>
      </c>
      <c r="AX20" s="34" t="s">
        <v>68</v>
      </c>
      <c r="AY20" s="894">
        <v>3.6500000000000004E-4</v>
      </c>
      <c r="AZ20" s="894">
        <v>4.9665548085837984E-6</v>
      </c>
      <c r="BA20" s="894">
        <v>3.5799999999999997E-4</v>
      </c>
      <c r="BB20" s="894">
        <v>3.6900000000000002E-4</v>
      </c>
      <c r="BC20" s="894">
        <v>3</v>
      </c>
      <c r="BD20" s="894" t="s">
        <v>6172</v>
      </c>
      <c r="BE20" s="894" t="s">
        <v>68</v>
      </c>
    </row>
    <row r="21" spans="1:57" ht="15" customHeight="1" x14ac:dyDescent="0.25">
      <c r="A21" s="37" t="s">
        <v>5755</v>
      </c>
      <c r="B21" s="45" t="s">
        <v>6169</v>
      </c>
      <c r="C21" s="887" t="s">
        <v>68</v>
      </c>
      <c r="D21" s="898">
        <v>44178</v>
      </c>
      <c r="E21" s="30" t="s">
        <v>6170</v>
      </c>
      <c r="F21" s="35" t="s">
        <v>5738</v>
      </c>
      <c r="G21" s="35" t="s">
        <v>68</v>
      </c>
      <c r="H21" s="35" t="s">
        <v>5503</v>
      </c>
      <c r="I21" s="35" t="s">
        <v>68</v>
      </c>
      <c r="J21" s="35" t="s">
        <v>5491</v>
      </c>
      <c r="K21" s="35" t="s">
        <v>68</v>
      </c>
      <c r="L21" s="47">
        <v>8.6908412283000001</v>
      </c>
      <c r="M21" s="47">
        <v>49.870960789999998</v>
      </c>
      <c r="N21" s="46" t="s">
        <v>68</v>
      </c>
      <c r="O21" s="25" t="s">
        <v>5060</v>
      </c>
      <c r="P21" s="25">
        <v>61180122</v>
      </c>
      <c r="Q21" s="897" t="s">
        <v>5077</v>
      </c>
      <c r="R21" s="25" t="s">
        <v>68</v>
      </c>
      <c r="S21" s="31">
        <v>0.05</v>
      </c>
      <c r="T21" s="31">
        <v>0.05</v>
      </c>
      <c r="U21" s="31">
        <v>0.05</v>
      </c>
      <c r="V21" s="31" t="s">
        <v>68</v>
      </c>
      <c r="W21" s="26">
        <v>8.6908412283000001</v>
      </c>
      <c r="X21" s="36">
        <v>49.870960789999998</v>
      </c>
      <c r="Y21" s="36" t="s">
        <v>68</v>
      </c>
      <c r="Z21" s="36" t="s">
        <v>68</v>
      </c>
      <c r="AA21" s="27" t="s">
        <v>68</v>
      </c>
      <c r="AB21" s="32">
        <v>10211</v>
      </c>
      <c r="AC21" s="32">
        <v>10104</v>
      </c>
      <c r="AD21" s="32">
        <v>5</v>
      </c>
      <c r="AE21" s="32" t="s">
        <v>4929</v>
      </c>
      <c r="AF21" s="32" t="s">
        <v>4930</v>
      </c>
      <c r="AG21" s="48" t="s">
        <v>68</v>
      </c>
      <c r="AH21" s="33">
        <v>89</v>
      </c>
      <c r="AI21" s="33">
        <v>23</v>
      </c>
      <c r="AJ21" s="33" t="s">
        <v>4839</v>
      </c>
      <c r="AK21" s="33" t="s">
        <v>5400</v>
      </c>
      <c r="AL21" s="28">
        <v>293</v>
      </c>
      <c r="AM21" s="34">
        <v>101300</v>
      </c>
      <c r="AN21" s="34" t="s">
        <v>68</v>
      </c>
      <c r="AO21" s="34">
        <v>0</v>
      </c>
      <c r="AP21" s="34" t="s">
        <v>68</v>
      </c>
      <c r="AQ21" s="34" t="s">
        <v>68</v>
      </c>
      <c r="AR21" s="34" t="s">
        <v>68</v>
      </c>
      <c r="AS21" s="34" t="s">
        <v>68</v>
      </c>
      <c r="AT21" s="34" t="s">
        <v>68</v>
      </c>
      <c r="AU21" s="34" t="s">
        <v>68</v>
      </c>
      <c r="AV21" s="34" t="s">
        <v>68</v>
      </c>
      <c r="AW21" s="34" t="s">
        <v>68</v>
      </c>
      <c r="AX21" s="34" t="s">
        <v>68</v>
      </c>
      <c r="AY21" s="894">
        <v>1.0579999999999999E-3</v>
      </c>
      <c r="AZ21" s="894">
        <v>1.0988478814952804E-4</v>
      </c>
      <c r="BA21" s="894">
        <v>9.5399999999999999E-4</v>
      </c>
      <c r="BB21" s="894">
        <v>1.2099999999999999E-3</v>
      </c>
      <c r="BC21" s="894">
        <v>3</v>
      </c>
      <c r="BD21" s="894" t="s">
        <v>6172</v>
      </c>
      <c r="BE21" s="894" t="s">
        <v>68</v>
      </c>
    </row>
    <row r="22" spans="1:57" ht="15" customHeight="1" x14ac:dyDescent="0.25">
      <c r="A22" s="37" t="s">
        <v>5756</v>
      </c>
      <c r="B22" s="45" t="s">
        <v>6169</v>
      </c>
      <c r="C22" s="887" t="s">
        <v>68</v>
      </c>
      <c r="D22" s="898">
        <v>44178</v>
      </c>
      <c r="E22" s="30" t="s">
        <v>6170</v>
      </c>
      <c r="F22" s="35" t="s">
        <v>5738</v>
      </c>
      <c r="G22" s="35" t="s">
        <v>68</v>
      </c>
      <c r="H22" s="35" t="s">
        <v>5506</v>
      </c>
      <c r="I22" s="35" t="s">
        <v>68</v>
      </c>
      <c r="J22" s="35" t="s">
        <v>5491</v>
      </c>
      <c r="K22" s="35" t="s">
        <v>68</v>
      </c>
      <c r="L22" s="47">
        <v>8.7167873607999997</v>
      </c>
      <c r="M22" s="47">
        <v>49.775050780000001</v>
      </c>
      <c r="N22" s="46" t="s">
        <v>68</v>
      </c>
      <c r="O22" s="25" t="s">
        <v>5060</v>
      </c>
      <c r="P22" s="25">
        <v>62180037</v>
      </c>
      <c r="Q22" s="897" t="s">
        <v>5078</v>
      </c>
      <c r="R22" s="25" t="s">
        <v>68</v>
      </c>
      <c r="S22" s="31">
        <v>0.05</v>
      </c>
      <c r="T22" s="31">
        <v>0.05</v>
      </c>
      <c r="U22" s="31">
        <v>0.05</v>
      </c>
      <c r="V22" s="31" t="s">
        <v>68</v>
      </c>
      <c r="W22" s="26">
        <v>8.7167873607999997</v>
      </c>
      <c r="X22" s="36">
        <v>49.775050780000001</v>
      </c>
      <c r="Y22" s="36" t="s">
        <v>68</v>
      </c>
      <c r="Z22" s="36" t="s">
        <v>68</v>
      </c>
      <c r="AA22" s="27">
        <v>10337</v>
      </c>
      <c r="AB22" s="32">
        <v>52437</v>
      </c>
      <c r="AC22" s="32">
        <v>10104</v>
      </c>
      <c r="AD22" s="32">
        <v>5</v>
      </c>
      <c r="AE22" s="32" t="s">
        <v>1871</v>
      </c>
      <c r="AF22" s="32" t="s">
        <v>4936</v>
      </c>
      <c r="AG22" s="48" t="s">
        <v>68</v>
      </c>
      <c r="AH22" s="33">
        <v>73</v>
      </c>
      <c r="AI22" s="33">
        <v>23</v>
      </c>
      <c r="AJ22" s="33" t="s">
        <v>4823</v>
      </c>
      <c r="AK22" s="33" t="s">
        <v>5404</v>
      </c>
      <c r="AL22" s="28">
        <v>293</v>
      </c>
      <c r="AM22" s="34">
        <v>101300</v>
      </c>
      <c r="AN22" s="34" t="s">
        <v>68</v>
      </c>
      <c r="AO22" s="34">
        <v>0</v>
      </c>
      <c r="AP22" s="34" t="s">
        <v>68</v>
      </c>
      <c r="AQ22" s="34" t="s">
        <v>68</v>
      </c>
      <c r="AR22" s="34" t="s">
        <v>68</v>
      </c>
      <c r="AS22" s="34" t="s">
        <v>68</v>
      </c>
      <c r="AT22" s="34" t="s">
        <v>68</v>
      </c>
      <c r="AU22" s="34" t="s">
        <v>68</v>
      </c>
      <c r="AV22" s="34" t="s">
        <v>68</v>
      </c>
      <c r="AW22" s="34" t="s">
        <v>68</v>
      </c>
      <c r="AX22" s="34" t="s">
        <v>68</v>
      </c>
      <c r="AY22" s="894">
        <v>5.5866666666666684E-4</v>
      </c>
      <c r="AZ22" s="894">
        <v>7.0768794127229739E-5</v>
      </c>
      <c r="BA22" s="894">
        <v>4.8700000000000002E-4</v>
      </c>
      <c r="BB22" s="894">
        <v>6.5500000000000009E-4</v>
      </c>
      <c r="BC22" s="894">
        <v>3</v>
      </c>
      <c r="BD22" s="894" t="s">
        <v>6172</v>
      </c>
      <c r="BE22" s="894" t="s">
        <v>68</v>
      </c>
    </row>
    <row r="23" spans="1:57" ht="15" customHeight="1" x14ac:dyDescent="0.25">
      <c r="A23" s="37" t="s">
        <v>5757</v>
      </c>
      <c r="B23" s="45" t="s">
        <v>6169</v>
      </c>
      <c r="C23" s="887" t="s">
        <v>68</v>
      </c>
      <c r="D23" s="898">
        <v>44178</v>
      </c>
      <c r="E23" s="30" t="s">
        <v>6170</v>
      </c>
      <c r="F23" s="35" t="s">
        <v>5738</v>
      </c>
      <c r="G23" s="35" t="s">
        <v>68</v>
      </c>
      <c r="H23" s="35" t="s">
        <v>5507</v>
      </c>
      <c r="I23" s="35" t="s">
        <v>68</v>
      </c>
      <c r="J23" s="35" t="s">
        <v>5491</v>
      </c>
      <c r="K23" s="35" t="s">
        <v>68</v>
      </c>
      <c r="L23" s="47">
        <v>8.7802698954</v>
      </c>
      <c r="M23" s="47">
        <v>49.720748608999997</v>
      </c>
      <c r="N23" s="46" t="s">
        <v>68</v>
      </c>
      <c r="O23" s="25" t="s">
        <v>5060</v>
      </c>
      <c r="P23" s="25">
        <v>62180127</v>
      </c>
      <c r="Q23" s="897" t="s">
        <v>5079</v>
      </c>
      <c r="R23" s="25" t="s">
        <v>68</v>
      </c>
      <c r="S23" s="31">
        <v>0.05</v>
      </c>
      <c r="T23" s="31">
        <v>0.05</v>
      </c>
      <c r="U23" s="31">
        <v>0.05</v>
      </c>
      <c r="V23" s="31" t="s">
        <v>68</v>
      </c>
      <c r="W23" s="26">
        <v>8.7802698954</v>
      </c>
      <c r="X23" s="36">
        <v>49.720748608999997</v>
      </c>
      <c r="Y23" s="36" t="s">
        <v>68</v>
      </c>
      <c r="Z23" s="36" t="s">
        <v>68</v>
      </c>
      <c r="AA23" s="27">
        <v>10110</v>
      </c>
      <c r="AB23" s="32">
        <v>52349</v>
      </c>
      <c r="AC23" s="32">
        <v>10104</v>
      </c>
      <c r="AD23" s="32">
        <v>5</v>
      </c>
      <c r="AE23" s="32" t="s">
        <v>4937</v>
      </c>
      <c r="AF23" s="32" t="s">
        <v>4938</v>
      </c>
      <c r="AG23" s="48" t="s">
        <v>68</v>
      </c>
      <c r="AH23" s="33" t="s">
        <v>68</v>
      </c>
      <c r="AI23" s="33" t="s">
        <v>68</v>
      </c>
      <c r="AJ23" s="33" t="s">
        <v>68</v>
      </c>
      <c r="AK23" s="33" t="s">
        <v>5405</v>
      </c>
      <c r="AL23" s="28">
        <v>293</v>
      </c>
      <c r="AM23" s="34">
        <v>101300</v>
      </c>
      <c r="AN23" s="34" t="s">
        <v>68</v>
      </c>
      <c r="AO23" s="34">
        <v>0</v>
      </c>
      <c r="AP23" s="34" t="s">
        <v>68</v>
      </c>
      <c r="AQ23" s="34" t="s">
        <v>68</v>
      </c>
      <c r="AR23" s="34" t="s">
        <v>68</v>
      </c>
      <c r="AS23" s="34" t="s">
        <v>68</v>
      </c>
      <c r="AT23" s="34" t="s">
        <v>68</v>
      </c>
      <c r="AU23" s="34" t="s">
        <v>68</v>
      </c>
      <c r="AV23" s="34" t="s">
        <v>68</v>
      </c>
      <c r="AW23" s="34" t="s">
        <v>68</v>
      </c>
      <c r="AX23" s="34" t="s">
        <v>68</v>
      </c>
      <c r="AY23" s="894">
        <v>9.3133333333333338E-5</v>
      </c>
      <c r="AZ23" s="894">
        <v>8.5187375173137561E-6</v>
      </c>
      <c r="BA23" s="894">
        <v>8.5400000000000002E-5</v>
      </c>
      <c r="BB23" s="894">
        <v>1.05E-4</v>
      </c>
      <c r="BC23" s="894">
        <v>3</v>
      </c>
      <c r="BD23" s="894" t="s">
        <v>6172</v>
      </c>
      <c r="BE23" s="894" t="s">
        <v>68</v>
      </c>
    </row>
    <row r="24" spans="1:57" ht="15" customHeight="1" x14ac:dyDescent="0.25">
      <c r="A24" s="37" t="s">
        <v>5758</v>
      </c>
      <c r="B24" s="45" t="s">
        <v>6169</v>
      </c>
      <c r="C24" s="887" t="s">
        <v>68</v>
      </c>
      <c r="D24" s="898">
        <v>44178</v>
      </c>
      <c r="E24" s="30" t="s">
        <v>6170</v>
      </c>
      <c r="F24" s="35" t="s">
        <v>5738</v>
      </c>
      <c r="G24" s="35" t="s">
        <v>68</v>
      </c>
      <c r="H24" s="35" t="s">
        <v>5508</v>
      </c>
      <c r="I24" s="35" t="s">
        <v>68</v>
      </c>
      <c r="J24" s="35" t="s">
        <v>5491</v>
      </c>
      <c r="K24" s="35" t="s">
        <v>68</v>
      </c>
      <c r="L24" s="47">
        <v>8.7639974065999997</v>
      </c>
      <c r="M24" s="47">
        <v>49.787878274000001</v>
      </c>
      <c r="N24" s="46" t="s">
        <v>68</v>
      </c>
      <c r="O24" s="25" t="s">
        <v>5060</v>
      </c>
      <c r="P24" s="25">
        <v>62180025</v>
      </c>
      <c r="Q24" s="897" t="s">
        <v>5080</v>
      </c>
      <c r="R24" s="25" t="s">
        <v>68</v>
      </c>
      <c r="S24" s="31">
        <v>0.05</v>
      </c>
      <c r="T24" s="31">
        <v>0.05</v>
      </c>
      <c r="U24" s="31">
        <v>0.05</v>
      </c>
      <c r="V24" s="31" t="s">
        <v>68</v>
      </c>
      <c r="W24" s="26">
        <v>8.7639974065999997</v>
      </c>
      <c r="X24" s="36">
        <v>49.787878274000001</v>
      </c>
      <c r="Y24" s="36" t="s">
        <v>68</v>
      </c>
      <c r="Z24" s="36" t="s">
        <v>68</v>
      </c>
      <c r="AA24" s="27">
        <v>10337</v>
      </c>
      <c r="AB24" s="32">
        <v>52437</v>
      </c>
      <c r="AC24" s="32">
        <v>10104</v>
      </c>
      <c r="AD24" s="32">
        <v>5</v>
      </c>
      <c r="AE24" s="32" t="s">
        <v>1871</v>
      </c>
      <c r="AF24" s="32" t="s">
        <v>4936</v>
      </c>
      <c r="AG24" s="48" t="s">
        <v>68</v>
      </c>
      <c r="AH24" s="33">
        <v>73</v>
      </c>
      <c r="AI24" s="33">
        <v>23</v>
      </c>
      <c r="AJ24" s="33" t="s">
        <v>4823</v>
      </c>
      <c r="AK24" s="33" t="s">
        <v>5404</v>
      </c>
      <c r="AL24" s="28">
        <v>293</v>
      </c>
      <c r="AM24" s="34">
        <v>101300</v>
      </c>
      <c r="AN24" s="34" t="s">
        <v>68</v>
      </c>
      <c r="AO24" s="34">
        <v>0</v>
      </c>
      <c r="AP24" s="34" t="s">
        <v>68</v>
      </c>
      <c r="AQ24" s="34" t="s">
        <v>68</v>
      </c>
      <c r="AR24" s="34" t="s">
        <v>68</v>
      </c>
      <c r="AS24" s="34" t="s">
        <v>68</v>
      </c>
      <c r="AT24" s="34" t="s">
        <v>68</v>
      </c>
      <c r="AU24" s="34" t="s">
        <v>68</v>
      </c>
      <c r="AV24" s="34" t="s">
        <v>68</v>
      </c>
      <c r="AW24" s="34" t="s">
        <v>68</v>
      </c>
      <c r="AX24" s="34" t="s">
        <v>68</v>
      </c>
      <c r="AY24" s="894">
        <v>2.0433333333333332E-3</v>
      </c>
      <c r="AZ24" s="894">
        <v>1.7326921891156025E-4</v>
      </c>
      <c r="BA24" s="894">
        <v>1.8700000000000001E-3</v>
      </c>
      <c r="BB24" s="894">
        <v>2.2799999999999999E-3</v>
      </c>
      <c r="BC24" s="894">
        <v>3</v>
      </c>
      <c r="BD24" s="894" t="s">
        <v>6172</v>
      </c>
      <c r="BE24" s="894" t="s">
        <v>68</v>
      </c>
    </row>
    <row r="25" spans="1:57" ht="15" customHeight="1" x14ac:dyDescent="0.25">
      <c r="A25" s="37" t="s">
        <v>5759</v>
      </c>
      <c r="B25" s="45" t="s">
        <v>6169</v>
      </c>
      <c r="C25" s="887" t="s">
        <v>68</v>
      </c>
      <c r="D25" s="898">
        <v>44178</v>
      </c>
      <c r="E25" s="30" t="s">
        <v>6170</v>
      </c>
      <c r="F25" s="35" t="s">
        <v>5738</v>
      </c>
      <c r="G25" s="35" t="s">
        <v>68</v>
      </c>
      <c r="H25" s="35" t="s">
        <v>5509</v>
      </c>
      <c r="I25" s="35" t="s">
        <v>68</v>
      </c>
      <c r="J25" s="35" t="s">
        <v>5491</v>
      </c>
      <c r="K25" s="35" t="s">
        <v>68</v>
      </c>
      <c r="L25" s="47">
        <v>8.8123702819999998</v>
      </c>
      <c r="M25" s="47">
        <v>49.775738947000001</v>
      </c>
      <c r="N25" s="46" t="s">
        <v>68</v>
      </c>
      <c r="O25" s="25" t="s">
        <v>5060</v>
      </c>
      <c r="P25" s="25">
        <v>62180043</v>
      </c>
      <c r="Q25" s="897" t="s">
        <v>5081</v>
      </c>
      <c r="R25" s="25" t="s">
        <v>68</v>
      </c>
      <c r="S25" s="31">
        <v>0.05</v>
      </c>
      <c r="T25" s="31">
        <v>0.05</v>
      </c>
      <c r="U25" s="31">
        <v>0.05</v>
      </c>
      <c r="V25" s="31" t="s">
        <v>68</v>
      </c>
      <c r="W25" s="26">
        <v>8.8123702819999998</v>
      </c>
      <c r="X25" s="36">
        <v>49.775738947000001</v>
      </c>
      <c r="Y25" s="36" t="s">
        <v>68</v>
      </c>
      <c r="Z25" s="36" t="s">
        <v>68</v>
      </c>
      <c r="AA25" s="27">
        <v>10131</v>
      </c>
      <c r="AB25" s="32">
        <v>52349</v>
      </c>
      <c r="AC25" s="32">
        <v>10104</v>
      </c>
      <c r="AD25" s="32">
        <v>5</v>
      </c>
      <c r="AE25" s="32" t="s">
        <v>4939</v>
      </c>
      <c r="AF25" s="32" t="s">
        <v>4940</v>
      </c>
      <c r="AG25" s="48" t="s">
        <v>68</v>
      </c>
      <c r="AH25" s="33" t="s">
        <v>68</v>
      </c>
      <c r="AI25" s="33" t="s">
        <v>68</v>
      </c>
      <c r="AJ25" s="33" t="s">
        <v>68</v>
      </c>
      <c r="AK25" s="33" t="s">
        <v>5406</v>
      </c>
      <c r="AL25" s="28">
        <v>293</v>
      </c>
      <c r="AM25" s="34">
        <v>101300</v>
      </c>
      <c r="AN25" s="34" t="s">
        <v>68</v>
      </c>
      <c r="AO25" s="34">
        <v>0</v>
      </c>
      <c r="AP25" s="34" t="s">
        <v>68</v>
      </c>
      <c r="AQ25" s="34" t="s">
        <v>68</v>
      </c>
      <c r="AR25" s="34" t="s">
        <v>68</v>
      </c>
      <c r="AS25" s="34" t="s">
        <v>68</v>
      </c>
      <c r="AT25" s="34" t="s">
        <v>68</v>
      </c>
      <c r="AU25" s="34" t="s">
        <v>68</v>
      </c>
      <c r="AV25" s="34" t="s">
        <v>68</v>
      </c>
      <c r="AW25" s="34" t="s">
        <v>68</v>
      </c>
      <c r="AX25" s="34" t="s">
        <v>68</v>
      </c>
      <c r="AY25" s="894">
        <v>7.1266666666666666E-3</v>
      </c>
      <c r="AZ25" s="894">
        <v>3.1794478905761153E-4</v>
      </c>
      <c r="BA25" s="894">
        <v>6.8399999999999997E-3</v>
      </c>
      <c r="BB25" s="894">
        <v>7.5700000000000003E-3</v>
      </c>
      <c r="BC25" s="894">
        <v>3</v>
      </c>
      <c r="BD25" s="894" t="s">
        <v>6172</v>
      </c>
      <c r="BE25" s="894" t="s">
        <v>68</v>
      </c>
    </row>
    <row r="26" spans="1:57" ht="15" customHeight="1" x14ac:dyDescent="0.25">
      <c r="A26" s="37" t="s">
        <v>5760</v>
      </c>
      <c r="B26" s="45" t="s">
        <v>6169</v>
      </c>
      <c r="C26" s="887" t="s">
        <v>68</v>
      </c>
      <c r="D26" s="898">
        <v>44178</v>
      </c>
      <c r="E26" s="30" t="s">
        <v>6170</v>
      </c>
      <c r="F26" s="35" t="s">
        <v>5738</v>
      </c>
      <c r="G26" s="35" t="s">
        <v>68</v>
      </c>
      <c r="H26" s="35" t="s">
        <v>5510</v>
      </c>
      <c r="I26" s="35" t="s">
        <v>68</v>
      </c>
      <c r="J26" s="35" t="s">
        <v>5491</v>
      </c>
      <c r="K26" s="35" t="s">
        <v>68</v>
      </c>
      <c r="L26" s="47">
        <v>8.8318143090000003</v>
      </c>
      <c r="M26" s="47">
        <v>49.773610902000001</v>
      </c>
      <c r="N26" s="46" t="s">
        <v>68</v>
      </c>
      <c r="O26" s="25" t="s">
        <v>5060</v>
      </c>
      <c r="P26" s="25">
        <v>62180046</v>
      </c>
      <c r="Q26" s="897" t="s">
        <v>5082</v>
      </c>
      <c r="R26" s="25" t="s">
        <v>68</v>
      </c>
      <c r="S26" s="31">
        <v>0.05</v>
      </c>
      <c r="T26" s="31">
        <v>0.05</v>
      </c>
      <c r="U26" s="31">
        <v>0.05</v>
      </c>
      <c r="V26" s="31" t="s">
        <v>68</v>
      </c>
      <c r="W26" s="26">
        <v>8.8318143090000003</v>
      </c>
      <c r="X26" s="36">
        <v>49.773610902000001</v>
      </c>
      <c r="Y26" s="36" t="s">
        <v>68</v>
      </c>
      <c r="Z26" s="36" t="s">
        <v>68</v>
      </c>
      <c r="AA26" s="27" t="s">
        <v>68</v>
      </c>
      <c r="AB26" s="32" t="s">
        <v>68</v>
      </c>
      <c r="AC26" s="32" t="s">
        <v>68</v>
      </c>
      <c r="AD26" s="32" t="s">
        <v>68</v>
      </c>
      <c r="AE26" s="32" t="s">
        <v>4933</v>
      </c>
      <c r="AF26" s="32" t="s">
        <v>4941</v>
      </c>
      <c r="AG26" s="48" t="s">
        <v>68</v>
      </c>
      <c r="AH26" s="33" t="s">
        <v>68</v>
      </c>
      <c r="AI26" s="33" t="s">
        <v>68</v>
      </c>
      <c r="AJ26" s="33" t="s">
        <v>68</v>
      </c>
      <c r="AK26" s="33" t="s">
        <v>5406</v>
      </c>
      <c r="AL26" s="28">
        <v>293</v>
      </c>
      <c r="AM26" s="34">
        <v>101300</v>
      </c>
      <c r="AN26" s="34" t="s">
        <v>68</v>
      </c>
      <c r="AO26" s="34">
        <v>0</v>
      </c>
      <c r="AP26" s="34" t="s">
        <v>68</v>
      </c>
      <c r="AQ26" s="34" t="s">
        <v>68</v>
      </c>
      <c r="AR26" s="34" t="s">
        <v>68</v>
      </c>
      <c r="AS26" s="34" t="s">
        <v>68</v>
      </c>
      <c r="AT26" s="34" t="s">
        <v>68</v>
      </c>
      <c r="AU26" s="34" t="s">
        <v>68</v>
      </c>
      <c r="AV26" s="34" t="s">
        <v>68</v>
      </c>
      <c r="AW26" s="34" t="s">
        <v>68</v>
      </c>
      <c r="AX26" s="34" t="s">
        <v>68</v>
      </c>
      <c r="AY26" s="894">
        <v>1.0133333333333334E-2</v>
      </c>
      <c r="AZ26" s="894">
        <v>3.3993463423951856E-4</v>
      </c>
      <c r="BA26" s="894">
        <v>9.8000000000000014E-3</v>
      </c>
      <c r="BB26" s="894">
        <v>1.06E-2</v>
      </c>
      <c r="BC26" s="894">
        <v>3</v>
      </c>
      <c r="BD26" s="894" t="s">
        <v>6172</v>
      </c>
      <c r="BE26" s="894" t="s">
        <v>68</v>
      </c>
    </row>
    <row r="27" spans="1:57" ht="15" customHeight="1" x14ac:dyDescent="0.25">
      <c r="A27" s="37" t="s">
        <v>5761</v>
      </c>
      <c r="B27" s="45" t="s">
        <v>6169</v>
      </c>
      <c r="C27" s="887" t="s">
        <v>68</v>
      </c>
      <c r="D27" s="898">
        <v>44178</v>
      </c>
      <c r="E27" s="30" t="s">
        <v>6170</v>
      </c>
      <c r="F27" s="35" t="s">
        <v>5738</v>
      </c>
      <c r="G27" s="35" t="s">
        <v>68</v>
      </c>
      <c r="H27" s="35" t="s">
        <v>5509</v>
      </c>
      <c r="I27" s="35" t="s">
        <v>68</v>
      </c>
      <c r="J27" s="35" t="s">
        <v>5491</v>
      </c>
      <c r="K27" s="35" t="s">
        <v>68</v>
      </c>
      <c r="L27" s="47">
        <v>8.8035591216999993</v>
      </c>
      <c r="M27" s="47">
        <v>49.774555587999998</v>
      </c>
      <c r="N27" s="46" t="s">
        <v>68</v>
      </c>
      <c r="O27" s="25" t="s">
        <v>5060</v>
      </c>
      <c r="P27" s="25">
        <v>62180041</v>
      </c>
      <c r="Q27" s="897" t="s">
        <v>5083</v>
      </c>
      <c r="R27" s="25" t="s">
        <v>68</v>
      </c>
      <c r="S27" s="31">
        <v>0.05</v>
      </c>
      <c r="T27" s="31">
        <v>0.05</v>
      </c>
      <c r="U27" s="31">
        <v>0.05</v>
      </c>
      <c r="V27" s="31" t="s">
        <v>68</v>
      </c>
      <c r="W27" s="26">
        <v>8.8035591216999993</v>
      </c>
      <c r="X27" s="36">
        <v>49.774555587999998</v>
      </c>
      <c r="Y27" s="36" t="s">
        <v>68</v>
      </c>
      <c r="Z27" s="36" t="s">
        <v>68</v>
      </c>
      <c r="AA27" s="27">
        <v>10131</v>
      </c>
      <c r="AB27" s="32">
        <v>52349</v>
      </c>
      <c r="AC27" s="32">
        <v>10104</v>
      </c>
      <c r="AD27" s="32">
        <v>5</v>
      </c>
      <c r="AE27" s="32" t="s">
        <v>4939</v>
      </c>
      <c r="AF27" s="32" t="s">
        <v>4940</v>
      </c>
      <c r="AG27" s="48" t="s">
        <v>68</v>
      </c>
      <c r="AH27" s="33" t="s">
        <v>68</v>
      </c>
      <c r="AI27" s="33" t="s">
        <v>68</v>
      </c>
      <c r="AJ27" s="33" t="s">
        <v>68</v>
      </c>
      <c r="AK27" s="33" t="s">
        <v>5406</v>
      </c>
      <c r="AL27" s="28">
        <v>293</v>
      </c>
      <c r="AM27" s="34">
        <v>101300</v>
      </c>
      <c r="AN27" s="34" t="s">
        <v>68</v>
      </c>
      <c r="AO27" s="34">
        <v>0</v>
      </c>
      <c r="AP27" s="34" t="s">
        <v>68</v>
      </c>
      <c r="AQ27" s="34" t="s">
        <v>68</v>
      </c>
      <c r="AR27" s="34" t="s">
        <v>68</v>
      </c>
      <c r="AS27" s="34" t="s">
        <v>68</v>
      </c>
      <c r="AT27" s="34" t="s">
        <v>68</v>
      </c>
      <c r="AU27" s="34" t="s">
        <v>68</v>
      </c>
      <c r="AV27" s="34" t="s">
        <v>68</v>
      </c>
      <c r="AW27" s="34" t="s">
        <v>68</v>
      </c>
      <c r="AX27" s="34" t="s">
        <v>68</v>
      </c>
      <c r="AY27" s="894">
        <v>1.2833333333333334E-2</v>
      </c>
      <c r="AZ27" s="894">
        <v>1.1025223605694149E-3</v>
      </c>
      <c r="BA27" s="894">
        <v>1.15E-2</v>
      </c>
      <c r="BB27" s="894">
        <v>1.4199999999999999E-2</v>
      </c>
      <c r="BC27" s="894">
        <v>3</v>
      </c>
      <c r="BD27" s="894" t="s">
        <v>6172</v>
      </c>
      <c r="BE27" s="894" t="s">
        <v>68</v>
      </c>
    </row>
    <row r="28" spans="1:57" ht="15" customHeight="1" x14ac:dyDescent="0.25">
      <c r="A28" s="37" t="s">
        <v>5762</v>
      </c>
      <c r="B28" s="45" t="s">
        <v>6169</v>
      </c>
      <c r="C28" s="887" t="s">
        <v>68</v>
      </c>
      <c r="D28" s="898">
        <v>44178</v>
      </c>
      <c r="E28" s="30" t="s">
        <v>6170</v>
      </c>
      <c r="F28" s="35" t="s">
        <v>5738</v>
      </c>
      <c r="G28" s="35" t="s">
        <v>68</v>
      </c>
      <c r="H28" s="35" t="s">
        <v>5511</v>
      </c>
      <c r="I28" s="35" t="s">
        <v>68</v>
      </c>
      <c r="J28" s="35" t="s">
        <v>5491</v>
      </c>
      <c r="K28" s="35" t="s">
        <v>68</v>
      </c>
      <c r="L28" s="47">
        <v>8.7532371058000003</v>
      </c>
      <c r="M28" s="47">
        <v>49.746363272000004</v>
      </c>
      <c r="N28" s="46" t="s">
        <v>68</v>
      </c>
      <c r="O28" s="25" t="s">
        <v>5060</v>
      </c>
      <c r="P28" s="25">
        <v>62180066</v>
      </c>
      <c r="Q28" s="897" t="s">
        <v>5084</v>
      </c>
      <c r="R28" s="25" t="s">
        <v>68</v>
      </c>
      <c r="S28" s="31">
        <v>0.05</v>
      </c>
      <c r="T28" s="31">
        <v>0.05</v>
      </c>
      <c r="U28" s="31">
        <v>0.05</v>
      </c>
      <c r="V28" s="31" t="s">
        <v>68</v>
      </c>
      <c r="W28" s="26">
        <v>8.7532371058000003</v>
      </c>
      <c r="X28" s="36">
        <v>49.746363272000004</v>
      </c>
      <c r="Y28" s="36" t="s">
        <v>68</v>
      </c>
      <c r="Z28" s="36" t="s">
        <v>68</v>
      </c>
      <c r="AA28" s="27">
        <v>10110</v>
      </c>
      <c r="AB28" s="32">
        <v>52349</v>
      </c>
      <c r="AC28" s="32">
        <v>10104</v>
      </c>
      <c r="AD28" s="32">
        <v>5</v>
      </c>
      <c r="AE28" s="32" t="s">
        <v>4937</v>
      </c>
      <c r="AF28" s="32" t="s">
        <v>4938</v>
      </c>
      <c r="AG28" s="48" t="s">
        <v>68</v>
      </c>
      <c r="AH28" s="33" t="s">
        <v>68</v>
      </c>
      <c r="AI28" s="33" t="s">
        <v>68</v>
      </c>
      <c r="AJ28" s="33" t="s">
        <v>68</v>
      </c>
      <c r="AK28" s="33" t="s">
        <v>5405</v>
      </c>
      <c r="AL28" s="28">
        <v>293</v>
      </c>
      <c r="AM28" s="34">
        <v>101300</v>
      </c>
      <c r="AN28" s="34" t="s">
        <v>68</v>
      </c>
      <c r="AO28" s="34">
        <v>0</v>
      </c>
      <c r="AP28" s="34" t="s">
        <v>68</v>
      </c>
      <c r="AQ28" s="34" t="s">
        <v>68</v>
      </c>
      <c r="AR28" s="34" t="s">
        <v>68</v>
      </c>
      <c r="AS28" s="34" t="s">
        <v>68</v>
      </c>
      <c r="AT28" s="34" t="s">
        <v>68</v>
      </c>
      <c r="AU28" s="34" t="s">
        <v>68</v>
      </c>
      <c r="AV28" s="34" t="s">
        <v>68</v>
      </c>
      <c r="AW28" s="34" t="s">
        <v>68</v>
      </c>
      <c r="AX28" s="34" t="s">
        <v>68</v>
      </c>
      <c r="AY28" s="894">
        <v>5.6933333333333326E-4</v>
      </c>
      <c r="AZ28" s="894">
        <v>2.6335442953471589E-5</v>
      </c>
      <c r="BA28" s="894">
        <v>5.3499999999999999E-4</v>
      </c>
      <c r="BB28" s="894">
        <v>5.9900000000000003E-4</v>
      </c>
      <c r="BC28" s="894">
        <v>3</v>
      </c>
      <c r="BD28" s="894" t="s">
        <v>6172</v>
      </c>
      <c r="BE28" s="894" t="s">
        <v>68</v>
      </c>
    </row>
    <row r="29" spans="1:57" ht="15" customHeight="1" x14ac:dyDescent="0.25">
      <c r="A29" s="37" t="s">
        <v>5763</v>
      </c>
      <c r="B29" s="45" t="s">
        <v>6169</v>
      </c>
      <c r="C29" s="887" t="s">
        <v>68</v>
      </c>
      <c r="D29" s="898">
        <v>44178</v>
      </c>
      <c r="E29" s="30" t="s">
        <v>6170</v>
      </c>
      <c r="F29" s="35" t="s">
        <v>5738</v>
      </c>
      <c r="G29" s="35" t="s">
        <v>68</v>
      </c>
      <c r="H29" s="35" t="s">
        <v>5512</v>
      </c>
      <c r="I29" s="35" t="s">
        <v>68</v>
      </c>
      <c r="J29" s="35" t="s">
        <v>5491</v>
      </c>
      <c r="K29" s="35" t="s">
        <v>68</v>
      </c>
      <c r="L29" s="47">
        <v>8.8158261797000002</v>
      </c>
      <c r="M29" s="47">
        <v>49.742927948000002</v>
      </c>
      <c r="N29" s="46" t="s">
        <v>68</v>
      </c>
      <c r="O29" s="25" t="s">
        <v>5060</v>
      </c>
      <c r="P29" s="25">
        <v>62180081</v>
      </c>
      <c r="Q29" s="897" t="s">
        <v>5085</v>
      </c>
      <c r="R29" s="25" t="s">
        <v>68</v>
      </c>
      <c r="S29" s="31">
        <v>0.05</v>
      </c>
      <c r="T29" s="31">
        <v>0.05</v>
      </c>
      <c r="U29" s="31">
        <v>0.05</v>
      </c>
      <c r="V29" s="31" t="s">
        <v>68</v>
      </c>
      <c r="W29" s="26">
        <v>8.8158261797000002</v>
      </c>
      <c r="X29" s="36">
        <v>49.742927948000002</v>
      </c>
      <c r="Y29" s="36" t="s">
        <v>68</v>
      </c>
      <c r="Z29" s="36" t="s">
        <v>68</v>
      </c>
      <c r="AA29" s="27">
        <v>10989</v>
      </c>
      <c r="AB29" s="32">
        <v>10985</v>
      </c>
      <c r="AC29" s="32">
        <v>10880</v>
      </c>
      <c r="AD29" s="32">
        <v>5</v>
      </c>
      <c r="AE29" s="32" t="s">
        <v>2532</v>
      </c>
      <c r="AF29" s="32" t="s">
        <v>4942</v>
      </c>
      <c r="AG29" s="48" t="s">
        <v>68</v>
      </c>
      <c r="AH29" s="33" t="s">
        <v>68</v>
      </c>
      <c r="AI29" s="33" t="s">
        <v>68</v>
      </c>
      <c r="AJ29" s="33" t="s">
        <v>68</v>
      </c>
      <c r="AK29" s="33" t="s">
        <v>5407</v>
      </c>
      <c r="AL29" s="28">
        <v>293</v>
      </c>
      <c r="AM29" s="34">
        <v>101300</v>
      </c>
      <c r="AN29" s="34" t="s">
        <v>68</v>
      </c>
      <c r="AO29" s="34">
        <v>0</v>
      </c>
      <c r="AP29" s="34" t="s">
        <v>68</v>
      </c>
      <c r="AQ29" s="34" t="s">
        <v>68</v>
      </c>
      <c r="AR29" s="34" t="s">
        <v>68</v>
      </c>
      <c r="AS29" s="34" t="s">
        <v>68</v>
      </c>
      <c r="AT29" s="34" t="s">
        <v>68</v>
      </c>
      <c r="AU29" s="34" t="s">
        <v>68</v>
      </c>
      <c r="AV29" s="34" t="s">
        <v>68</v>
      </c>
      <c r="AW29" s="34" t="s">
        <v>68</v>
      </c>
      <c r="AX29" s="34" t="s">
        <v>68</v>
      </c>
      <c r="AY29" s="894">
        <v>2.9999999999999997E-4</v>
      </c>
      <c r="AZ29" s="894">
        <v>2.2397916569776456E-5</v>
      </c>
      <c r="BA29" s="894">
        <v>2.6600000000000001E-4</v>
      </c>
      <c r="BB29" s="894">
        <v>3.2600000000000001E-4</v>
      </c>
      <c r="BC29" s="894">
        <v>6</v>
      </c>
      <c r="BD29" s="894" t="s">
        <v>6172</v>
      </c>
      <c r="BE29" s="894" t="s">
        <v>68</v>
      </c>
    </row>
    <row r="30" spans="1:57" ht="15" customHeight="1" x14ac:dyDescent="0.25">
      <c r="A30" s="37" t="s">
        <v>5764</v>
      </c>
      <c r="B30" s="45" t="s">
        <v>6169</v>
      </c>
      <c r="C30" s="887" t="s">
        <v>68</v>
      </c>
      <c r="D30" s="898">
        <v>44178</v>
      </c>
      <c r="E30" s="30" t="s">
        <v>6170</v>
      </c>
      <c r="F30" s="35" t="s">
        <v>5738</v>
      </c>
      <c r="G30" s="35" t="s">
        <v>68</v>
      </c>
      <c r="H30" s="35" t="s">
        <v>5513</v>
      </c>
      <c r="I30" s="35" t="s">
        <v>68</v>
      </c>
      <c r="J30" s="35" t="s">
        <v>5491</v>
      </c>
      <c r="K30" s="35" t="s">
        <v>68</v>
      </c>
      <c r="L30" s="47">
        <v>8.8114324396000008</v>
      </c>
      <c r="M30" s="47">
        <v>49.713071188999997</v>
      </c>
      <c r="N30" s="46" t="s">
        <v>68</v>
      </c>
      <c r="O30" s="25" t="s">
        <v>5060</v>
      </c>
      <c r="P30" s="25">
        <v>62180148</v>
      </c>
      <c r="Q30" s="897" t="s">
        <v>5086</v>
      </c>
      <c r="R30" s="25" t="s">
        <v>68</v>
      </c>
      <c r="S30" s="31">
        <v>0.05</v>
      </c>
      <c r="T30" s="31">
        <v>0.05</v>
      </c>
      <c r="U30" s="31">
        <v>0.05</v>
      </c>
      <c r="V30" s="31" t="s">
        <v>68</v>
      </c>
      <c r="W30" s="26">
        <v>8.8114324396000008</v>
      </c>
      <c r="X30" s="36">
        <v>49.713071188999997</v>
      </c>
      <c r="Y30" s="36" t="s">
        <v>68</v>
      </c>
      <c r="Z30" s="36" t="s">
        <v>68</v>
      </c>
      <c r="AA30" s="27">
        <v>10132</v>
      </c>
      <c r="AB30" s="32">
        <v>52349</v>
      </c>
      <c r="AC30" s="32">
        <v>10104</v>
      </c>
      <c r="AD30" s="32">
        <v>5</v>
      </c>
      <c r="AE30" s="32" t="s">
        <v>4943</v>
      </c>
      <c r="AF30" s="32" t="s">
        <v>4943</v>
      </c>
      <c r="AG30" s="48" t="s">
        <v>68</v>
      </c>
      <c r="AH30" s="33" t="s">
        <v>68</v>
      </c>
      <c r="AI30" s="33" t="s">
        <v>68</v>
      </c>
      <c r="AJ30" s="33" t="s">
        <v>68</v>
      </c>
      <c r="AK30" s="33" t="s">
        <v>5408</v>
      </c>
      <c r="AL30" s="28">
        <v>293</v>
      </c>
      <c r="AM30" s="34">
        <v>101300</v>
      </c>
      <c r="AN30" s="34" t="s">
        <v>68</v>
      </c>
      <c r="AO30" s="34">
        <v>0</v>
      </c>
      <c r="AP30" s="34" t="s">
        <v>68</v>
      </c>
      <c r="AQ30" s="34" t="s">
        <v>68</v>
      </c>
      <c r="AR30" s="34" t="s">
        <v>68</v>
      </c>
      <c r="AS30" s="34" t="s">
        <v>68</v>
      </c>
      <c r="AT30" s="34" t="s">
        <v>68</v>
      </c>
      <c r="AU30" s="34" t="s">
        <v>68</v>
      </c>
      <c r="AV30" s="34" t="s">
        <v>68</v>
      </c>
      <c r="AW30" s="34" t="s">
        <v>68</v>
      </c>
      <c r="AX30" s="34" t="s">
        <v>68</v>
      </c>
      <c r="AY30" s="894">
        <v>3.6866666666666667E-4</v>
      </c>
      <c r="AZ30" s="894">
        <v>6.1282587702834278E-6</v>
      </c>
      <c r="BA30" s="894">
        <v>3.6099999999999999E-4</v>
      </c>
      <c r="BB30" s="894">
        <v>3.7600000000000003E-4</v>
      </c>
      <c r="BC30" s="894">
        <v>3</v>
      </c>
      <c r="BD30" s="894" t="s">
        <v>6172</v>
      </c>
      <c r="BE30" s="894" t="s">
        <v>68</v>
      </c>
    </row>
    <row r="31" spans="1:57" ht="15" customHeight="1" x14ac:dyDescent="0.25">
      <c r="A31" s="37" t="s">
        <v>5765</v>
      </c>
      <c r="B31" s="45" t="s">
        <v>6169</v>
      </c>
      <c r="C31" s="887" t="s">
        <v>68</v>
      </c>
      <c r="D31" s="898">
        <v>44178</v>
      </c>
      <c r="E31" s="30" t="s">
        <v>6170</v>
      </c>
      <c r="F31" s="35" t="s">
        <v>5738</v>
      </c>
      <c r="G31" s="35" t="s">
        <v>68</v>
      </c>
      <c r="H31" s="35" t="s">
        <v>5506</v>
      </c>
      <c r="I31" s="35" t="s">
        <v>68</v>
      </c>
      <c r="J31" s="35" t="s">
        <v>5491</v>
      </c>
      <c r="K31" s="35" t="s">
        <v>68</v>
      </c>
      <c r="L31" s="47">
        <v>8.6834323554000008</v>
      </c>
      <c r="M31" s="47">
        <v>49.780493988000003</v>
      </c>
      <c r="N31" s="46" t="s">
        <v>68</v>
      </c>
      <c r="O31" s="25" t="s">
        <v>5060</v>
      </c>
      <c r="P31" s="25">
        <v>62180023</v>
      </c>
      <c r="Q31" s="897" t="s">
        <v>5087</v>
      </c>
      <c r="R31" s="25" t="s">
        <v>68</v>
      </c>
      <c r="S31" s="31">
        <v>0.05</v>
      </c>
      <c r="T31" s="31">
        <v>0.05</v>
      </c>
      <c r="U31" s="31">
        <v>0.05</v>
      </c>
      <c r="V31" s="31" t="s">
        <v>68</v>
      </c>
      <c r="W31" s="26">
        <v>8.6834323554000008</v>
      </c>
      <c r="X31" s="36">
        <v>49.780493988000003</v>
      </c>
      <c r="Y31" s="36" t="s">
        <v>68</v>
      </c>
      <c r="Z31" s="36" t="s">
        <v>68</v>
      </c>
      <c r="AA31" s="27" t="s">
        <v>68</v>
      </c>
      <c r="AB31" s="32">
        <v>52349</v>
      </c>
      <c r="AC31" s="32">
        <v>10104</v>
      </c>
      <c r="AD31" s="32">
        <v>5</v>
      </c>
      <c r="AE31" s="32" t="s">
        <v>4944</v>
      </c>
      <c r="AF31" s="32" t="s">
        <v>4945</v>
      </c>
      <c r="AG31" s="48" t="s">
        <v>68</v>
      </c>
      <c r="AH31" s="33" t="s">
        <v>68</v>
      </c>
      <c r="AI31" s="33" t="s">
        <v>68</v>
      </c>
      <c r="AJ31" s="33" t="s">
        <v>68</v>
      </c>
      <c r="AK31" s="33" t="s">
        <v>5409</v>
      </c>
      <c r="AL31" s="28">
        <v>293</v>
      </c>
      <c r="AM31" s="34">
        <v>101300</v>
      </c>
      <c r="AN31" s="34" t="s">
        <v>68</v>
      </c>
      <c r="AO31" s="34">
        <v>0</v>
      </c>
      <c r="AP31" s="34" t="s">
        <v>68</v>
      </c>
      <c r="AQ31" s="34" t="s">
        <v>68</v>
      </c>
      <c r="AR31" s="34" t="s">
        <v>68</v>
      </c>
      <c r="AS31" s="34" t="s">
        <v>68</v>
      </c>
      <c r="AT31" s="34" t="s">
        <v>68</v>
      </c>
      <c r="AU31" s="34" t="s">
        <v>68</v>
      </c>
      <c r="AV31" s="34" t="s">
        <v>68</v>
      </c>
      <c r="AW31" s="34" t="s">
        <v>68</v>
      </c>
      <c r="AX31" s="34" t="s">
        <v>68</v>
      </c>
      <c r="AY31" s="894">
        <v>6.9966666666666663E-2</v>
      </c>
      <c r="AZ31" s="894">
        <v>1.4727148022916374E-3</v>
      </c>
      <c r="BA31" s="894">
        <v>6.8099999999999994E-2</v>
      </c>
      <c r="BB31" s="894">
        <v>7.17E-2</v>
      </c>
      <c r="BC31" s="894">
        <v>3</v>
      </c>
      <c r="BD31" s="894" t="s">
        <v>6172</v>
      </c>
      <c r="BE31" s="894" t="s">
        <v>68</v>
      </c>
    </row>
    <row r="32" spans="1:57" ht="15" customHeight="1" x14ac:dyDescent="0.25">
      <c r="A32" s="37" t="s">
        <v>5766</v>
      </c>
      <c r="B32" s="45" t="s">
        <v>6169</v>
      </c>
      <c r="C32" s="887" t="s">
        <v>68</v>
      </c>
      <c r="D32" s="898">
        <v>44178</v>
      </c>
      <c r="E32" s="30" t="s">
        <v>6170</v>
      </c>
      <c r="F32" s="35" t="s">
        <v>5738</v>
      </c>
      <c r="G32" s="35" t="s">
        <v>68</v>
      </c>
      <c r="H32" s="35" t="s">
        <v>5514</v>
      </c>
      <c r="I32" s="35" t="s">
        <v>68</v>
      </c>
      <c r="J32" s="35" t="s">
        <v>5491</v>
      </c>
      <c r="K32" s="35" t="s">
        <v>68</v>
      </c>
      <c r="L32" s="47">
        <v>8.6813767501000001</v>
      </c>
      <c r="M32" s="47">
        <v>49.765743415999999</v>
      </c>
      <c r="N32" s="46" t="s">
        <v>68</v>
      </c>
      <c r="O32" s="25" t="s">
        <v>5060</v>
      </c>
      <c r="P32" s="25">
        <v>62180047</v>
      </c>
      <c r="Q32" s="897" t="s">
        <v>5088</v>
      </c>
      <c r="R32" s="25" t="s">
        <v>68</v>
      </c>
      <c r="S32" s="31">
        <v>0.05</v>
      </c>
      <c r="T32" s="31">
        <v>0.05</v>
      </c>
      <c r="U32" s="31">
        <v>0.05</v>
      </c>
      <c r="V32" s="31" t="s">
        <v>68</v>
      </c>
      <c r="W32" s="26">
        <v>8.6813767501000001</v>
      </c>
      <c r="X32" s="36">
        <v>49.765743415999999</v>
      </c>
      <c r="Y32" s="36" t="s">
        <v>68</v>
      </c>
      <c r="Z32" s="36" t="s">
        <v>68</v>
      </c>
      <c r="AA32" s="27">
        <v>10895</v>
      </c>
      <c r="AB32" s="32">
        <v>10894</v>
      </c>
      <c r="AC32" s="32">
        <v>10880</v>
      </c>
      <c r="AD32" s="32">
        <v>6</v>
      </c>
      <c r="AE32" s="32" t="s">
        <v>4946</v>
      </c>
      <c r="AF32" s="32" t="s">
        <v>4947</v>
      </c>
      <c r="AG32" s="48" t="s">
        <v>68</v>
      </c>
      <c r="AH32" s="33" t="s">
        <v>68</v>
      </c>
      <c r="AI32" s="33" t="s">
        <v>68</v>
      </c>
      <c r="AJ32" s="33" t="s">
        <v>68</v>
      </c>
      <c r="AK32" s="33" t="s">
        <v>5403</v>
      </c>
      <c r="AL32" s="28">
        <v>293</v>
      </c>
      <c r="AM32" s="34">
        <v>101300</v>
      </c>
      <c r="AN32" s="34" t="s">
        <v>68</v>
      </c>
      <c r="AO32" s="34">
        <v>0</v>
      </c>
      <c r="AP32" s="34" t="s">
        <v>68</v>
      </c>
      <c r="AQ32" s="34" t="s">
        <v>68</v>
      </c>
      <c r="AR32" s="34" t="s">
        <v>68</v>
      </c>
      <c r="AS32" s="34" t="s">
        <v>68</v>
      </c>
      <c r="AT32" s="34" t="s">
        <v>68</v>
      </c>
      <c r="AU32" s="34" t="s">
        <v>68</v>
      </c>
      <c r="AV32" s="34" t="s">
        <v>68</v>
      </c>
      <c r="AW32" s="34" t="s">
        <v>68</v>
      </c>
      <c r="AX32" s="34" t="s">
        <v>68</v>
      </c>
      <c r="AY32" s="894">
        <v>9.5966666666666664E-5</v>
      </c>
      <c r="AZ32" s="894">
        <v>5.4908003869098078E-6</v>
      </c>
      <c r="BA32" s="894">
        <v>8.9599999999999996E-5</v>
      </c>
      <c r="BB32" s="894">
        <v>1.03E-4</v>
      </c>
      <c r="BC32" s="894">
        <v>3</v>
      </c>
      <c r="BD32" s="894" t="s">
        <v>6172</v>
      </c>
      <c r="BE32" s="894" t="s">
        <v>68</v>
      </c>
    </row>
    <row r="33" spans="1:57" ht="15" customHeight="1" x14ac:dyDescent="0.25">
      <c r="A33" s="37" t="s">
        <v>5767</v>
      </c>
      <c r="B33" s="45" t="s">
        <v>6169</v>
      </c>
      <c r="C33" s="887" t="s">
        <v>68</v>
      </c>
      <c r="D33" s="898">
        <v>44178</v>
      </c>
      <c r="E33" s="30" t="s">
        <v>6170</v>
      </c>
      <c r="F33" s="35" t="s">
        <v>5738</v>
      </c>
      <c r="G33" s="35" t="s">
        <v>68</v>
      </c>
      <c r="H33" s="35" t="s">
        <v>5515</v>
      </c>
      <c r="I33" s="35" t="s">
        <v>68</v>
      </c>
      <c r="J33" s="35" t="s">
        <v>5491</v>
      </c>
      <c r="K33" s="35" t="s">
        <v>68</v>
      </c>
      <c r="L33" s="47">
        <v>8.6829468162999994</v>
      </c>
      <c r="M33" s="47">
        <v>49.748440332999998</v>
      </c>
      <c r="N33" s="46" t="s">
        <v>68</v>
      </c>
      <c r="O33" s="25" t="s">
        <v>5060</v>
      </c>
      <c r="P33" s="25">
        <v>62180063</v>
      </c>
      <c r="Q33" s="897" t="s">
        <v>5089</v>
      </c>
      <c r="R33" s="25" t="s">
        <v>68</v>
      </c>
      <c r="S33" s="31">
        <v>0.05</v>
      </c>
      <c r="T33" s="31">
        <v>0.05</v>
      </c>
      <c r="U33" s="31">
        <v>0.05</v>
      </c>
      <c r="V33" s="31" t="s">
        <v>68</v>
      </c>
      <c r="W33" s="26">
        <v>8.6829468162999994</v>
      </c>
      <c r="X33" s="36">
        <v>49.748440332999998</v>
      </c>
      <c r="Y33" s="36" t="s">
        <v>68</v>
      </c>
      <c r="Z33" s="36" t="s">
        <v>68</v>
      </c>
      <c r="AA33" s="27">
        <v>10360</v>
      </c>
      <c r="AB33" s="32">
        <v>52437</v>
      </c>
      <c r="AC33" s="32">
        <v>10104</v>
      </c>
      <c r="AD33" s="32">
        <v>5</v>
      </c>
      <c r="AE33" s="32" t="s">
        <v>1938</v>
      </c>
      <c r="AF33" s="32" t="s">
        <v>4948</v>
      </c>
      <c r="AG33" s="48" t="s">
        <v>68</v>
      </c>
      <c r="AH33" s="33">
        <v>73</v>
      </c>
      <c r="AI33" s="33">
        <v>23</v>
      </c>
      <c r="AJ33" s="33" t="s">
        <v>4823</v>
      </c>
      <c r="AK33" s="33" t="s">
        <v>5404</v>
      </c>
      <c r="AL33" s="28">
        <v>293</v>
      </c>
      <c r="AM33" s="34">
        <v>101300</v>
      </c>
      <c r="AN33" s="34" t="s">
        <v>68</v>
      </c>
      <c r="AO33" s="34">
        <v>0</v>
      </c>
      <c r="AP33" s="34" t="s">
        <v>68</v>
      </c>
      <c r="AQ33" s="34" t="s">
        <v>68</v>
      </c>
      <c r="AR33" s="34" t="s">
        <v>68</v>
      </c>
      <c r="AS33" s="34" t="s">
        <v>68</v>
      </c>
      <c r="AT33" s="34" t="s">
        <v>68</v>
      </c>
      <c r="AU33" s="34" t="s">
        <v>68</v>
      </c>
      <c r="AV33" s="34" t="s">
        <v>68</v>
      </c>
      <c r="AW33" s="34" t="s">
        <v>68</v>
      </c>
      <c r="AX33" s="34" t="s">
        <v>68</v>
      </c>
      <c r="AY33" s="894">
        <v>2.0633333333333333E-3</v>
      </c>
      <c r="AZ33" s="894">
        <v>1.5326085243430197E-4</v>
      </c>
      <c r="BA33" s="894">
        <v>1.9499999999999999E-3</v>
      </c>
      <c r="BB33" s="894">
        <v>2.2799999999999999E-3</v>
      </c>
      <c r="BC33" s="894">
        <v>3</v>
      </c>
      <c r="BD33" s="894" t="s">
        <v>6172</v>
      </c>
      <c r="BE33" s="894" t="s">
        <v>68</v>
      </c>
    </row>
    <row r="34" spans="1:57" ht="15" customHeight="1" x14ac:dyDescent="0.25">
      <c r="A34" s="37" t="s">
        <v>5768</v>
      </c>
      <c r="B34" s="45" t="s">
        <v>6169</v>
      </c>
      <c r="C34" s="887" t="s">
        <v>68</v>
      </c>
      <c r="D34" s="898">
        <v>44178</v>
      </c>
      <c r="E34" s="30" t="s">
        <v>6170</v>
      </c>
      <c r="F34" s="35" t="s">
        <v>5738</v>
      </c>
      <c r="G34" s="35" t="s">
        <v>68</v>
      </c>
      <c r="H34" s="35" t="s">
        <v>5516</v>
      </c>
      <c r="I34" s="35" t="s">
        <v>68</v>
      </c>
      <c r="J34" s="35" t="s">
        <v>5491</v>
      </c>
      <c r="K34" s="35" t="s">
        <v>68</v>
      </c>
      <c r="L34" s="47">
        <v>8.6914015002999996</v>
      </c>
      <c r="M34" s="47">
        <v>49.728008875</v>
      </c>
      <c r="N34" s="46" t="s">
        <v>68</v>
      </c>
      <c r="O34" s="25" t="s">
        <v>5060</v>
      </c>
      <c r="P34" s="25">
        <v>62180086</v>
      </c>
      <c r="Q34" s="897" t="s">
        <v>5090</v>
      </c>
      <c r="R34" s="25" t="s">
        <v>68</v>
      </c>
      <c r="S34" s="31">
        <v>0.05</v>
      </c>
      <c r="T34" s="31">
        <v>0.05</v>
      </c>
      <c r="U34" s="31">
        <v>0.05</v>
      </c>
      <c r="V34" s="31" t="s">
        <v>68</v>
      </c>
      <c r="W34" s="26">
        <v>8.6914015002999996</v>
      </c>
      <c r="X34" s="36">
        <v>49.728008875</v>
      </c>
      <c r="Y34" s="36" t="s">
        <v>68</v>
      </c>
      <c r="Z34" s="36" t="s">
        <v>68</v>
      </c>
      <c r="AA34" s="27" t="s">
        <v>68</v>
      </c>
      <c r="AB34" s="32">
        <v>52349</v>
      </c>
      <c r="AC34" s="32">
        <v>10104</v>
      </c>
      <c r="AD34" s="32">
        <v>5</v>
      </c>
      <c r="AE34" s="32" t="s">
        <v>4949</v>
      </c>
      <c r="AF34" s="32" t="s">
        <v>4950</v>
      </c>
      <c r="AG34" s="48" t="s">
        <v>68</v>
      </c>
      <c r="AH34" s="33" t="s">
        <v>68</v>
      </c>
      <c r="AI34" s="33" t="s">
        <v>68</v>
      </c>
      <c r="AJ34" s="33" t="s">
        <v>68</v>
      </c>
      <c r="AK34" s="33" t="s">
        <v>5410</v>
      </c>
      <c r="AL34" s="28">
        <v>293</v>
      </c>
      <c r="AM34" s="34">
        <v>101300</v>
      </c>
      <c r="AN34" s="34" t="s">
        <v>68</v>
      </c>
      <c r="AO34" s="34">
        <v>0</v>
      </c>
      <c r="AP34" s="34" t="s">
        <v>68</v>
      </c>
      <c r="AQ34" s="34" t="s">
        <v>68</v>
      </c>
      <c r="AR34" s="34" t="s">
        <v>68</v>
      </c>
      <c r="AS34" s="34" t="s">
        <v>68</v>
      </c>
      <c r="AT34" s="34" t="s">
        <v>68</v>
      </c>
      <c r="AU34" s="34" t="s">
        <v>68</v>
      </c>
      <c r="AV34" s="34" t="s">
        <v>68</v>
      </c>
      <c r="AW34" s="34" t="s">
        <v>68</v>
      </c>
      <c r="AX34" s="34" t="s">
        <v>68</v>
      </c>
      <c r="AY34" s="894">
        <v>8.0733333333333319E-4</v>
      </c>
      <c r="AZ34" s="894">
        <v>4.8127146416780442E-5</v>
      </c>
      <c r="BA34" s="894">
        <v>7.5299999999999998E-4</v>
      </c>
      <c r="BB34" s="894">
        <v>8.7000000000000001E-4</v>
      </c>
      <c r="BC34" s="894">
        <v>3</v>
      </c>
      <c r="BD34" s="894" t="s">
        <v>6172</v>
      </c>
      <c r="BE34" s="894" t="s">
        <v>68</v>
      </c>
    </row>
    <row r="35" spans="1:57" ht="15" customHeight="1" x14ac:dyDescent="0.25">
      <c r="A35" s="37" t="s">
        <v>5769</v>
      </c>
      <c r="B35" s="45" t="s">
        <v>6169</v>
      </c>
      <c r="C35" s="887" t="s">
        <v>68</v>
      </c>
      <c r="D35" s="898">
        <v>44178</v>
      </c>
      <c r="E35" s="30" t="s">
        <v>6170</v>
      </c>
      <c r="F35" s="35" t="s">
        <v>5738</v>
      </c>
      <c r="G35" s="35" t="s">
        <v>68</v>
      </c>
      <c r="H35" s="35" t="s">
        <v>5516</v>
      </c>
      <c r="I35" s="35" t="s">
        <v>68</v>
      </c>
      <c r="J35" s="35" t="s">
        <v>5491</v>
      </c>
      <c r="K35" s="35" t="s">
        <v>68</v>
      </c>
      <c r="L35" s="47">
        <v>8.6931148269000005</v>
      </c>
      <c r="M35" s="47">
        <v>49.731250137000004</v>
      </c>
      <c r="N35" s="46" t="s">
        <v>68</v>
      </c>
      <c r="O35" s="25" t="s">
        <v>5060</v>
      </c>
      <c r="P35" s="25">
        <v>62180085</v>
      </c>
      <c r="Q35" s="897" t="s">
        <v>5091</v>
      </c>
      <c r="R35" s="25" t="s">
        <v>68</v>
      </c>
      <c r="S35" s="31">
        <v>0.05</v>
      </c>
      <c r="T35" s="31">
        <v>0.05</v>
      </c>
      <c r="U35" s="31">
        <v>0.05</v>
      </c>
      <c r="V35" s="31" t="s">
        <v>68</v>
      </c>
      <c r="W35" s="26">
        <v>8.6931148269000005</v>
      </c>
      <c r="X35" s="36">
        <v>49.731250137000004</v>
      </c>
      <c r="Y35" s="36" t="s">
        <v>68</v>
      </c>
      <c r="Z35" s="36" t="s">
        <v>68</v>
      </c>
      <c r="AA35" s="27" t="s">
        <v>68</v>
      </c>
      <c r="AB35" s="32">
        <v>52349</v>
      </c>
      <c r="AC35" s="32">
        <v>10104</v>
      </c>
      <c r="AD35" s="32">
        <v>5</v>
      </c>
      <c r="AE35" s="32" t="s">
        <v>4949</v>
      </c>
      <c r="AF35" s="32" t="s">
        <v>4950</v>
      </c>
      <c r="AG35" s="48" t="s">
        <v>68</v>
      </c>
      <c r="AH35" s="33" t="s">
        <v>68</v>
      </c>
      <c r="AI35" s="33" t="s">
        <v>68</v>
      </c>
      <c r="AJ35" s="33" t="s">
        <v>68</v>
      </c>
      <c r="AK35" s="33" t="s">
        <v>5410</v>
      </c>
      <c r="AL35" s="28">
        <v>293</v>
      </c>
      <c r="AM35" s="34">
        <v>101300</v>
      </c>
      <c r="AN35" s="34" t="s">
        <v>68</v>
      </c>
      <c r="AO35" s="34">
        <v>0</v>
      </c>
      <c r="AP35" s="34" t="s">
        <v>68</v>
      </c>
      <c r="AQ35" s="34" t="s">
        <v>68</v>
      </c>
      <c r="AR35" s="34" t="s">
        <v>68</v>
      </c>
      <c r="AS35" s="34" t="s">
        <v>68</v>
      </c>
      <c r="AT35" s="34" t="s">
        <v>68</v>
      </c>
      <c r="AU35" s="34" t="s">
        <v>68</v>
      </c>
      <c r="AV35" s="34" t="s">
        <v>68</v>
      </c>
      <c r="AW35" s="34" t="s">
        <v>68</v>
      </c>
      <c r="AX35" s="34" t="s">
        <v>68</v>
      </c>
      <c r="AY35" s="894">
        <v>1.7400000000000002E-3</v>
      </c>
      <c r="AZ35" s="894">
        <v>8.0415587212098833E-5</v>
      </c>
      <c r="BA35" s="894">
        <v>1.6299999999999999E-3</v>
      </c>
      <c r="BB35" s="894">
        <v>1.82E-3</v>
      </c>
      <c r="BC35" s="894">
        <v>3</v>
      </c>
      <c r="BD35" s="894" t="s">
        <v>6172</v>
      </c>
      <c r="BE35" s="894" t="s">
        <v>68</v>
      </c>
    </row>
    <row r="36" spans="1:57" ht="15" customHeight="1" x14ac:dyDescent="0.25">
      <c r="A36" s="37" t="s">
        <v>5770</v>
      </c>
      <c r="B36" s="45" t="s">
        <v>6169</v>
      </c>
      <c r="C36" s="887" t="s">
        <v>68</v>
      </c>
      <c r="D36" s="898">
        <v>44178</v>
      </c>
      <c r="E36" s="30" t="s">
        <v>6170</v>
      </c>
      <c r="F36" s="35" t="s">
        <v>5738</v>
      </c>
      <c r="G36" s="35" t="s">
        <v>68</v>
      </c>
      <c r="H36" s="35" t="s">
        <v>5516</v>
      </c>
      <c r="I36" s="35" t="s">
        <v>68</v>
      </c>
      <c r="J36" s="35" t="s">
        <v>5491</v>
      </c>
      <c r="K36" s="35" t="s">
        <v>68</v>
      </c>
      <c r="L36" s="47">
        <v>8.7117331279000005</v>
      </c>
      <c r="M36" s="47">
        <v>49.725903328999998</v>
      </c>
      <c r="N36" s="46" t="s">
        <v>68</v>
      </c>
      <c r="O36" s="25" t="s">
        <v>5060</v>
      </c>
      <c r="P36" s="25">
        <v>62180120</v>
      </c>
      <c r="Q36" s="897" t="s">
        <v>5092</v>
      </c>
      <c r="R36" s="25" t="s">
        <v>68</v>
      </c>
      <c r="S36" s="31">
        <v>0.05</v>
      </c>
      <c r="T36" s="31">
        <v>0.05</v>
      </c>
      <c r="U36" s="31">
        <v>0.05</v>
      </c>
      <c r="V36" s="31" t="s">
        <v>68</v>
      </c>
      <c r="W36" s="26">
        <v>8.7117331279000005</v>
      </c>
      <c r="X36" s="36">
        <v>49.725903328999998</v>
      </c>
      <c r="Y36" s="36" t="s">
        <v>68</v>
      </c>
      <c r="Z36" s="36" t="s">
        <v>68</v>
      </c>
      <c r="AA36" s="27">
        <v>10131</v>
      </c>
      <c r="AB36" s="32">
        <v>52349</v>
      </c>
      <c r="AC36" s="32">
        <v>10104</v>
      </c>
      <c r="AD36" s="32">
        <v>5</v>
      </c>
      <c r="AE36" s="32" t="s">
        <v>4939</v>
      </c>
      <c r="AF36" s="32" t="s">
        <v>4940</v>
      </c>
      <c r="AG36" s="48" t="s">
        <v>68</v>
      </c>
      <c r="AH36" s="33" t="s">
        <v>68</v>
      </c>
      <c r="AI36" s="33" t="s">
        <v>68</v>
      </c>
      <c r="AJ36" s="33" t="s">
        <v>68</v>
      </c>
      <c r="AK36" s="33" t="s">
        <v>5406</v>
      </c>
      <c r="AL36" s="28">
        <v>293</v>
      </c>
      <c r="AM36" s="34">
        <v>101300</v>
      </c>
      <c r="AN36" s="34" t="s">
        <v>68</v>
      </c>
      <c r="AO36" s="34">
        <v>0</v>
      </c>
      <c r="AP36" s="34" t="s">
        <v>68</v>
      </c>
      <c r="AQ36" s="34" t="s">
        <v>68</v>
      </c>
      <c r="AR36" s="34" t="s">
        <v>68</v>
      </c>
      <c r="AS36" s="34" t="s">
        <v>68</v>
      </c>
      <c r="AT36" s="34" t="s">
        <v>68</v>
      </c>
      <c r="AU36" s="34" t="s">
        <v>68</v>
      </c>
      <c r="AV36" s="34" t="s">
        <v>68</v>
      </c>
      <c r="AW36" s="34" t="s">
        <v>68</v>
      </c>
      <c r="AX36" s="34" t="s">
        <v>68</v>
      </c>
      <c r="AY36" s="894">
        <v>1.2266666666666667E-2</v>
      </c>
      <c r="AZ36" s="894">
        <v>3.0912061651652324E-4</v>
      </c>
      <c r="BA36" s="894">
        <v>1.2E-2</v>
      </c>
      <c r="BB36" s="894">
        <v>1.2699999999999999E-2</v>
      </c>
      <c r="BC36" s="894">
        <v>3</v>
      </c>
      <c r="BD36" s="894" t="s">
        <v>6172</v>
      </c>
      <c r="BE36" s="894" t="s">
        <v>68</v>
      </c>
    </row>
    <row r="37" spans="1:57" ht="15" customHeight="1" x14ac:dyDescent="0.25">
      <c r="A37" s="37" t="s">
        <v>5771</v>
      </c>
      <c r="B37" s="45" t="s">
        <v>6169</v>
      </c>
      <c r="C37" s="887" t="s">
        <v>68</v>
      </c>
      <c r="D37" s="898">
        <v>44178</v>
      </c>
      <c r="E37" s="30" t="s">
        <v>6170</v>
      </c>
      <c r="F37" s="35" t="s">
        <v>5738</v>
      </c>
      <c r="G37" s="35" t="s">
        <v>68</v>
      </c>
      <c r="H37" s="35" t="s">
        <v>5516</v>
      </c>
      <c r="I37" s="35" t="s">
        <v>68</v>
      </c>
      <c r="J37" s="35" t="s">
        <v>5491</v>
      </c>
      <c r="K37" s="35" t="s">
        <v>68</v>
      </c>
      <c r="L37" s="47">
        <v>8.7111677246999992</v>
      </c>
      <c r="M37" s="47">
        <v>49.727700102</v>
      </c>
      <c r="N37" s="46" t="s">
        <v>68</v>
      </c>
      <c r="O37" s="25" t="s">
        <v>5060</v>
      </c>
      <c r="P37" s="25">
        <v>62180097</v>
      </c>
      <c r="Q37" s="897" t="s">
        <v>5093</v>
      </c>
      <c r="R37" s="25" t="s">
        <v>68</v>
      </c>
      <c r="S37" s="31">
        <v>0.05</v>
      </c>
      <c r="T37" s="31">
        <v>0.05</v>
      </c>
      <c r="U37" s="31">
        <v>0.05</v>
      </c>
      <c r="V37" s="31" t="s">
        <v>68</v>
      </c>
      <c r="W37" s="26">
        <v>8.7111677246999992</v>
      </c>
      <c r="X37" s="36">
        <v>49.727700102</v>
      </c>
      <c r="Y37" s="36" t="s">
        <v>68</v>
      </c>
      <c r="Z37" s="36" t="s">
        <v>68</v>
      </c>
      <c r="AA37" s="27">
        <v>10131</v>
      </c>
      <c r="AB37" s="32">
        <v>52349</v>
      </c>
      <c r="AC37" s="32">
        <v>10104</v>
      </c>
      <c r="AD37" s="32">
        <v>5</v>
      </c>
      <c r="AE37" s="32" t="s">
        <v>4939</v>
      </c>
      <c r="AF37" s="32" t="s">
        <v>4940</v>
      </c>
      <c r="AG37" s="48" t="s">
        <v>68</v>
      </c>
      <c r="AH37" s="33" t="s">
        <v>68</v>
      </c>
      <c r="AI37" s="33" t="s">
        <v>68</v>
      </c>
      <c r="AJ37" s="33" t="s">
        <v>68</v>
      </c>
      <c r="AK37" s="33" t="s">
        <v>5406</v>
      </c>
      <c r="AL37" s="28">
        <v>293</v>
      </c>
      <c r="AM37" s="34">
        <v>101300</v>
      </c>
      <c r="AN37" s="34" t="s">
        <v>68</v>
      </c>
      <c r="AO37" s="34">
        <v>0</v>
      </c>
      <c r="AP37" s="34" t="s">
        <v>68</v>
      </c>
      <c r="AQ37" s="34" t="s">
        <v>68</v>
      </c>
      <c r="AR37" s="34" t="s">
        <v>68</v>
      </c>
      <c r="AS37" s="34" t="s">
        <v>68</v>
      </c>
      <c r="AT37" s="34" t="s">
        <v>68</v>
      </c>
      <c r="AU37" s="34" t="s">
        <v>68</v>
      </c>
      <c r="AV37" s="34" t="s">
        <v>68</v>
      </c>
      <c r="AW37" s="34" t="s">
        <v>68</v>
      </c>
      <c r="AX37" s="34" t="s">
        <v>68</v>
      </c>
      <c r="AY37" s="894">
        <v>1.89E-2</v>
      </c>
      <c r="AZ37" s="894">
        <v>1.720465053408525E-3</v>
      </c>
      <c r="BA37" s="894">
        <v>1.67E-2</v>
      </c>
      <c r="BB37" s="894">
        <v>2.0899999999999998E-2</v>
      </c>
      <c r="BC37" s="894">
        <v>3</v>
      </c>
      <c r="BD37" s="894" t="s">
        <v>6172</v>
      </c>
      <c r="BE37" s="894" t="s">
        <v>68</v>
      </c>
    </row>
    <row r="38" spans="1:57" ht="15" customHeight="1" x14ac:dyDescent="0.25">
      <c r="A38" s="37" t="s">
        <v>5772</v>
      </c>
      <c r="B38" s="45" t="s">
        <v>6169</v>
      </c>
      <c r="C38" s="887" t="s">
        <v>68</v>
      </c>
      <c r="D38" s="898">
        <v>44178</v>
      </c>
      <c r="E38" s="30" t="s">
        <v>6170</v>
      </c>
      <c r="F38" s="35" t="s">
        <v>5738</v>
      </c>
      <c r="G38" s="35" t="s">
        <v>68</v>
      </c>
      <c r="H38" s="35" t="s">
        <v>5517</v>
      </c>
      <c r="I38" s="35" t="s">
        <v>68</v>
      </c>
      <c r="J38" s="35" t="s">
        <v>5491</v>
      </c>
      <c r="K38" s="35" t="s">
        <v>68</v>
      </c>
      <c r="L38" s="47">
        <v>8.6894176117999997</v>
      </c>
      <c r="M38" s="47">
        <v>49.723732908999999</v>
      </c>
      <c r="N38" s="46" t="s">
        <v>68</v>
      </c>
      <c r="O38" s="25" t="s">
        <v>5060</v>
      </c>
      <c r="P38" s="25">
        <v>62180114</v>
      </c>
      <c r="Q38" s="897" t="s">
        <v>5094</v>
      </c>
      <c r="R38" s="25" t="s">
        <v>68</v>
      </c>
      <c r="S38" s="31">
        <v>0.05</v>
      </c>
      <c r="T38" s="31">
        <v>0.05</v>
      </c>
      <c r="U38" s="31">
        <v>0.05</v>
      </c>
      <c r="V38" s="31" t="s">
        <v>68</v>
      </c>
      <c r="W38" s="26">
        <v>8.6894176117999997</v>
      </c>
      <c r="X38" s="36">
        <v>49.723732908999999</v>
      </c>
      <c r="Y38" s="36" t="s">
        <v>68</v>
      </c>
      <c r="Z38" s="36" t="s">
        <v>68</v>
      </c>
      <c r="AA38" s="27" t="s">
        <v>68</v>
      </c>
      <c r="AB38" s="32">
        <v>52349</v>
      </c>
      <c r="AC38" s="32">
        <v>10104</v>
      </c>
      <c r="AD38" s="32">
        <v>5</v>
      </c>
      <c r="AE38" s="32" t="s">
        <v>4949</v>
      </c>
      <c r="AF38" s="32" t="s">
        <v>4950</v>
      </c>
      <c r="AG38" s="48" t="s">
        <v>68</v>
      </c>
      <c r="AH38" s="33" t="s">
        <v>68</v>
      </c>
      <c r="AI38" s="33" t="s">
        <v>68</v>
      </c>
      <c r="AJ38" s="33" t="s">
        <v>68</v>
      </c>
      <c r="AK38" s="33" t="s">
        <v>5410</v>
      </c>
      <c r="AL38" s="28">
        <v>293</v>
      </c>
      <c r="AM38" s="34">
        <v>101300</v>
      </c>
      <c r="AN38" s="34" t="s">
        <v>68</v>
      </c>
      <c r="AO38" s="34">
        <v>0</v>
      </c>
      <c r="AP38" s="34" t="s">
        <v>68</v>
      </c>
      <c r="AQ38" s="34" t="s">
        <v>68</v>
      </c>
      <c r="AR38" s="34" t="s">
        <v>68</v>
      </c>
      <c r="AS38" s="34" t="s">
        <v>68</v>
      </c>
      <c r="AT38" s="34" t="s">
        <v>68</v>
      </c>
      <c r="AU38" s="34" t="s">
        <v>68</v>
      </c>
      <c r="AV38" s="34" t="s">
        <v>68</v>
      </c>
      <c r="AW38" s="34" t="s">
        <v>68</v>
      </c>
      <c r="AX38" s="34" t="s">
        <v>68</v>
      </c>
      <c r="AY38" s="894">
        <v>1.6100000000000001E-3</v>
      </c>
      <c r="AZ38" s="894">
        <v>3.2659863237109039E-5</v>
      </c>
      <c r="BA38" s="894">
        <v>1.57E-3</v>
      </c>
      <c r="BB38" s="894">
        <v>1.65E-3</v>
      </c>
      <c r="BC38" s="894">
        <v>3</v>
      </c>
      <c r="BD38" s="894" t="s">
        <v>6172</v>
      </c>
      <c r="BE38" s="894" t="s">
        <v>68</v>
      </c>
    </row>
    <row r="39" spans="1:57" ht="15" customHeight="1" x14ac:dyDescent="0.25">
      <c r="A39" s="37" t="s">
        <v>5773</v>
      </c>
      <c r="B39" s="45" t="s">
        <v>6169</v>
      </c>
      <c r="C39" s="887" t="s">
        <v>68</v>
      </c>
      <c r="D39" s="898">
        <v>44178</v>
      </c>
      <c r="E39" s="30" t="s">
        <v>6170</v>
      </c>
      <c r="F39" s="35" t="s">
        <v>5738</v>
      </c>
      <c r="G39" s="35" t="s">
        <v>68</v>
      </c>
      <c r="H39" s="35" t="s">
        <v>5517</v>
      </c>
      <c r="I39" s="35" t="s">
        <v>68</v>
      </c>
      <c r="J39" s="35" t="s">
        <v>5491</v>
      </c>
      <c r="K39" s="35" t="s">
        <v>68</v>
      </c>
      <c r="L39" s="47">
        <v>8.6841505704999999</v>
      </c>
      <c r="M39" s="47">
        <v>49.723269150999997</v>
      </c>
      <c r="N39" s="46" t="s">
        <v>68</v>
      </c>
      <c r="O39" s="25" t="s">
        <v>5060</v>
      </c>
      <c r="P39" s="25">
        <v>62180109</v>
      </c>
      <c r="Q39" s="897" t="s">
        <v>5095</v>
      </c>
      <c r="R39" s="25" t="s">
        <v>68</v>
      </c>
      <c r="S39" s="31">
        <v>0.05</v>
      </c>
      <c r="T39" s="31">
        <v>0.05</v>
      </c>
      <c r="U39" s="31">
        <v>0.05</v>
      </c>
      <c r="V39" s="31" t="s">
        <v>68</v>
      </c>
      <c r="W39" s="26">
        <v>8.6841505704999999</v>
      </c>
      <c r="X39" s="36">
        <v>49.723269150999997</v>
      </c>
      <c r="Y39" s="36" t="s">
        <v>68</v>
      </c>
      <c r="Z39" s="36" t="s">
        <v>68</v>
      </c>
      <c r="AA39" s="27" t="s">
        <v>68</v>
      </c>
      <c r="AB39" s="32">
        <v>52349</v>
      </c>
      <c r="AC39" s="32">
        <v>10104</v>
      </c>
      <c r="AD39" s="32">
        <v>5</v>
      </c>
      <c r="AE39" s="32" t="s">
        <v>4949</v>
      </c>
      <c r="AF39" s="32" t="s">
        <v>4950</v>
      </c>
      <c r="AG39" s="48" t="s">
        <v>68</v>
      </c>
      <c r="AH39" s="33" t="s">
        <v>68</v>
      </c>
      <c r="AI39" s="33" t="s">
        <v>68</v>
      </c>
      <c r="AJ39" s="33" t="s">
        <v>68</v>
      </c>
      <c r="AK39" s="33" t="s">
        <v>5410</v>
      </c>
      <c r="AL39" s="28">
        <v>293</v>
      </c>
      <c r="AM39" s="34">
        <v>101300</v>
      </c>
      <c r="AN39" s="34" t="s">
        <v>68</v>
      </c>
      <c r="AO39" s="34">
        <v>0</v>
      </c>
      <c r="AP39" s="34" t="s">
        <v>68</v>
      </c>
      <c r="AQ39" s="34" t="s">
        <v>68</v>
      </c>
      <c r="AR39" s="34" t="s">
        <v>68</v>
      </c>
      <c r="AS39" s="34" t="s">
        <v>68</v>
      </c>
      <c r="AT39" s="34" t="s">
        <v>68</v>
      </c>
      <c r="AU39" s="34" t="s">
        <v>68</v>
      </c>
      <c r="AV39" s="34" t="s">
        <v>68</v>
      </c>
      <c r="AW39" s="34" t="s">
        <v>68</v>
      </c>
      <c r="AX39" s="34" t="s">
        <v>68</v>
      </c>
      <c r="AY39" s="894">
        <v>6.38E-4</v>
      </c>
      <c r="AZ39" s="894">
        <v>5.0166389810974753E-5</v>
      </c>
      <c r="BA39" s="894">
        <v>5.6799999999999993E-4</v>
      </c>
      <c r="BB39" s="894">
        <v>6.8300000000000001E-4</v>
      </c>
      <c r="BC39" s="894">
        <v>3</v>
      </c>
      <c r="BD39" s="894" t="s">
        <v>6172</v>
      </c>
      <c r="BE39" s="894" t="s">
        <v>68</v>
      </c>
    </row>
    <row r="40" spans="1:57" ht="15" customHeight="1" x14ac:dyDescent="0.25">
      <c r="A40" s="37" t="s">
        <v>5774</v>
      </c>
      <c r="B40" s="45" t="s">
        <v>6169</v>
      </c>
      <c r="C40" s="887" t="s">
        <v>68</v>
      </c>
      <c r="D40" s="898">
        <v>44178</v>
      </c>
      <c r="E40" s="30" t="s">
        <v>6170</v>
      </c>
      <c r="F40" s="35" t="s">
        <v>5738</v>
      </c>
      <c r="G40" s="35" t="s">
        <v>68</v>
      </c>
      <c r="H40" s="35" t="s">
        <v>5517</v>
      </c>
      <c r="I40" s="35" t="s">
        <v>68</v>
      </c>
      <c r="J40" s="35" t="s">
        <v>5491</v>
      </c>
      <c r="K40" s="35" t="s">
        <v>68</v>
      </c>
      <c r="L40" s="47">
        <v>8.6743440963000005</v>
      </c>
      <c r="M40" s="47">
        <v>49.717263097999997</v>
      </c>
      <c r="N40" s="46" t="s">
        <v>68</v>
      </c>
      <c r="O40" s="25" t="s">
        <v>5060</v>
      </c>
      <c r="P40" s="25">
        <v>62180103</v>
      </c>
      <c r="Q40" s="897" t="s">
        <v>5096</v>
      </c>
      <c r="R40" s="25" t="s">
        <v>68</v>
      </c>
      <c r="S40" s="31">
        <v>0.05</v>
      </c>
      <c r="T40" s="31">
        <v>0.05</v>
      </c>
      <c r="U40" s="31">
        <v>0.05</v>
      </c>
      <c r="V40" s="31" t="s">
        <v>68</v>
      </c>
      <c r="W40" s="26">
        <v>8.6743440963000005</v>
      </c>
      <c r="X40" s="36">
        <v>49.717263097999997</v>
      </c>
      <c r="Y40" s="36" t="s">
        <v>68</v>
      </c>
      <c r="Z40" s="36" t="s">
        <v>68</v>
      </c>
      <c r="AA40" s="27" t="s">
        <v>68</v>
      </c>
      <c r="AB40" s="32">
        <v>52349</v>
      </c>
      <c r="AC40" s="32">
        <v>10104</v>
      </c>
      <c r="AD40" s="32">
        <v>5</v>
      </c>
      <c r="AE40" s="32" t="s">
        <v>4949</v>
      </c>
      <c r="AF40" s="32" t="s">
        <v>4950</v>
      </c>
      <c r="AG40" s="48" t="s">
        <v>68</v>
      </c>
      <c r="AH40" s="33" t="s">
        <v>68</v>
      </c>
      <c r="AI40" s="33" t="s">
        <v>68</v>
      </c>
      <c r="AJ40" s="33" t="s">
        <v>68</v>
      </c>
      <c r="AK40" s="33" t="s">
        <v>5410</v>
      </c>
      <c r="AL40" s="28">
        <v>293</v>
      </c>
      <c r="AM40" s="34">
        <v>101300</v>
      </c>
      <c r="AN40" s="34" t="s">
        <v>68</v>
      </c>
      <c r="AO40" s="34">
        <v>0</v>
      </c>
      <c r="AP40" s="34" t="s">
        <v>68</v>
      </c>
      <c r="AQ40" s="34" t="s">
        <v>68</v>
      </c>
      <c r="AR40" s="34" t="s">
        <v>68</v>
      </c>
      <c r="AS40" s="34" t="s">
        <v>68</v>
      </c>
      <c r="AT40" s="34" t="s">
        <v>68</v>
      </c>
      <c r="AU40" s="34" t="s">
        <v>68</v>
      </c>
      <c r="AV40" s="34" t="s">
        <v>68</v>
      </c>
      <c r="AW40" s="34" t="s">
        <v>68</v>
      </c>
      <c r="AX40" s="34" t="s">
        <v>68</v>
      </c>
      <c r="AY40" s="894">
        <v>7.6833333333333337E-3</v>
      </c>
      <c r="AZ40" s="894">
        <v>7.6994949329304923E-4</v>
      </c>
      <c r="BA40" s="894">
        <v>6.6E-3</v>
      </c>
      <c r="BB40" s="894">
        <v>8.320000000000001E-3</v>
      </c>
      <c r="BC40" s="894">
        <v>3</v>
      </c>
      <c r="BD40" s="894" t="s">
        <v>6172</v>
      </c>
      <c r="BE40" s="894" t="s">
        <v>68</v>
      </c>
    </row>
    <row r="41" spans="1:57" ht="15" customHeight="1" x14ac:dyDescent="0.25">
      <c r="A41" s="37" t="s">
        <v>5775</v>
      </c>
      <c r="B41" s="45" t="s">
        <v>6169</v>
      </c>
      <c r="C41" s="887" t="s">
        <v>68</v>
      </c>
      <c r="D41" s="898">
        <v>44178</v>
      </c>
      <c r="E41" s="30" t="s">
        <v>6170</v>
      </c>
      <c r="F41" s="35" t="s">
        <v>5738</v>
      </c>
      <c r="G41" s="35" t="s">
        <v>68</v>
      </c>
      <c r="H41" s="35" t="s">
        <v>5517</v>
      </c>
      <c r="I41" s="35" t="s">
        <v>68</v>
      </c>
      <c r="J41" s="35" t="s">
        <v>5491</v>
      </c>
      <c r="K41" s="35" t="s">
        <v>68</v>
      </c>
      <c r="L41" s="47">
        <v>8.6860951445999994</v>
      </c>
      <c r="M41" s="47">
        <v>49.701246681000001</v>
      </c>
      <c r="N41" s="46" t="s">
        <v>68</v>
      </c>
      <c r="O41" s="25" t="s">
        <v>5060</v>
      </c>
      <c r="P41" s="25">
        <v>62180156</v>
      </c>
      <c r="Q41" s="897" t="s">
        <v>5097</v>
      </c>
      <c r="R41" s="25" t="s">
        <v>68</v>
      </c>
      <c r="S41" s="31">
        <v>0.05</v>
      </c>
      <c r="T41" s="31">
        <v>0.05</v>
      </c>
      <c r="U41" s="31">
        <v>0.05</v>
      </c>
      <c r="V41" s="31" t="s">
        <v>68</v>
      </c>
      <c r="W41" s="26">
        <v>8.6860951445999994</v>
      </c>
      <c r="X41" s="36">
        <v>49.701246681000001</v>
      </c>
      <c r="Y41" s="36" t="s">
        <v>68</v>
      </c>
      <c r="Z41" s="36" t="s">
        <v>68</v>
      </c>
      <c r="AA41" s="27" t="s">
        <v>68</v>
      </c>
      <c r="AB41" s="32">
        <v>52349</v>
      </c>
      <c r="AC41" s="32">
        <v>10104</v>
      </c>
      <c r="AD41" s="32">
        <v>5</v>
      </c>
      <c r="AE41" s="32" t="s">
        <v>4951</v>
      </c>
      <c r="AF41" s="32" t="s">
        <v>4952</v>
      </c>
      <c r="AG41" s="48" t="s">
        <v>68</v>
      </c>
      <c r="AH41" s="33" t="s">
        <v>68</v>
      </c>
      <c r="AI41" s="33" t="s">
        <v>68</v>
      </c>
      <c r="AJ41" s="33" t="s">
        <v>68</v>
      </c>
      <c r="AK41" s="33" t="s">
        <v>5406</v>
      </c>
      <c r="AL41" s="28">
        <v>293</v>
      </c>
      <c r="AM41" s="34">
        <v>101300</v>
      </c>
      <c r="AN41" s="34" t="s">
        <v>68</v>
      </c>
      <c r="AO41" s="34">
        <v>0</v>
      </c>
      <c r="AP41" s="34" t="s">
        <v>68</v>
      </c>
      <c r="AQ41" s="34" t="s">
        <v>68</v>
      </c>
      <c r="AR41" s="34" t="s">
        <v>68</v>
      </c>
      <c r="AS41" s="34" t="s">
        <v>68</v>
      </c>
      <c r="AT41" s="34" t="s">
        <v>68</v>
      </c>
      <c r="AU41" s="34" t="s">
        <v>68</v>
      </c>
      <c r="AV41" s="34" t="s">
        <v>68</v>
      </c>
      <c r="AW41" s="34" t="s">
        <v>68</v>
      </c>
      <c r="AX41" s="34" t="s">
        <v>68</v>
      </c>
      <c r="AY41" s="894">
        <v>2.9266666666666661E-4</v>
      </c>
      <c r="AZ41" s="894">
        <v>1.0873004286866747E-5</v>
      </c>
      <c r="BA41" s="894">
        <v>2.8399999999999996E-4</v>
      </c>
      <c r="BB41" s="894">
        <v>3.0800000000000001E-4</v>
      </c>
      <c r="BC41" s="894">
        <v>3</v>
      </c>
      <c r="BD41" s="894" t="s">
        <v>6172</v>
      </c>
      <c r="BE41" s="894" t="s">
        <v>68</v>
      </c>
    </row>
    <row r="42" spans="1:57" ht="15" customHeight="1" x14ac:dyDescent="0.25">
      <c r="A42" s="37" t="s">
        <v>5776</v>
      </c>
      <c r="B42" s="45" t="s">
        <v>6169</v>
      </c>
      <c r="C42" s="887" t="s">
        <v>68</v>
      </c>
      <c r="D42" s="898">
        <v>44178</v>
      </c>
      <c r="E42" s="30" t="s">
        <v>6170</v>
      </c>
      <c r="F42" s="35" t="s">
        <v>5738</v>
      </c>
      <c r="G42" s="35" t="s">
        <v>68</v>
      </c>
      <c r="H42" s="35" t="s">
        <v>5518</v>
      </c>
      <c r="I42" s="35" t="s">
        <v>68</v>
      </c>
      <c r="J42" s="35" t="s">
        <v>5491</v>
      </c>
      <c r="K42" s="35" t="s">
        <v>68</v>
      </c>
      <c r="L42" s="47">
        <v>8.7404447296000001</v>
      </c>
      <c r="M42" s="47">
        <v>49.699357972999998</v>
      </c>
      <c r="N42" s="46" t="s">
        <v>68</v>
      </c>
      <c r="O42" s="25" t="s">
        <v>5060</v>
      </c>
      <c r="P42" s="25">
        <v>62180166</v>
      </c>
      <c r="Q42" s="897" t="s">
        <v>5098</v>
      </c>
      <c r="R42" s="25" t="s">
        <v>68</v>
      </c>
      <c r="S42" s="31">
        <v>0.05</v>
      </c>
      <c r="T42" s="31">
        <v>0.05</v>
      </c>
      <c r="U42" s="31">
        <v>0.05</v>
      </c>
      <c r="V42" s="31" t="s">
        <v>68</v>
      </c>
      <c r="W42" s="26">
        <v>8.7404447296000001</v>
      </c>
      <c r="X42" s="36">
        <v>49.699357972999998</v>
      </c>
      <c r="Y42" s="36" t="s">
        <v>68</v>
      </c>
      <c r="Z42" s="36" t="s">
        <v>68</v>
      </c>
      <c r="AA42" s="27">
        <v>10110</v>
      </c>
      <c r="AB42" s="32">
        <v>52349</v>
      </c>
      <c r="AC42" s="32">
        <v>10104</v>
      </c>
      <c r="AD42" s="32">
        <v>5</v>
      </c>
      <c r="AE42" s="32" t="s">
        <v>4937</v>
      </c>
      <c r="AF42" s="32" t="s">
        <v>4938</v>
      </c>
      <c r="AG42" s="48" t="s">
        <v>68</v>
      </c>
      <c r="AH42" s="33" t="s">
        <v>68</v>
      </c>
      <c r="AI42" s="33" t="s">
        <v>68</v>
      </c>
      <c r="AJ42" s="33" t="s">
        <v>68</v>
      </c>
      <c r="AK42" s="33" t="s">
        <v>5405</v>
      </c>
      <c r="AL42" s="28">
        <v>293</v>
      </c>
      <c r="AM42" s="34">
        <v>101300</v>
      </c>
      <c r="AN42" s="34" t="s">
        <v>68</v>
      </c>
      <c r="AO42" s="34">
        <v>0</v>
      </c>
      <c r="AP42" s="34" t="s">
        <v>68</v>
      </c>
      <c r="AQ42" s="34" t="s">
        <v>68</v>
      </c>
      <c r="AR42" s="34" t="s">
        <v>68</v>
      </c>
      <c r="AS42" s="34" t="s">
        <v>68</v>
      </c>
      <c r="AT42" s="34" t="s">
        <v>68</v>
      </c>
      <c r="AU42" s="34" t="s">
        <v>68</v>
      </c>
      <c r="AV42" s="34" t="s">
        <v>68</v>
      </c>
      <c r="AW42" s="34" t="s">
        <v>68</v>
      </c>
      <c r="AX42" s="34" t="s">
        <v>68</v>
      </c>
      <c r="AY42" s="894">
        <v>4.8100000000000004E-4</v>
      </c>
      <c r="AZ42" s="894">
        <v>5.6780278266313551E-5</v>
      </c>
      <c r="BA42" s="894">
        <v>4.0100000000000004E-4</v>
      </c>
      <c r="BB42" s="894">
        <v>5.2700000000000002E-4</v>
      </c>
      <c r="BC42" s="894">
        <v>3</v>
      </c>
      <c r="BD42" s="894" t="s">
        <v>6172</v>
      </c>
      <c r="BE42" s="894" t="s">
        <v>68</v>
      </c>
    </row>
    <row r="43" spans="1:57" ht="15" customHeight="1" x14ac:dyDescent="0.25">
      <c r="A43" s="37" t="s">
        <v>5777</v>
      </c>
      <c r="B43" s="45" t="s">
        <v>6169</v>
      </c>
      <c r="C43" s="887" t="s">
        <v>68</v>
      </c>
      <c r="D43" s="898">
        <v>44178</v>
      </c>
      <c r="E43" s="30" t="s">
        <v>6170</v>
      </c>
      <c r="F43" s="35" t="s">
        <v>5738</v>
      </c>
      <c r="G43" s="35" t="s">
        <v>68</v>
      </c>
      <c r="H43" s="35" t="s">
        <v>5519</v>
      </c>
      <c r="I43" s="35" t="s">
        <v>68</v>
      </c>
      <c r="J43" s="35" t="s">
        <v>5491</v>
      </c>
      <c r="K43" s="35" t="s">
        <v>68</v>
      </c>
      <c r="L43" s="47">
        <v>8.7466683839999995</v>
      </c>
      <c r="M43" s="47">
        <v>49.702068996999998</v>
      </c>
      <c r="N43" s="46" t="s">
        <v>68</v>
      </c>
      <c r="O43" s="25" t="s">
        <v>5060</v>
      </c>
      <c r="P43" s="25">
        <v>62180165</v>
      </c>
      <c r="Q43" s="897" t="s">
        <v>5099</v>
      </c>
      <c r="R43" s="25" t="s">
        <v>68</v>
      </c>
      <c r="S43" s="31">
        <v>0.05</v>
      </c>
      <c r="T43" s="31">
        <v>0.05</v>
      </c>
      <c r="U43" s="31">
        <v>0.05</v>
      </c>
      <c r="V43" s="31" t="s">
        <v>68</v>
      </c>
      <c r="W43" s="26">
        <v>8.7466683839999995</v>
      </c>
      <c r="X43" s="36">
        <v>49.702068996999998</v>
      </c>
      <c r="Y43" s="36" t="s">
        <v>68</v>
      </c>
      <c r="Z43" s="36" t="s">
        <v>68</v>
      </c>
      <c r="AA43" s="27" t="s">
        <v>68</v>
      </c>
      <c r="AB43" s="32">
        <v>52349</v>
      </c>
      <c r="AC43" s="32">
        <v>10104</v>
      </c>
      <c r="AD43" s="32">
        <v>5</v>
      </c>
      <c r="AE43" s="32" t="s">
        <v>4949</v>
      </c>
      <c r="AF43" s="32" t="s">
        <v>4950</v>
      </c>
      <c r="AG43" s="48" t="s">
        <v>68</v>
      </c>
      <c r="AH43" s="33" t="s">
        <v>68</v>
      </c>
      <c r="AI43" s="33" t="s">
        <v>68</v>
      </c>
      <c r="AJ43" s="33" t="s">
        <v>68</v>
      </c>
      <c r="AK43" s="33" t="s">
        <v>5406</v>
      </c>
      <c r="AL43" s="28">
        <v>293</v>
      </c>
      <c r="AM43" s="34">
        <v>101300</v>
      </c>
      <c r="AN43" s="34" t="s">
        <v>68</v>
      </c>
      <c r="AO43" s="34">
        <v>0</v>
      </c>
      <c r="AP43" s="34" t="s">
        <v>68</v>
      </c>
      <c r="AQ43" s="34" t="s">
        <v>68</v>
      </c>
      <c r="AR43" s="34" t="s">
        <v>68</v>
      </c>
      <c r="AS43" s="34" t="s">
        <v>68</v>
      </c>
      <c r="AT43" s="34" t="s">
        <v>68</v>
      </c>
      <c r="AU43" s="34" t="s">
        <v>68</v>
      </c>
      <c r="AV43" s="34" t="s">
        <v>68</v>
      </c>
      <c r="AW43" s="34" t="s">
        <v>68</v>
      </c>
      <c r="AX43" s="34" t="s">
        <v>68</v>
      </c>
      <c r="AY43" s="894">
        <v>3.6699999999999998E-4</v>
      </c>
      <c r="AZ43" s="894">
        <v>3.5052341814302031E-5</v>
      </c>
      <c r="BA43" s="894">
        <v>3.1800000000000003E-4</v>
      </c>
      <c r="BB43" s="894">
        <v>3.9800000000000002E-4</v>
      </c>
      <c r="BC43" s="894">
        <v>3</v>
      </c>
      <c r="BD43" s="894" t="s">
        <v>6172</v>
      </c>
      <c r="BE43" s="894" t="s">
        <v>68</v>
      </c>
    </row>
    <row r="44" spans="1:57" ht="15" customHeight="1" x14ac:dyDescent="0.25">
      <c r="A44" s="37" t="s">
        <v>5778</v>
      </c>
      <c r="B44" s="45" t="s">
        <v>6169</v>
      </c>
      <c r="C44" s="887" t="s">
        <v>68</v>
      </c>
      <c r="D44" s="898">
        <v>44178</v>
      </c>
      <c r="E44" s="30" t="s">
        <v>6170</v>
      </c>
      <c r="F44" s="35" t="s">
        <v>5738</v>
      </c>
      <c r="G44" s="35" t="s">
        <v>68</v>
      </c>
      <c r="H44" s="35" t="s">
        <v>5519</v>
      </c>
      <c r="I44" s="35" t="s">
        <v>68</v>
      </c>
      <c r="J44" s="35" t="s">
        <v>5491</v>
      </c>
      <c r="K44" s="35" t="s">
        <v>68</v>
      </c>
      <c r="L44" s="47">
        <v>8.7463092206000006</v>
      </c>
      <c r="M44" s="47">
        <v>49.704495762000001</v>
      </c>
      <c r="N44" s="46" t="s">
        <v>68</v>
      </c>
      <c r="O44" s="25" t="s">
        <v>5060</v>
      </c>
      <c r="P44" s="25">
        <v>62180164</v>
      </c>
      <c r="Q44" s="897" t="s">
        <v>5100</v>
      </c>
      <c r="R44" s="25" t="s">
        <v>68</v>
      </c>
      <c r="S44" s="31">
        <v>0.05</v>
      </c>
      <c r="T44" s="31">
        <v>0.05</v>
      </c>
      <c r="U44" s="31">
        <v>0.05</v>
      </c>
      <c r="V44" s="31" t="s">
        <v>68</v>
      </c>
      <c r="W44" s="26">
        <v>8.7463092206000006</v>
      </c>
      <c r="X44" s="36">
        <v>49.704495762000001</v>
      </c>
      <c r="Y44" s="36" t="s">
        <v>68</v>
      </c>
      <c r="Z44" s="36" t="s">
        <v>68</v>
      </c>
      <c r="AA44" s="27" t="s">
        <v>68</v>
      </c>
      <c r="AB44" s="32">
        <v>52349</v>
      </c>
      <c r="AC44" s="32">
        <v>10104</v>
      </c>
      <c r="AD44" s="32">
        <v>5</v>
      </c>
      <c r="AE44" s="32" t="s">
        <v>4949</v>
      </c>
      <c r="AF44" s="32" t="s">
        <v>4950</v>
      </c>
      <c r="AG44" s="48" t="s">
        <v>68</v>
      </c>
      <c r="AH44" s="33" t="s">
        <v>68</v>
      </c>
      <c r="AI44" s="33" t="s">
        <v>68</v>
      </c>
      <c r="AJ44" s="33" t="s">
        <v>68</v>
      </c>
      <c r="AK44" s="33" t="s">
        <v>5406</v>
      </c>
      <c r="AL44" s="28">
        <v>293</v>
      </c>
      <c r="AM44" s="34">
        <v>101300</v>
      </c>
      <c r="AN44" s="34" t="s">
        <v>68</v>
      </c>
      <c r="AO44" s="34">
        <v>0</v>
      </c>
      <c r="AP44" s="34" t="s">
        <v>68</v>
      </c>
      <c r="AQ44" s="34" t="s">
        <v>68</v>
      </c>
      <c r="AR44" s="34" t="s">
        <v>68</v>
      </c>
      <c r="AS44" s="34" t="s">
        <v>68</v>
      </c>
      <c r="AT44" s="34" t="s">
        <v>68</v>
      </c>
      <c r="AU44" s="34" t="s">
        <v>68</v>
      </c>
      <c r="AV44" s="34" t="s">
        <v>68</v>
      </c>
      <c r="AW44" s="34" t="s">
        <v>68</v>
      </c>
      <c r="AX44" s="34" t="s">
        <v>68</v>
      </c>
      <c r="AY44" s="894">
        <v>3.4633333333333331E-4</v>
      </c>
      <c r="AZ44" s="894">
        <v>1.6006942938057282E-5</v>
      </c>
      <c r="BA44" s="894">
        <v>3.28E-4</v>
      </c>
      <c r="BB44" s="894">
        <v>3.6699999999999998E-4</v>
      </c>
      <c r="BC44" s="894">
        <v>3</v>
      </c>
      <c r="BD44" s="894" t="s">
        <v>6172</v>
      </c>
      <c r="BE44" s="894" t="s">
        <v>68</v>
      </c>
    </row>
    <row r="45" spans="1:57" ht="15" customHeight="1" x14ac:dyDescent="0.25">
      <c r="A45" s="37" t="s">
        <v>5779</v>
      </c>
      <c r="B45" s="45" t="s">
        <v>6169</v>
      </c>
      <c r="C45" s="887" t="s">
        <v>68</v>
      </c>
      <c r="D45" s="898">
        <v>44178</v>
      </c>
      <c r="E45" s="30" t="s">
        <v>6170</v>
      </c>
      <c r="F45" s="35" t="s">
        <v>5738</v>
      </c>
      <c r="G45" s="35" t="s">
        <v>68</v>
      </c>
      <c r="H45" s="35" t="s">
        <v>5520</v>
      </c>
      <c r="I45" s="35" t="s">
        <v>68</v>
      </c>
      <c r="J45" s="35" t="s">
        <v>5491</v>
      </c>
      <c r="K45" s="35" t="s">
        <v>68</v>
      </c>
      <c r="L45" s="47">
        <v>8.7528642256999998</v>
      </c>
      <c r="M45" s="47">
        <v>49.724110070000002</v>
      </c>
      <c r="N45" s="46" t="s">
        <v>68</v>
      </c>
      <c r="O45" s="25" t="s">
        <v>5060</v>
      </c>
      <c r="P45" s="25">
        <v>62180125</v>
      </c>
      <c r="Q45" s="897" t="s">
        <v>5101</v>
      </c>
      <c r="R45" s="25" t="s">
        <v>68</v>
      </c>
      <c r="S45" s="31">
        <v>0.05</v>
      </c>
      <c r="T45" s="31">
        <v>0.05</v>
      </c>
      <c r="U45" s="31">
        <v>0.05</v>
      </c>
      <c r="V45" s="31" t="s">
        <v>68</v>
      </c>
      <c r="W45" s="26">
        <v>8.7528642256999998</v>
      </c>
      <c r="X45" s="36">
        <v>49.724110070000002</v>
      </c>
      <c r="Y45" s="36" t="s">
        <v>68</v>
      </c>
      <c r="Z45" s="36" t="s">
        <v>68</v>
      </c>
      <c r="AA45" s="27" t="s">
        <v>68</v>
      </c>
      <c r="AB45" s="32" t="s">
        <v>68</v>
      </c>
      <c r="AC45" s="32" t="s">
        <v>68</v>
      </c>
      <c r="AD45" s="32" t="s">
        <v>68</v>
      </c>
      <c r="AE45" s="32" t="s">
        <v>4933</v>
      </c>
      <c r="AF45" s="32" t="s">
        <v>4934</v>
      </c>
      <c r="AG45" s="48" t="s">
        <v>68</v>
      </c>
      <c r="AH45" s="33" t="s">
        <v>68</v>
      </c>
      <c r="AI45" s="33" t="s">
        <v>68</v>
      </c>
      <c r="AJ45" s="33" t="s">
        <v>68</v>
      </c>
      <c r="AK45" s="33" t="s">
        <v>5406</v>
      </c>
      <c r="AL45" s="28">
        <v>293</v>
      </c>
      <c r="AM45" s="34">
        <v>101300</v>
      </c>
      <c r="AN45" s="34" t="s">
        <v>68</v>
      </c>
      <c r="AO45" s="34">
        <v>0</v>
      </c>
      <c r="AP45" s="34" t="s">
        <v>68</v>
      </c>
      <c r="AQ45" s="34" t="s">
        <v>68</v>
      </c>
      <c r="AR45" s="34" t="s">
        <v>68</v>
      </c>
      <c r="AS45" s="34" t="s">
        <v>68</v>
      </c>
      <c r="AT45" s="34" t="s">
        <v>68</v>
      </c>
      <c r="AU45" s="34" t="s">
        <v>68</v>
      </c>
      <c r="AV45" s="34" t="s">
        <v>68</v>
      </c>
      <c r="AW45" s="34" t="s">
        <v>68</v>
      </c>
      <c r="AX45" s="34" t="s">
        <v>68</v>
      </c>
      <c r="AY45" s="894">
        <v>4.3700000000000005E-4</v>
      </c>
      <c r="AZ45" s="894">
        <v>1.1224972160321846E-5</v>
      </c>
      <c r="BA45" s="894">
        <v>4.2499999999999998E-4</v>
      </c>
      <c r="BB45" s="894">
        <v>4.5200000000000004E-4</v>
      </c>
      <c r="BC45" s="894">
        <v>3</v>
      </c>
      <c r="BD45" s="894" t="s">
        <v>6172</v>
      </c>
      <c r="BE45" s="894" t="s">
        <v>68</v>
      </c>
    </row>
    <row r="46" spans="1:57" ht="15" customHeight="1" x14ac:dyDescent="0.25">
      <c r="A46" s="37" t="s">
        <v>5780</v>
      </c>
      <c r="B46" s="45" t="s">
        <v>6169</v>
      </c>
      <c r="C46" s="887" t="s">
        <v>68</v>
      </c>
      <c r="D46" s="898">
        <v>44178</v>
      </c>
      <c r="E46" s="30" t="s">
        <v>6170</v>
      </c>
      <c r="F46" s="35" t="s">
        <v>5738</v>
      </c>
      <c r="G46" s="35" t="s">
        <v>68</v>
      </c>
      <c r="H46" s="35" t="s">
        <v>5520</v>
      </c>
      <c r="I46" s="35" t="s">
        <v>68</v>
      </c>
      <c r="J46" s="35" t="s">
        <v>5491</v>
      </c>
      <c r="K46" s="35" t="s">
        <v>68</v>
      </c>
      <c r="L46" s="47">
        <v>8.7572963294000008</v>
      </c>
      <c r="M46" s="47">
        <v>49.725288231999997</v>
      </c>
      <c r="N46" s="46" t="s">
        <v>68</v>
      </c>
      <c r="O46" s="25" t="s">
        <v>5060</v>
      </c>
      <c r="P46" s="25">
        <v>62180126</v>
      </c>
      <c r="Q46" s="897" t="s">
        <v>5102</v>
      </c>
      <c r="R46" s="25" t="s">
        <v>68</v>
      </c>
      <c r="S46" s="31">
        <v>0.05</v>
      </c>
      <c r="T46" s="31">
        <v>0.05</v>
      </c>
      <c r="U46" s="31">
        <v>0.05</v>
      </c>
      <c r="V46" s="31" t="s">
        <v>68</v>
      </c>
      <c r="W46" s="26">
        <v>8.7572963294000008</v>
      </c>
      <c r="X46" s="36">
        <v>49.725288231999997</v>
      </c>
      <c r="Y46" s="36" t="s">
        <v>68</v>
      </c>
      <c r="Z46" s="36" t="s">
        <v>68</v>
      </c>
      <c r="AA46" s="27" t="s">
        <v>68</v>
      </c>
      <c r="AB46" s="32" t="s">
        <v>68</v>
      </c>
      <c r="AC46" s="32">
        <v>10880</v>
      </c>
      <c r="AD46" s="32">
        <v>6</v>
      </c>
      <c r="AE46" s="32" t="s">
        <v>4953</v>
      </c>
      <c r="AF46" s="32" t="s">
        <v>4954</v>
      </c>
      <c r="AG46" s="48" t="s">
        <v>68</v>
      </c>
      <c r="AH46" s="33" t="s">
        <v>68</v>
      </c>
      <c r="AI46" s="33" t="s">
        <v>68</v>
      </c>
      <c r="AJ46" s="33" t="s">
        <v>68</v>
      </c>
      <c r="AK46" s="33" t="s">
        <v>5406</v>
      </c>
      <c r="AL46" s="28">
        <v>293</v>
      </c>
      <c r="AM46" s="34">
        <v>101300</v>
      </c>
      <c r="AN46" s="34" t="s">
        <v>68</v>
      </c>
      <c r="AO46" s="34">
        <v>0</v>
      </c>
      <c r="AP46" s="34" t="s">
        <v>68</v>
      </c>
      <c r="AQ46" s="34" t="s">
        <v>68</v>
      </c>
      <c r="AR46" s="34" t="s">
        <v>68</v>
      </c>
      <c r="AS46" s="34" t="s">
        <v>68</v>
      </c>
      <c r="AT46" s="34" t="s">
        <v>68</v>
      </c>
      <c r="AU46" s="34" t="s">
        <v>68</v>
      </c>
      <c r="AV46" s="34" t="s">
        <v>68</v>
      </c>
      <c r="AW46" s="34" t="s">
        <v>68</v>
      </c>
      <c r="AX46" s="34" t="s">
        <v>68</v>
      </c>
      <c r="AY46" s="894">
        <v>3.0100000000000005E-4</v>
      </c>
      <c r="AZ46" s="894">
        <v>2.8612351645166568E-5</v>
      </c>
      <c r="BA46" s="894">
        <v>2.6700000000000004E-4</v>
      </c>
      <c r="BB46" s="894">
        <v>3.3700000000000001E-4</v>
      </c>
      <c r="BC46" s="894">
        <v>3</v>
      </c>
      <c r="BD46" s="894" t="s">
        <v>6172</v>
      </c>
      <c r="BE46" s="894" t="s">
        <v>68</v>
      </c>
    </row>
    <row r="47" spans="1:57" ht="15" customHeight="1" x14ac:dyDescent="0.25">
      <c r="A47" s="37" t="s">
        <v>5781</v>
      </c>
      <c r="B47" s="45" t="s">
        <v>6169</v>
      </c>
      <c r="C47" s="887" t="s">
        <v>68</v>
      </c>
      <c r="D47" s="898">
        <v>44178</v>
      </c>
      <c r="E47" s="30" t="s">
        <v>6170</v>
      </c>
      <c r="F47" s="35" t="s">
        <v>5738</v>
      </c>
      <c r="G47" s="35" t="s">
        <v>68</v>
      </c>
      <c r="H47" s="35" t="s">
        <v>5521</v>
      </c>
      <c r="I47" s="35" t="s">
        <v>68</v>
      </c>
      <c r="J47" s="35" t="s">
        <v>5491</v>
      </c>
      <c r="K47" s="35" t="s">
        <v>68</v>
      </c>
      <c r="L47" s="47">
        <v>8.9297063332000004</v>
      </c>
      <c r="M47" s="47">
        <v>49.760539565999999</v>
      </c>
      <c r="N47" s="46" t="s">
        <v>68</v>
      </c>
      <c r="O47" s="25" t="s">
        <v>5060</v>
      </c>
      <c r="P47" s="25">
        <v>62190054</v>
      </c>
      <c r="Q47" s="897" t="s">
        <v>5103</v>
      </c>
      <c r="R47" s="25" t="s">
        <v>68</v>
      </c>
      <c r="S47" s="31">
        <v>0.05</v>
      </c>
      <c r="T47" s="31">
        <v>0.05</v>
      </c>
      <c r="U47" s="31">
        <v>0.05</v>
      </c>
      <c r="V47" s="31" t="s">
        <v>68</v>
      </c>
      <c r="W47" s="26">
        <v>8.9297063332000004</v>
      </c>
      <c r="X47" s="36">
        <v>49.760539565999999</v>
      </c>
      <c r="Y47" s="36" t="s">
        <v>68</v>
      </c>
      <c r="Z47" s="36" t="s">
        <v>68</v>
      </c>
      <c r="AA47" s="27">
        <v>10989</v>
      </c>
      <c r="AB47" s="32">
        <v>10985</v>
      </c>
      <c r="AC47" s="32">
        <v>10880</v>
      </c>
      <c r="AD47" s="32">
        <v>5</v>
      </c>
      <c r="AE47" s="32" t="s">
        <v>2532</v>
      </c>
      <c r="AF47" s="32" t="s">
        <v>4955</v>
      </c>
      <c r="AG47" s="48" t="s">
        <v>68</v>
      </c>
      <c r="AH47" s="33" t="s">
        <v>68</v>
      </c>
      <c r="AI47" s="33" t="s">
        <v>68</v>
      </c>
      <c r="AJ47" s="33" t="s">
        <v>68</v>
      </c>
      <c r="AK47" s="33" t="s">
        <v>5411</v>
      </c>
      <c r="AL47" s="28">
        <v>293</v>
      </c>
      <c r="AM47" s="34">
        <v>101300</v>
      </c>
      <c r="AN47" s="34" t="s">
        <v>68</v>
      </c>
      <c r="AO47" s="34">
        <v>0</v>
      </c>
      <c r="AP47" s="34" t="s">
        <v>68</v>
      </c>
      <c r="AQ47" s="34" t="s">
        <v>68</v>
      </c>
      <c r="AR47" s="34" t="s">
        <v>68</v>
      </c>
      <c r="AS47" s="34" t="s">
        <v>68</v>
      </c>
      <c r="AT47" s="34" t="s">
        <v>68</v>
      </c>
      <c r="AU47" s="34" t="s">
        <v>68</v>
      </c>
      <c r="AV47" s="34" t="s">
        <v>68</v>
      </c>
      <c r="AW47" s="34" t="s">
        <v>68</v>
      </c>
      <c r="AX47" s="34" t="s">
        <v>68</v>
      </c>
      <c r="AY47" s="894">
        <v>5.9533333333333335E-4</v>
      </c>
      <c r="AZ47" s="894">
        <v>7.1560386310366548E-5</v>
      </c>
      <c r="BA47" s="894">
        <v>4.9799999999999996E-4</v>
      </c>
      <c r="BB47" s="894">
        <v>6.6800000000000008E-4</v>
      </c>
      <c r="BC47" s="894">
        <v>3</v>
      </c>
      <c r="BD47" s="894" t="s">
        <v>6172</v>
      </c>
      <c r="BE47" s="894" t="s">
        <v>68</v>
      </c>
    </row>
    <row r="48" spans="1:57" ht="15" customHeight="1" x14ac:dyDescent="0.25">
      <c r="A48" s="37" t="s">
        <v>5782</v>
      </c>
      <c r="B48" s="45" t="s">
        <v>6169</v>
      </c>
      <c r="C48" s="887" t="s">
        <v>68</v>
      </c>
      <c r="D48" s="898">
        <v>44178</v>
      </c>
      <c r="E48" s="30" t="s">
        <v>6170</v>
      </c>
      <c r="F48" s="35" t="s">
        <v>5738</v>
      </c>
      <c r="G48" s="35" t="s">
        <v>68</v>
      </c>
      <c r="H48" s="35" t="s">
        <v>5522</v>
      </c>
      <c r="I48" s="35" t="s">
        <v>68</v>
      </c>
      <c r="J48" s="35" t="s">
        <v>5491</v>
      </c>
      <c r="K48" s="35" t="s">
        <v>68</v>
      </c>
      <c r="L48" s="47">
        <v>8.8417177379999998</v>
      </c>
      <c r="M48" s="47">
        <v>49.716398044999998</v>
      </c>
      <c r="N48" s="46" t="s">
        <v>68</v>
      </c>
      <c r="O48" s="25" t="s">
        <v>5060</v>
      </c>
      <c r="P48" s="25">
        <v>62190108</v>
      </c>
      <c r="Q48" s="897" t="s">
        <v>5104</v>
      </c>
      <c r="R48" s="25" t="s">
        <v>68</v>
      </c>
      <c r="S48" s="31">
        <v>0.05</v>
      </c>
      <c r="T48" s="31">
        <v>0.05</v>
      </c>
      <c r="U48" s="31">
        <v>0.05</v>
      </c>
      <c r="V48" s="31" t="s">
        <v>68</v>
      </c>
      <c r="W48" s="26">
        <v>8.8417177379999998</v>
      </c>
      <c r="X48" s="36">
        <v>49.716398044999998</v>
      </c>
      <c r="Y48" s="36" t="s">
        <v>68</v>
      </c>
      <c r="Z48" s="36" t="s">
        <v>68</v>
      </c>
      <c r="AA48" s="27">
        <v>10114</v>
      </c>
      <c r="AB48" s="32">
        <v>52349</v>
      </c>
      <c r="AC48" s="32">
        <v>10104</v>
      </c>
      <c r="AD48" s="32">
        <v>5</v>
      </c>
      <c r="AE48" s="32" t="s">
        <v>71</v>
      </c>
      <c r="AF48" s="32" t="s">
        <v>4956</v>
      </c>
      <c r="AG48" s="48" t="s">
        <v>68</v>
      </c>
      <c r="AH48" s="33" t="s">
        <v>68</v>
      </c>
      <c r="AI48" s="33" t="s">
        <v>68</v>
      </c>
      <c r="AJ48" s="33" t="s">
        <v>68</v>
      </c>
      <c r="AK48" s="33" t="s">
        <v>5412</v>
      </c>
      <c r="AL48" s="28">
        <v>293</v>
      </c>
      <c r="AM48" s="34">
        <v>101300</v>
      </c>
      <c r="AN48" s="34" t="s">
        <v>68</v>
      </c>
      <c r="AO48" s="34">
        <v>0</v>
      </c>
      <c r="AP48" s="34" t="s">
        <v>68</v>
      </c>
      <c r="AQ48" s="34" t="s">
        <v>68</v>
      </c>
      <c r="AR48" s="34" t="s">
        <v>68</v>
      </c>
      <c r="AS48" s="34" t="s">
        <v>68</v>
      </c>
      <c r="AT48" s="34" t="s">
        <v>68</v>
      </c>
      <c r="AU48" s="34" t="s">
        <v>68</v>
      </c>
      <c r="AV48" s="34" t="s">
        <v>68</v>
      </c>
      <c r="AW48" s="34" t="s">
        <v>68</v>
      </c>
      <c r="AX48" s="34" t="s">
        <v>68</v>
      </c>
      <c r="AY48" s="894">
        <v>6.97E-5</v>
      </c>
      <c r="AZ48" s="894">
        <v>8.3868945385047059E-6</v>
      </c>
      <c r="BA48" s="894">
        <v>6.02E-5</v>
      </c>
      <c r="BB48" s="894">
        <v>8.0600000000000008E-5</v>
      </c>
      <c r="BC48" s="894">
        <v>3</v>
      </c>
      <c r="BD48" s="894" t="s">
        <v>6172</v>
      </c>
      <c r="BE48" s="894" t="s">
        <v>68</v>
      </c>
    </row>
    <row r="49" spans="1:57" ht="15" customHeight="1" x14ac:dyDescent="0.25">
      <c r="A49" s="37" t="s">
        <v>5783</v>
      </c>
      <c r="B49" s="45" t="s">
        <v>6169</v>
      </c>
      <c r="C49" s="887" t="s">
        <v>68</v>
      </c>
      <c r="D49" s="898">
        <v>44178</v>
      </c>
      <c r="E49" s="30" t="s">
        <v>6170</v>
      </c>
      <c r="F49" s="35" t="s">
        <v>5738</v>
      </c>
      <c r="G49" s="35" t="s">
        <v>68</v>
      </c>
      <c r="H49" s="35" t="s">
        <v>5523</v>
      </c>
      <c r="I49" s="35" t="s">
        <v>68</v>
      </c>
      <c r="J49" s="35" t="s">
        <v>5491</v>
      </c>
      <c r="K49" s="35" t="s">
        <v>68</v>
      </c>
      <c r="L49" s="47">
        <v>8.8726825006999999</v>
      </c>
      <c r="M49" s="47">
        <v>49.753298586</v>
      </c>
      <c r="N49" s="46" t="s">
        <v>68</v>
      </c>
      <c r="O49" s="25" t="s">
        <v>5060</v>
      </c>
      <c r="P49" s="25">
        <v>62190064</v>
      </c>
      <c r="Q49" s="897" t="s">
        <v>5105</v>
      </c>
      <c r="R49" s="25" t="s">
        <v>68</v>
      </c>
      <c r="S49" s="31">
        <v>0.05</v>
      </c>
      <c r="T49" s="31">
        <v>0.05</v>
      </c>
      <c r="U49" s="31">
        <v>0.05</v>
      </c>
      <c r="V49" s="31" t="s">
        <v>68</v>
      </c>
      <c r="W49" s="26">
        <v>8.8726825006999999</v>
      </c>
      <c r="X49" s="36">
        <v>49.753298586</v>
      </c>
      <c r="Y49" s="36" t="s">
        <v>68</v>
      </c>
      <c r="Z49" s="36" t="s">
        <v>68</v>
      </c>
      <c r="AA49" s="27">
        <v>10945</v>
      </c>
      <c r="AB49" s="32">
        <v>10925</v>
      </c>
      <c r="AC49" s="32">
        <v>10880</v>
      </c>
      <c r="AD49" s="32">
        <v>5</v>
      </c>
      <c r="AE49" s="32" t="s">
        <v>2400</v>
      </c>
      <c r="AF49" s="32" t="s">
        <v>4957</v>
      </c>
      <c r="AG49" s="48" t="s">
        <v>68</v>
      </c>
      <c r="AH49" s="33" t="s">
        <v>68</v>
      </c>
      <c r="AI49" s="33" t="s">
        <v>68</v>
      </c>
      <c r="AJ49" s="33" t="s">
        <v>68</v>
      </c>
      <c r="AK49" s="33" t="s">
        <v>5405</v>
      </c>
      <c r="AL49" s="28">
        <v>293</v>
      </c>
      <c r="AM49" s="34">
        <v>101300</v>
      </c>
      <c r="AN49" s="34" t="s">
        <v>68</v>
      </c>
      <c r="AO49" s="34">
        <v>0</v>
      </c>
      <c r="AP49" s="34" t="s">
        <v>68</v>
      </c>
      <c r="AQ49" s="34" t="s">
        <v>68</v>
      </c>
      <c r="AR49" s="34" t="s">
        <v>68</v>
      </c>
      <c r="AS49" s="34" t="s">
        <v>68</v>
      </c>
      <c r="AT49" s="34" t="s">
        <v>68</v>
      </c>
      <c r="AU49" s="34" t="s">
        <v>68</v>
      </c>
      <c r="AV49" s="34" t="s">
        <v>68</v>
      </c>
      <c r="AW49" s="34" t="s">
        <v>68</v>
      </c>
      <c r="AX49" s="34" t="s">
        <v>68</v>
      </c>
      <c r="AY49" s="894">
        <v>6.97E-5</v>
      </c>
      <c r="AZ49" s="894">
        <v>8.3868945385047059E-6</v>
      </c>
      <c r="BA49" s="894">
        <v>6.02E-5</v>
      </c>
      <c r="BB49" s="894">
        <v>8.0600000000000008E-5</v>
      </c>
      <c r="BC49" s="894">
        <v>3</v>
      </c>
      <c r="BD49" s="894" t="s">
        <v>6172</v>
      </c>
      <c r="BE49" s="894" t="s">
        <v>68</v>
      </c>
    </row>
    <row r="50" spans="1:57" ht="15" customHeight="1" x14ac:dyDescent="0.25">
      <c r="A50" s="37" t="s">
        <v>5784</v>
      </c>
      <c r="B50" s="45" t="s">
        <v>6169</v>
      </c>
      <c r="C50" s="887" t="s">
        <v>68</v>
      </c>
      <c r="D50" s="898">
        <v>44178</v>
      </c>
      <c r="E50" s="30" t="s">
        <v>6170</v>
      </c>
      <c r="F50" s="35" t="s">
        <v>5738</v>
      </c>
      <c r="G50" s="35" t="s">
        <v>68</v>
      </c>
      <c r="H50" s="35" t="s">
        <v>5524</v>
      </c>
      <c r="I50" s="35" t="s">
        <v>68</v>
      </c>
      <c r="J50" s="35" t="s">
        <v>5491</v>
      </c>
      <c r="K50" s="35" t="s">
        <v>68</v>
      </c>
      <c r="L50" s="47">
        <v>8.8967021712999994</v>
      </c>
      <c r="M50" s="47">
        <v>49.747343452999999</v>
      </c>
      <c r="N50" s="46" t="s">
        <v>68</v>
      </c>
      <c r="O50" s="25" t="s">
        <v>5060</v>
      </c>
      <c r="P50" s="25">
        <v>62190071</v>
      </c>
      <c r="Q50" s="897" t="s">
        <v>5106</v>
      </c>
      <c r="R50" s="25" t="s">
        <v>68</v>
      </c>
      <c r="S50" s="31">
        <v>0.05</v>
      </c>
      <c r="T50" s="31">
        <v>0.05</v>
      </c>
      <c r="U50" s="31">
        <v>0.05</v>
      </c>
      <c r="V50" s="31" t="s">
        <v>68</v>
      </c>
      <c r="W50" s="26">
        <v>8.8967021712999994</v>
      </c>
      <c r="X50" s="36">
        <v>49.747343452999999</v>
      </c>
      <c r="Y50" s="36" t="s">
        <v>68</v>
      </c>
      <c r="Z50" s="36" t="s">
        <v>68</v>
      </c>
      <c r="AA50" s="27">
        <v>10945</v>
      </c>
      <c r="AB50" s="32">
        <v>10925</v>
      </c>
      <c r="AC50" s="32">
        <v>10880</v>
      </c>
      <c r="AD50" s="32">
        <v>5</v>
      </c>
      <c r="AE50" s="32" t="s">
        <v>2400</v>
      </c>
      <c r="AF50" s="32" t="s">
        <v>4957</v>
      </c>
      <c r="AG50" s="48" t="s">
        <v>68</v>
      </c>
      <c r="AH50" s="33" t="s">
        <v>68</v>
      </c>
      <c r="AI50" s="33" t="s">
        <v>68</v>
      </c>
      <c r="AJ50" s="33" t="s">
        <v>68</v>
      </c>
      <c r="AK50" s="33" t="s">
        <v>5411</v>
      </c>
      <c r="AL50" s="28">
        <v>293</v>
      </c>
      <c r="AM50" s="34">
        <v>101300</v>
      </c>
      <c r="AN50" s="34" t="s">
        <v>68</v>
      </c>
      <c r="AO50" s="34">
        <v>0</v>
      </c>
      <c r="AP50" s="34" t="s">
        <v>68</v>
      </c>
      <c r="AQ50" s="34" t="s">
        <v>68</v>
      </c>
      <c r="AR50" s="34" t="s">
        <v>68</v>
      </c>
      <c r="AS50" s="34" t="s">
        <v>68</v>
      </c>
      <c r="AT50" s="34" t="s">
        <v>68</v>
      </c>
      <c r="AU50" s="34" t="s">
        <v>68</v>
      </c>
      <c r="AV50" s="34" t="s">
        <v>68</v>
      </c>
      <c r="AW50" s="34" t="s">
        <v>68</v>
      </c>
      <c r="AX50" s="34" t="s">
        <v>68</v>
      </c>
      <c r="AY50" s="894">
        <v>8.9333333333333331E-6</v>
      </c>
      <c r="AZ50" s="894">
        <v>1.9362047641943472E-6</v>
      </c>
      <c r="BA50" s="894">
        <v>6.4000000000000006E-6</v>
      </c>
      <c r="BB50" s="894">
        <v>1.11E-5</v>
      </c>
      <c r="BC50" s="894">
        <v>3</v>
      </c>
      <c r="BD50" s="894" t="s">
        <v>6172</v>
      </c>
      <c r="BE50" s="894" t="s">
        <v>68</v>
      </c>
    </row>
    <row r="51" spans="1:57" ht="15" customHeight="1" x14ac:dyDescent="0.25">
      <c r="A51" s="37" t="s">
        <v>5785</v>
      </c>
      <c r="B51" s="45" t="s">
        <v>6169</v>
      </c>
      <c r="C51" s="887" t="s">
        <v>68</v>
      </c>
      <c r="D51" s="898">
        <v>44178</v>
      </c>
      <c r="E51" s="30" t="s">
        <v>6170</v>
      </c>
      <c r="F51" s="35" t="s">
        <v>5738</v>
      </c>
      <c r="G51" s="35" t="s">
        <v>68</v>
      </c>
      <c r="H51" s="35" t="s">
        <v>5525</v>
      </c>
      <c r="I51" s="35" t="s">
        <v>68</v>
      </c>
      <c r="J51" s="35" t="s">
        <v>5491</v>
      </c>
      <c r="K51" s="35" t="s">
        <v>68</v>
      </c>
      <c r="L51" s="47">
        <v>8.8980518655999994</v>
      </c>
      <c r="M51" s="47">
        <v>49.732195052999998</v>
      </c>
      <c r="N51" s="46" t="s">
        <v>68</v>
      </c>
      <c r="O51" s="25" t="s">
        <v>5060</v>
      </c>
      <c r="P51" s="25">
        <v>62190084</v>
      </c>
      <c r="Q51" s="897" t="s">
        <v>5107</v>
      </c>
      <c r="R51" s="25" t="s">
        <v>68</v>
      </c>
      <c r="S51" s="31">
        <v>0.05</v>
      </c>
      <c r="T51" s="31">
        <v>0.05</v>
      </c>
      <c r="U51" s="31">
        <v>0.05</v>
      </c>
      <c r="V51" s="31" t="s">
        <v>68</v>
      </c>
      <c r="W51" s="26">
        <v>8.8980518655999994</v>
      </c>
      <c r="X51" s="36">
        <v>49.732195052999998</v>
      </c>
      <c r="Y51" s="36" t="s">
        <v>68</v>
      </c>
      <c r="Z51" s="36" t="s">
        <v>68</v>
      </c>
      <c r="AA51" s="27">
        <v>10132</v>
      </c>
      <c r="AB51" s="32">
        <v>52349</v>
      </c>
      <c r="AC51" s="32">
        <v>10104</v>
      </c>
      <c r="AD51" s="32">
        <v>5</v>
      </c>
      <c r="AE51" s="32" t="s">
        <v>4943</v>
      </c>
      <c r="AF51" s="32" t="s">
        <v>4943</v>
      </c>
      <c r="AG51" s="48" t="s">
        <v>68</v>
      </c>
      <c r="AH51" s="33" t="s">
        <v>68</v>
      </c>
      <c r="AI51" s="33" t="s">
        <v>68</v>
      </c>
      <c r="AJ51" s="33" t="s">
        <v>68</v>
      </c>
      <c r="AK51" s="33" t="s">
        <v>5411</v>
      </c>
      <c r="AL51" s="28">
        <v>293</v>
      </c>
      <c r="AM51" s="34">
        <v>101300</v>
      </c>
      <c r="AN51" s="34" t="s">
        <v>68</v>
      </c>
      <c r="AO51" s="34">
        <v>0</v>
      </c>
      <c r="AP51" s="34" t="s">
        <v>68</v>
      </c>
      <c r="AQ51" s="34" t="s">
        <v>68</v>
      </c>
      <c r="AR51" s="34" t="s">
        <v>68</v>
      </c>
      <c r="AS51" s="34" t="s">
        <v>68</v>
      </c>
      <c r="AT51" s="34" t="s">
        <v>68</v>
      </c>
      <c r="AU51" s="34" t="s">
        <v>68</v>
      </c>
      <c r="AV51" s="34" t="s">
        <v>68</v>
      </c>
      <c r="AW51" s="34" t="s">
        <v>68</v>
      </c>
      <c r="AX51" s="34" t="s">
        <v>68</v>
      </c>
      <c r="AY51" s="894">
        <v>3.28E-4</v>
      </c>
      <c r="AZ51" s="894">
        <v>7.7888809636986249E-6</v>
      </c>
      <c r="BA51" s="894">
        <v>3.1700000000000001E-4</v>
      </c>
      <c r="BB51" s="894">
        <v>3.3400000000000004E-4</v>
      </c>
      <c r="BC51" s="894">
        <v>3</v>
      </c>
      <c r="BD51" s="894" t="s">
        <v>6172</v>
      </c>
      <c r="BE51" s="894" t="s">
        <v>68</v>
      </c>
    </row>
    <row r="52" spans="1:57" ht="15" customHeight="1" x14ac:dyDescent="0.25">
      <c r="A52" s="37" t="s">
        <v>5786</v>
      </c>
      <c r="B52" s="45" t="s">
        <v>6169</v>
      </c>
      <c r="C52" s="887" t="s">
        <v>68</v>
      </c>
      <c r="D52" s="898">
        <v>44178</v>
      </c>
      <c r="E52" s="30" t="s">
        <v>6170</v>
      </c>
      <c r="F52" s="35" t="s">
        <v>5738</v>
      </c>
      <c r="G52" s="35" t="s">
        <v>68</v>
      </c>
      <c r="H52" s="35" t="s">
        <v>5526</v>
      </c>
      <c r="I52" s="35" t="s">
        <v>68</v>
      </c>
      <c r="J52" s="35" t="s">
        <v>5491</v>
      </c>
      <c r="K52" s="35" t="s">
        <v>68</v>
      </c>
      <c r="L52" s="47">
        <v>8.8333705841000008</v>
      </c>
      <c r="M52" s="47">
        <v>49.785391083999997</v>
      </c>
      <c r="N52" s="46" t="s">
        <v>68</v>
      </c>
      <c r="O52" s="25" t="s">
        <v>5060</v>
      </c>
      <c r="P52" s="25">
        <v>62190010</v>
      </c>
      <c r="Q52" s="897" t="s">
        <v>5108</v>
      </c>
      <c r="R52" s="25" t="s">
        <v>68</v>
      </c>
      <c r="S52" s="31">
        <v>0.05</v>
      </c>
      <c r="T52" s="31">
        <v>0.05</v>
      </c>
      <c r="U52" s="31">
        <v>0.05</v>
      </c>
      <c r="V52" s="31" t="s">
        <v>68</v>
      </c>
      <c r="W52" s="26">
        <v>8.8333705841000008</v>
      </c>
      <c r="X52" s="36">
        <v>49.785391083999997</v>
      </c>
      <c r="Y52" s="36" t="s">
        <v>68</v>
      </c>
      <c r="Z52" s="36" t="s">
        <v>68</v>
      </c>
      <c r="AA52" s="27" t="s">
        <v>68</v>
      </c>
      <c r="AB52" s="32">
        <v>52349</v>
      </c>
      <c r="AC52" s="32">
        <v>10104</v>
      </c>
      <c r="AD52" s="32">
        <v>5</v>
      </c>
      <c r="AE52" s="32" t="s">
        <v>4944</v>
      </c>
      <c r="AF52" s="32" t="s">
        <v>4945</v>
      </c>
      <c r="AG52" s="48" t="s">
        <v>68</v>
      </c>
      <c r="AH52" s="33" t="s">
        <v>68</v>
      </c>
      <c r="AI52" s="33" t="s">
        <v>68</v>
      </c>
      <c r="AJ52" s="33" t="s">
        <v>68</v>
      </c>
      <c r="AK52" s="33" t="s">
        <v>5409</v>
      </c>
      <c r="AL52" s="28">
        <v>293</v>
      </c>
      <c r="AM52" s="34">
        <v>101300</v>
      </c>
      <c r="AN52" s="34" t="s">
        <v>68</v>
      </c>
      <c r="AO52" s="34">
        <v>0</v>
      </c>
      <c r="AP52" s="34" t="s">
        <v>68</v>
      </c>
      <c r="AQ52" s="34" t="s">
        <v>68</v>
      </c>
      <c r="AR52" s="34" t="s">
        <v>68</v>
      </c>
      <c r="AS52" s="34" t="s">
        <v>68</v>
      </c>
      <c r="AT52" s="34" t="s">
        <v>68</v>
      </c>
      <c r="AU52" s="34" t="s">
        <v>68</v>
      </c>
      <c r="AV52" s="34" t="s">
        <v>68</v>
      </c>
      <c r="AW52" s="34" t="s">
        <v>68</v>
      </c>
      <c r="AX52" s="34" t="s">
        <v>68</v>
      </c>
      <c r="AY52" s="894">
        <v>8.8766666666666664E-3</v>
      </c>
      <c r="AZ52" s="894">
        <v>3.8212854149123989E-4</v>
      </c>
      <c r="BA52" s="894">
        <v>8.3400000000000002E-3</v>
      </c>
      <c r="BB52" s="894">
        <v>9.1999999999999998E-3</v>
      </c>
      <c r="BC52" s="894">
        <v>3</v>
      </c>
      <c r="BD52" s="894" t="s">
        <v>6172</v>
      </c>
      <c r="BE52" s="894" t="s">
        <v>68</v>
      </c>
    </row>
    <row r="53" spans="1:57" ht="15" customHeight="1" x14ac:dyDescent="0.25">
      <c r="A53" s="37" t="s">
        <v>5787</v>
      </c>
      <c r="B53" s="45" t="s">
        <v>6169</v>
      </c>
      <c r="C53" s="887" t="s">
        <v>68</v>
      </c>
      <c r="D53" s="898">
        <v>44178</v>
      </c>
      <c r="E53" s="30" t="s">
        <v>6170</v>
      </c>
      <c r="F53" s="35" t="s">
        <v>5738</v>
      </c>
      <c r="G53" s="35" t="s">
        <v>68</v>
      </c>
      <c r="H53" s="35" t="s">
        <v>5527</v>
      </c>
      <c r="I53" s="35" t="s">
        <v>68</v>
      </c>
      <c r="J53" s="35" t="s">
        <v>5491</v>
      </c>
      <c r="K53" s="35" t="s">
        <v>68</v>
      </c>
      <c r="L53" s="47">
        <v>8.9258176447000004</v>
      </c>
      <c r="M53" s="47">
        <v>49.716347110999997</v>
      </c>
      <c r="N53" s="46" t="s">
        <v>68</v>
      </c>
      <c r="O53" s="25" t="s">
        <v>5060</v>
      </c>
      <c r="P53" s="25">
        <v>62190118</v>
      </c>
      <c r="Q53" s="897" t="s">
        <v>5109</v>
      </c>
      <c r="R53" s="25" t="s">
        <v>68</v>
      </c>
      <c r="S53" s="31">
        <v>0.05</v>
      </c>
      <c r="T53" s="31">
        <v>0.05</v>
      </c>
      <c r="U53" s="31">
        <v>0.05</v>
      </c>
      <c r="V53" s="31" t="s">
        <v>68</v>
      </c>
      <c r="W53" s="26">
        <v>8.9258176447000004</v>
      </c>
      <c r="X53" s="36">
        <v>49.716347110999997</v>
      </c>
      <c r="Y53" s="36" t="s">
        <v>68</v>
      </c>
      <c r="Z53" s="36" t="s">
        <v>68</v>
      </c>
      <c r="AA53" s="27">
        <v>10945</v>
      </c>
      <c r="AB53" s="32">
        <v>10925</v>
      </c>
      <c r="AC53" s="32">
        <v>10880</v>
      </c>
      <c r="AD53" s="32">
        <v>5</v>
      </c>
      <c r="AE53" s="32" t="s">
        <v>2400</v>
      </c>
      <c r="AF53" s="32" t="s">
        <v>4957</v>
      </c>
      <c r="AG53" s="48" t="s">
        <v>68</v>
      </c>
      <c r="AH53" s="33" t="s">
        <v>68</v>
      </c>
      <c r="AI53" s="33" t="s">
        <v>68</v>
      </c>
      <c r="AJ53" s="33" t="s">
        <v>68</v>
      </c>
      <c r="AK53" s="33" t="s">
        <v>5411</v>
      </c>
      <c r="AL53" s="28">
        <v>293</v>
      </c>
      <c r="AM53" s="34">
        <v>101300</v>
      </c>
      <c r="AN53" s="34" t="s">
        <v>68</v>
      </c>
      <c r="AO53" s="34">
        <v>0</v>
      </c>
      <c r="AP53" s="34" t="s">
        <v>68</v>
      </c>
      <c r="AQ53" s="34" t="s">
        <v>68</v>
      </c>
      <c r="AR53" s="34" t="s">
        <v>68</v>
      </c>
      <c r="AS53" s="34" t="s">
        <v>68</v>
      </c>
      <c r="AT53" s="34" t="s">
        <v>68</v>
      </c>
      <c r="AU53" s="34" t="s">
        <v>68</v>
      </c>
      <c r="AV53" s="34" t="s">
        <v>68</v>
      </c>
      <c r="AW53" s="34" t="s">
        <v>68</v>
      </c>
      <c r="AX53" s="34" t="s">
        <v>68</v>
      </c>
      <c r="AY53" s="894">
        <v>-8.9999999999999985E-7</v>
      </c>
      <c r="AZ53" s="894">
        <v>4.9504208575298596E-6</v>
      </c>
      <c r="BA53" s="894">
        <v>-7.9000000000000006E-6</v>
      </c>
      <c r="BB53" s="894">
        <v>2.7000000000000004E-6</v>
      </c>
      <c r="BC53" s="894">
        <v>3</v>
      </c>
      <c r="BD53" s="894" t="s">
        <v>6172</v>
      </c>
      <c r="BE53" s="894" t="s">
        <v>68</v>
      </c>
    </row>
    <row r="54" spans="1:57" ht="15" customHeight="1" x14ac:dyDescent="0.25">
      <c r="A54" s="37" t="s">
        <v>5788</v>
      </c>
      <c r="B54" s="45" t="s">
        <v>6169</v>
      </c>
      <c r="C54" s="887" t="s">
        <v>68</v>
      </c>
      <c r="D54" s="898">
        <v>44178</v>
      </c>
      <c r="E54" s="30" t="s">
        <v>6170</v>
      </c>
      <c r="F54" s="35" t="s">
        <v>5738</v>
      </c>
      <c r="G54" s="35" t="s">
        <v>68</v>
      </c>
      <c r="H54" s="35" t="s">
        <v>5528</v>
      </c>
      <c r="I54" s="35" t="s">
        <v>68</v>
      </c>
      <c r="J54" s="35" t="s">
        <v>5491</v>
      </c>
      <c r="K54" s="35" t="s">
        <v>68</v>
      </c>
      <c r="L54" s="47">
        <v>8.8569464204999999</v>
      </c>
      <c r="M54" s="47">
        <v>49.724734339000001</v>
      </c>
      <c r="N54" s="46" t="s">
        <v>68</v>
      </c>
      <c r="O54" s="25" t="s">
        <v>5060</v>
      </c>
      <c r="P54" s="25">
        <v>62190096</v>
      </c>
      <c r="Q54" s="897" t="s">
        <v>5110</v>
      </c>
      <c r="R54" s="25" t="s">
        <v>68</v>
      </c>
      <c r="S54" s="31">
        <v>0.05</v>
      </c>
      <c r="T54" s="31">
        <v>0.05</v>
      </c>
      <c r="U54" s="31">
        <v>0.05</v>
      </c>
      <c r="V54" s="31" t="s">
        <v>68</v>
      </c>
      <c r="W54" s="26">
        <v>8.8569464204999999</v>
      </c>
      <c r="X54" s="36">
        <v>49.724734339000001</v>
      </c>
      <c r="Y54" s="36" t="s">
        <v>68</v>
      </c>
      <c r="Z54" s="36" t="s">
        <v>68</v>
      </c>
      <c r="AA54" s="27">
        <v>69620</v>
      </c>
      <c r="AB54" s="32">
        <v>69619</v>
      </c>
      <c r="AC54" s="32">
        <v>10880</v>
      </c>
      <c r="AD54" s="32">
        <v>4</v>
      </c>
      <c r="AE54" s="32" t="s">
        <v>2589</v>
      </c>
      <c r="AF54" s="32" t="s">
        <v>4958</v>
      </c>
      <c r="AG54" s="48" t="s">
        <v>68</v>
      </c>
      <c r="AH54" s="33" t="s">
        <v>68</v>
      </c>
      <c r="AI54" s="33" t="s">
        <v>68</v>
      </c>
      <c r="AJ54" s="33" t="s">
        <v>68</v>
      </c>
      <c r="AK54" s="33" t="s">
        <v>5413</v>
      </c>
      <c r="AL54" s="28">
        <v>293</v>
      </c>
      <c r="AM54" s="34">
        <v>101300</v>
      </c>
      <c r="AN54" s="34" t="s">
        <v>68</v>
      </c>
      <c r="AO54" s="34">
        <v>0</v>
      </c>
      <c r="AP54" s="34" t="s">
        <v>68</v>
      </c>
      <c r="AQ54" s="34" t="s">
        <v>68</v>
      </c>
      <c r="AR54" s="34" t="s">
        <v>68</v>
      </c>
      <c r="AS54" s="34" t="s">
        <v>68</v>
      </c>
      <c r="AT54" s="34" t="s">
        <v>68</v>
      </c>
      <c r="AU54" s="34" t="s">
        <v>68</v>
      </c>
      <c r="AV54" s="34" t="s">
        <v>68</v>
      </c>
      <c r="AW54" s="34" t="s">
        <v>68</v>
      </c>
      <c r="AX54" s="34" t="s">
        <v>68</v>
      </c>
      <c r="AY54" s="894">
        <v>4.3300000000000001E-4</v>
      </c>
      <c r="AZ54" s="894">
        <v>7.3725843501448013E-5</v>
      </c>
      <c r="BA54" s="894">
        <v>3.4200000000000002E-4</v>
      </c>
      <c r="BB54" s="894">
        <v>5.3900000000000009E-4</v>
      </c>
      <c r="BC54" s="894">
        <v>4</v>
      </c>
      <c r="BD54" s="894" t="s">
        <v>6172</v>
      </c>
      <c r="BE54" s="894" t="s">
        <v>68</v>
      </c>
    </row>
    <row r="55" spans="1:57" ht="15" customHeight="1" x14ac:dyDescent="0.25">
      <c r="A55" s="37" t="s">
        <v>5789</v>
      </c>
      <c r="B55" s="45" t="s">
        <v>6169</v>
      </c>
      <c r="C55" s="887" t="s">
        <v>68</v>
      </c>
      <c r="D55" s="898">
        <v>44178</v>
      </c>
      <c r="E55" s="30" t="s">
        <v>6170</v>
      </c>
      <c r="F55" s="35" t="s">
        <v>5738</v>
      </c>
      <c r="G55" s="35" t="s">
        <v>68</v>
      </c>
      <c r="H55" s="35" t="s">
        <v>5529</v>
      </c>
      <c r="I55" s="35" t="s">
        <v>68</v>
      </c>
      <c r="J55" s="35" t="s">
        <v>5491</v>
      </c>
      <c r="K55" s="35" t="s">
        <v>68</v>
      </c>
      <c r="L55" s="47">
        <v>8.8955241108000003</v>
      </c>
      <c r="M55" s="47">
        <v>49.714211055</v>
      </c>
      <c r="N55" s="46" t="s">
        <v>68</v>
      </c>
      <c r="O55" s="25" t="s">
        <v>5060</v>
      </c>
      <c r="P55" s="25">
        <v>62190110</v>
      </c>
      <c r="Q55" s="897" t="s">
        <v>5111</v>
      </c>
      <c r="R55" s="25" t="s">
        <v>68</v>
      </c>
      <c r="S55" s="31">
        <v>0.05</v>
      </c>
      <c r="T55" s="31">
        <v>0.05</v>
      </c>
      <c r="U55" s="31">
        <v>0.05</v>
      </c>
      <c r="V55" s="31" t="s">
        <v>68</v>
      </c>
      <c r="W55" s="26">
        <v>8.8955241108000003</v>
      </c>
      <c r="X55" s="36">
        <v>49.714211055</v>
      </c>
      <c r="Y55" s="36" t="s">
        <v>68</v>
      </c>
      <c r="Z55" s="36" t="s">
        <v>68</v>
      </c>
      <c r="AA55" s="27">
        <v>10132</v>
      </c>
      <c r="AB55" s="32">
        <v>52349</v>
      </c>
      <c r="AC55" s="32">
        <v>10104</v>
      </c>
      <c r="AD55" s="32">
        <v>5</v>
      </c>
      <c r="AE55" s="32" t="s">
        <v>4943</v>
      </c>
      <c r="AF55" s="32" t="s">
        <v>4959</v>
      </c>
      <c r="AG55" s="48" t="s">
        <v>68</v>
      </c>
      <c r="AH55" s="33" t="s">
        <v>68</v>
      </c>
      <c r="AI55" s="33" t="s">
        <v>68</v>
      </c>
      <c r="AJ55" s="33" t="s">
        <v>68</v>
      </c>
      <c r="AK55" s="33" t="s">
        <v>5411</v>
      </c>
      <c r="AL55" s="28">
        <v>293</v>
      </c>
      <c r="AM55" s="34">
        <v>101300</v>
      </c>
      <c r="AN55" s="34" t="s">
        <v>68</v>
      </c>
      <c r="AO55" s="34">
        <v>0</v>
      </c>
      <c r="AP55" s="34" t="s">
        <v>68</v>
      </c>
      <c r="AQ55" s="34" t="s">
        <v>68</v>
      </c>
      <c r="AR55" s="34" t="s">
        <v>68</v>
      </c>
      <c r="AS55" s="34" t="s">
        <v>68</v>
      </c>
      <c r="AT55" s="34" t="s">
        <v>68</v>
      </c>
      <c r="AU55" s="34" t="s">
        <v>68</v>
      </c>
      <c r="AV55" s="34" t="s">
        <v>68</v>
      </c>
      <c r="AW55" s="34" t="s">
        <v>68</v>
      </c>
      <c r="AX55" s="34" t="s">
        <v>68</v>
      </c>
      <c r="AY55" s="894">
        <v>2.3750000000000003E-4</v>
      </c>
      <c r="AZ55" s="894">
        <v>6.1402361518104494E-5</v>
      </c>
      <c r="BA55" s="894">
        <v>1.8100000000000001E-4</v>
      </c>
      <c r="BB55" s="894">
        <v>3.28E-4</v>
      </c>
      <c r="BC55" s="894">
        <v>4</v>
      </c>
      <c r="BD55" s="894" t="s">
        <v>6172</v>
      </c>
      <c r="BE55" s="894" t="s">
        <v>68</v>
      </c>
    </row>
    <row r="56" spans="1:57" ht="15" customHeight="1" x14ac:dyDescent="0.25">
      <c r="A56" s="37" t="s">
        <v>5790</v>
      </c>
      <c r="B56" s="45" t="s">
        <v>6169</v>
      </c>
      <c r="C56" s="887" t="s">
        <v>68</v>
      </c>
      <c r="D56" s="898">
        <v>44178</v>
      </c>
      <c r="E56" s="30" t="s">
        <v>6170</v>
      </c>
      <c r="F56" s="35" t="s">
        <v>5738</v>
      </c>
      <c r="G56" s="35" t="s">
        <v>68</v>
      </c>
      <c r="H56" s="35" t="s">
        <v>5530</v>
      </c>
      <c r="I56" s="35" t="s">
        <v>68</v>
      </c>
      <c r="J56" s="35" t="s">
        <v>5491</v>
      </c>
      <c r="K56" s="35" t="s">
        <v>68</v>
      </c>
      <c r="L56" s="47">
        <v>8.9330694652999991</v>
      </c>
      <c r="M56" s="47">
        <v>49.736940588000003</v>
      </c>
      <c r="N56" s="46" t="s">
        <v>68</v>
      </c>
      <c r="O56" s="25" t="s">
        <v>5060</v>
      </c>
      <c r="P56" s="25">
        <v>62190083</v>
      </c>
      <c r="Q56" s="897" t="s">
        <v>5112</v>
      </c>
      <c r="R56" s="25" t="s">
        <v>68</v>
      </c>
      <c r="S56" s="31">
        <v>0.05</v>
      </c>
      <c r="T56" s="31">
        <v>0.05</v>
      </c>
      <c r="U56" s="31">
        <v>0.05</v>
      </c>
      <c r="V56" s="31" t="s">
        <v>68</v>
      </c>
      <c r="W56" s="26">
        <v>8.9330694652999991</v>
      </c>
      <c r="X56" s="36">
        <v>49.736940588000003</v>
      </c>
      <c r="Y56" s="36" t="s">
        <v>68</v>
      </c>
      <c r="Z56" s="36" t="s">
        <v>68</v>
      </c>
      <c r="AA56" s="27">
        <v>10945</v>
      </c>
      <c r="AB56" s="32">
        <v>10925</v>
      </c>
      <c r="AC56" s="32">
        <v>10880</v>
      </c>
      <c r="AD56" s="32">
        <v>5</v>
      </c>
      <c r="AE56" s="32" t="s">
        <v>2400</v>
      </c>
      <c r="AF56" s="32" t="s">
        <v>4957</v>
      </c>
      <c r="AG56" s="48" t="s">
        <v>68</v>
      </c>
      <c r="AH56" s="33" t="s">
        <v>68</v>
      </c>
      <c r="AI56" s="33" t="s">
        <v>68</v>
      </c>
      <c r="AJ56" s="33" t="s">
        <v>68</v>
      </c>
      <c r="AK56" s="33" t="s">
        <v>5411</v>
      </c>
      <c r="AL56" s="28">
        <v>293</v>
      </c>
      <c r="AM56" s="34">
        <v>101300</v>
      </c>
      <c r="AN56" s="34" t="s">
        <v>68</v>
      </c>
      <c r="AO56" s="34">
        <v>0</v>
      </c>
      <c r="AP56" s="34" t="s">
        <v>68</v>
      </c>
      <c r="AQ56" s="34" t="s">
        <v>68</v>
      </c>
      <c r="AR56" s="34" t="s">
        <v>68</v>
      </c>
      <c r="AS56" s="34" t="s">
        <v>68</v>
      </c>
      <c r="AT56" s="34" t="s">
        <v>68</v>
      </c>
      <c r="AU56" s="34" t="s">
        <v>68</v>
      </c>
      <c r="AV56" s="34" t="s">
        <v>68</v>
      </c>
      <c r="AW56" s="34" t="s">
        <v>68</v>
      </c>
      <c r="AX56" s="34" t="s">
        <v>68</v>
      </c>
      <c r="AY56" s="894">
        <v>8.0466666666666666E-5</v>
      </c>
      <c r="AZ56" s="894">
        <v>1.5582326170661715E-5</v>
      </c>
      <c r="BA56" s="894">
        <v>5.94E-5</v>
      </c>
      <c r="BB56" s="894">
        <v>9.6600000000000003E-5</v>
      </c>
      <c r="BC56" s="894">
        <v>3</v>
      </c>
      <c r="BD56" s="894" t="s">
        <v>6172</v>
      </c>
      <c r="BE56" s="894" t="s">
        <v>68</v>
      </c>
    </row>
    <row r="57" spans="1:57" ht="15" customHeight="1" x14ac:dyDescent="0.25">
      <c r="A57" s="37" t="s">
        <v>5791</v>
      </c>
      <c r="B57" s="45" t="s">
        <v>6169</v>
      </c>
      <c r="C57" s="887" t="s">
        <v>68</v>
      </c>
      <c r="D57" s="898">
        <v>44178</v>
      </c>
      <c r="E57" s="30" t="s">
        <v>6170</v>
      </c>
      <c r="F57" s="35" t="s">
        <v>5738</v>
      </c>
      <c r="G57" s="35" t="s">
        <v>68</v>
      </c>
      <c r="H57" s="35" t="s">
        <v>5527</v>
      </c>
      <c r="I57" s="35" t="s">
        <v>68</v>
      </c>
      <c r="J57" s="35" t="s">
        <v>5491</v>
      </c>
      <c r="K57" s="35" t="s">
        <v>68</v>
      </c>
      <c r="L57" s="47">
        <v>8.9379388278</v>
      </c>
      <c r="M57" s="47">
        <v>49.725794598999997</v>
      </c>
      <c r="N57" s="46" t="s">
        <v>68</v>
      </c>
      <c r="O57" s="25" t="s">
        <v>5060</v>
      </c>
      <c r="P57" s="25">
        <v>62190105</v>
      </c>
      <c r="Q57" s="897" t="s">
        <v>5113</v>
      </c>
      <c r="R57" s="25" t="s">
        <v>68</v>
      </c>
      <c r="S57" s="31">
        <v>0.05</v>
      </c>
      <c r="T57" s="31">
        <v>0.05</v>
      </c>
      <c r="U57" s="31">
        <v>0.05</v>
      </c>
      <c r="V57" s="31" t="s">
        <v>68</v>
      </c>
      <c r="W57" s="26">
        <v>8.9379388278</v>
      </c>
      <c r="X57" s="36">
        <v>49.725794598999997</v>
      </c>
      <c r="Y57" s="36" t="s">
        <v>68</v>
      </c>
      <c r="Z57" s="36" t="s">
        <v>68</v>
      </c>
      <c r="AA57" s="27">
        <v>10945</v>
      </c>
      <c r="AB57" s="32">
        <v>10925</v>
      </c>
      <c r="AC57" s="32">
        <v>10880</v>
      </c>
      <c r="AD57" s="32">
        <v>5</v>
      </c>
      <c r="AE57" s="32" t="s">
        <v>2400</v>
      </c>
      <c r="AF57" s="32" t="s">
        <v>4957</v>
      </c>
      <c r="AG57" s="48" t="s">
        <v>68</v>
      </c>
      <c r="AH57" s="33" t="s">
        <v>68</v>
      </c>
      <c r="AI57" s="33" t="s">
        <v>68</v>
      </c>
      <c r="AJ57" s="33" t="s">
        <v>68</v>
      </c>
      <c r="AK57" s="33" t="s">
        <v>5411</v>
      </c>
      <c r="AL57" s="28">
        <v>293</v>
      </c>
      <c r="AM57" s="34">
        <v>101300</v>
      </c>
      <c r="AN57" s="34" t="s">
        <v>68</v>
      </c>
      <c r="AO57" s="34">
        <v>0</v>
      </c>
      <c r="AP57" s="34" t="s">
        <v>68</v>
      </c>
      <c r="AQ57" s="34" t="s">
        <v>68</v>
      </c>
      <c r="AR57" s="34" t="s">
        <v>68</v>
      </c>
      <c r="AS57" s="34" t="s">
        <v>68</v>
      </c>
      <c r="AT57" s="34" t="s">
        <v>68</v>
      </c>
      <c r="AU57" s="34" t="s">
        <v>68</v>
      </c>
      <c r="AV57" s="34" t="s">
        <v>68</v>
      </c>
      <c r="AW57" s="34" t="s">
        <v>68</v>
      </c>
      <c r="AX57" s="34" t="s">
        <v>68</v>
      </c>
      <c r="AY57" s="894">
        <v>1.73E-5</v>
      </c>
      <c r="AZ57" s="894">
        <v>1.0963880091767999E-5</v>
      </c>
      <c r="BA57" s="894">
        <v>3.4000000000000001E-6</v>
      </c>
      <c r="BB57" s="894">
        <v>3.0200000000000002E-5</v>
      </c>
      <c r="BC57" s="894">
        <v>3</v>
      </c>
      <c r="BD57" s="894" t="s">
        <v>6172</v>
      </c>
      <c r="BE57" s="894" t="s">
        <v>68</v>
      </c>
    </row>
    <row r="58" spans="1:57" ht="15" customHeight="1" x14ac:dyDescent="0.25">
      <c r="A58" s="37" t="s">
        <v>5792</v>
      </c>
      <c r="B58" s="45" t="s">
        <v>6169</v>
      </c>
      <c r="C58" s="887" t="s">
        <v>68</v>
      </c>
      <c r="D58" s="898">
        <v>44178</v>
      </c>
      <c r="E58" s="30" t="s">
        <v>6170</v>
      </c>
      <c r="F58" s="35" t="s">
        <v>5738</v>
      </c>
      <c r="G58" s="35" t="s">
        <v>68</v>
      </c>
      <c r="H58" s="35" t="s">
        <v>5526</v>
      </c>
      <c r="I58" s="35" t="s">
        <v>68</v>
      </c>
      <c r="J58" s="35" t="s">
        <v>5491</v>
      </c>
      <c r="K58" s="35" t="s">
        <v>68</v>
      </c>
      <c r="L58" s="47">
        <v>8.8401237339000005</v>
      </c>
      <c r="M58" s="47">
        <v>49.779781317000001</v>
      </c>
      <c r="N58" s="46" t="s">
        <v>68</v>
      </c>
      <c r="O58" s="25" t="s">
        <v>5060</v>
      </c>
      <c r="P58" s="25">
        <v>62190018</v>
      </c>
      <c r="Q58" s="897" t="s">
        <v>5114</v>
      </c>
      <c r="R58" s="25" t="s">
        <v>68</v>
      </c>
      <c r="S58" s="31">
        <v>0.05</v>
      </c>
      <c r="T58" s="31">
        <v>0.05</v>
      </c>
      <c r="U58" s="31">
        <v>0.05</v>
      </c>
      <c r="V58" s="31" t="s">
        <v>68</v>
      </c>
      <c r="W58" s="26">
        <v>8.8401237339000005</v>
      </c>
      <c r="X58" s="36">
        <v>49.779781317000001</v>
      </c>
      <c r="Y58" s="36" t="s">
        <v>68</v>
      </c>
      <c r="Z58" s="36" t="s">
        <v>68</v>
      </c>
      <c r="AA58" s="27" t="s">
        <v>68</v>
      </c>
      <c r="AB58" s="32">
        <v>52349</v>
      </c>
      <c r="AC58" s="32">
        <v>10104</v>
      </c>
      <c r="AD58" s="32">
        <v>5</v>
      </c>
      <c r="AE58" s="32" t="s">
        <v>4944</v>
      </c>
      <c r="AF58" s="32" t="s">
        <v>4945</v>
      </c>
      <c r="AG58" s="48" t="s">
        <v>68</v>
      </c>
      <c r="AH58" s="33" t="s">
        <v>68</v>
      </c>
      <c r="AI58" s="33" t="s">
        <v>68</v>
      </c>
      <c r="AJ58" s="33" t="s">
        <v>68</v>
      </c>
      <c r="AK58" s="33" t="s">
        <v>5409</v>
      </c>
      <c r="AL58" s="28">
        <v>293</v>
      </c>
      <c r="AM58" s="34">
        <v>101300</v>
      </c>
      <c r="AN58" s="34" t="s">
        <v>68</v>
      </c>
      <c r="AO58" s="34">
        <v>0</v>
      </c>
      <c r="AP58" s="34" t="s">
        <v>68</v>
      </c>
      <c r="AQ58" s="34" t="s">
        <v>68</v>
      </c>
      <c r="AR58" s="34" t="s">
        <v>68</v>
      </c>
      <c r="AS58" s="34" t="s">
        <v>68</v>
      </c>
      <c r="AT58" s="34" t="s">
        <v>68</v>
      </c>
      <c r="AU58" s="34" t="s">
        <v>68</v>
      </c>
      <c r="AV58" s="34" t="s">
        <v>68</v>
      </c>
      <c r="AW58" s="34" t="s">
        <v>68</v>
      </c>
      <c r="AX58" s="34" t="s">
        <v>68</v>
      </c>
      <c r="AY58" s="894">
        <v>1.0273333333333334E-2</v>
      </c>
      <c r="AZ58" s="894">
        <v>9.194684454739173E-4</v>
      </c>
      <c r="BA58" s="894">
        <v>9.0200000000000002E-3</v>
      </c>
      <c r="BB58" s="894">
        <v>1.12E-2</v>
      </c>
      <c r="BC58" s="894">
        <v>3</v>
      </c>
      <c r="BD58" s="894" t="s">
        <v>6172</v>
      </c>
      <c r="BE58" s="894" t="s">
        <v>68</v>
      </c>
    </row>
    <row r="59" spans="1:57" ht="15" customHeight="1" x14ac:dyDescent="0.25">
      <c r="A59" s="37" t="s">
        <v>5793</v>
      </c>
      <c r="B59" s="45" t="s">
        <v>6169</v>
      </c>
      <c r="C59" s="887" t="s">
        <v>68</v>
      </c>
      <c r="D59" s="898">
        <v>44178</v>
      </c>
      <c r="E59" s="30" t="s">
        <v>6170</v>
      </c>
      <c r="F59" s="35" t="s">
        <v>5738</v>
      </c>
      <c r="G59" s="35" t="s">
        <v>68</v>
      </c>
      <c r="H59" s="35" t="s">
        <v>5531</v>
      </c>
      <c r="I59" s="35" t="s">
        <v>68</v>
      </c>
      <c r="J59" s="35" t="s">
        <v>5491</v>
      </c>
      <c r="K59" s="35" t="s">
        <v>68</v>
      </c>
      <c r="L59" s="47">
        <v>8.8998610056</v>
      </c>
      <c r="M59" s="47">
        <v>49.763215023999997</v>
      </c>
      <c r="N59" s="46" t="s">
        <v>68</v>
      </c>
      <c r="O59" s="25" t="s">
        <v>5060</v>
      </c>
      <c r="P59" s="25">
        <v>62190041</v>
      </c>
      <c r="Q59" s="897" t="s">
        <v>5115</v>
      </c>
      <c r="R59" s="25" t="s">
        <v>68</v>
      </c>
      <c r="S59" s="31">
        <v>0.05</v>
      </c>
      <c r="T59" s="31">
        <v>0.05</v>
      </c>
      <c r="U59" s="31">
        <v>0.05</v>
      </c>
      <c r="V59" s="31" t="s">
        <v>68</v>
      </c>
      <c r="W59" s="26">
        <v>8.8998610056</v>
      </c>
      <c r="X59" s="36">
        <v>49.763215023999997</v>
      </c>
      <c r="Y59" s="36" t="s">
        <v>68</v>
      </c>
      <c r="Z59" s="36" t="s">
        <v>68</v>
      </c>
      <c r="AA59" s="27">
        <v>10945</v>
      </c>
      <c r="AB59" s="32">
        <v>10925</v>
      </c>
      <c r="AC59" s="32">
        <v>10880</v>
      </c>
      <c r="AD59" s="32">
        <v>5</v>
      </c>
      <c r="AE59" s="32" t="s">
        <v>2400</v>
      </c>
      <c r="AF59" s="32" t="s">
        <v>4957</v>
      </c>
      <c r="AG59" s="48" t="s">
        <v>68</v>
      </c>
      <c r="AH59" s="33" t="s">
        <v>68</v>
      </c>
      <c r="AI59" s="33" t="s">
        <v>68</v>
      </c>
      <c r="AJ59" s="33" t="s">
        <v>68</v>
      </c>
      <c r="AK59" s="33" t="s">
        <v>5411</v>
      </c>
      <c r="AL59" s="28">
        <v>293</v>
      </c>
      <c r="AM59" s="34">
        <v>101300</v>
      </c>
      <c r="AN59" s="34" t="s">
        <v>68</v>
      </c>
      <c r="AO59" s="34">
        <v>0</v>
      </c>
      <c r="AP59" s="34" t="s">
        <v>68</v>
      </c>
      <c r="AQ59" s="34" t="s">
        <v>68</v>
      </c>
      <c r="AR59" s="34" t="s">
        <v>68</v>
      </c>
      <c r="AS59" s="34" t="s">
        <v>68</v>
      </c>
      <c r="AT59" s="34" t="s">
        <v>68</v>
      </c>
      <c r="AU59" s="34" t="s">
        <v>68</v>
      </c>
      <c r="AV59" s="34" t="s">
        <v>68</v>
      </c>
      <c r="AW59" s="34" t="s">
        <v>68</v>
      </c>
      <c r="AX59" s="34" t="s">
        <v>68</v>
      </c>
      <c r="AY59" s="894">
        <v>-5.9666666666666674E-6</v>
      </c>
      <c r="AZ59" s="894">
        <v>1.5839472494022299E-6</v>
      </c>
      <c r="BA59" s="894">
        <v>-8.2000000000000011E-6</v>
      </c>
      <c r="BB59" s="894">
        <v>-4.6999999999999999E-6</v>
      </c>
      <c r="BC59" s="894">
        <v>3</v>
      </c>
      <c r="BD59" s="894" t="s">
        <v>6172</v>
      </c>
      <c r="BE59" s="894" t="s">
        <v>68</v>
      </c>
    </row>
    <row r="60" spans="1:57" ht="15" customHeight="1" x14ac:dyDescent="0.25">
      <c r="A60" s="37" t="s">
        <v>5794</v>
      </c>
      <c r="B60" s="45" t="s">
        <v>6169</v>
      </c>
      <c r="C60" s="887" t="s">
        <v>68</v>
      </c>
      <c r="D60" s="898">
        <v>44178</v>
      </c>
      <c r="E60" s="30" t="s">
        <v>6170</v>
      </c>
      <c r="F60" s="35" t="s">
        <v>5738</v>
      </c>
      <c r="G60" s="35" t="s">
        <v>68</v>
      </c>
      <c r="H60" s="35" t="s">
        <v>5531</v>
      </c>
      <c r="I60" s="35" t="s">
        <v>68</v>
      </c>
      <c r="J60" s="35" t="s">
        <v>5491</v>
      </c>
      <c r="K60" s="35" t="s">
        <v>68</v>
      </c>
      <c r="L60" s="47">
        <v>8.9063258395999991</v>
      </c>
      <c r="M60" s="47">
        <v>49.757601131999998</v>
      </c>
      <c r="N60" s="46" t="s">
        <v>68</v>
      </c>
      <c r="O60" s="25" t="s">
        <v>5060</v>
      </c>
      <c r="P60" s="25">
        <v>62190051</v>
      </c>
      <c r="Q60" s="897" t="s">
        <v>5116</v>
      </c>
      <c r="R60" s="25" t="s">
        <v>68</v>
      </c>
      <c r="S60" s="31">
        <v>0.05</v>
      </c>
      <c r="T60" s="31">
        <v>0.05</v>
      </c>
      <c r="U60" s="31">
        <v>0.05</v>
      </c>
      <c r="V60" s="31" t="s">
        <v>68</v>
      </c>
      <c r="W60" s="26">
        <v>8.9063258395999991</v>
      </c>
      <c r="X60" s="36">
        <v>49.757601131999998</v>
      </c>
      <c r="Y60" s="36" t="s">
        <v>68</v>
      </c>
      <c r="Z60" s="36" t="s">
        <v>68</v>
      </c>
      <c r="AA60" s="27">
        <v>10945</v>
      </c>
      <c r="AB60" s="32">
        <v>10925</v>
      </c>
      <c r="AC60" s="32">
        <v>10880</v>
      </c>
      <c r="AD60" s="32">
        <v>5</v>
      </c>
      <c r="AE60" s="32" t="s">
        <v>2400</v>
      </c>
      <c r="AF60" s="32" t="s">
        <v>4957</v>
      </c>
      <c r="AG60" s="48" t="s">
        <v>68</v>
      </c>
      <c r="AH60" s="33" t="s">
        <v>68</v>
      </c>
      <c r="AI60" s="33" t="s">
        <v>68</v>
      </c>
      <c r="AJ60" s="33" t="s">
        <v>68</v>
      </c>
      <c r="AK60" s="33" t="s">
        <v>5411</v>
      </c>
      <c r="AL60" s="28">
        <v>293</v>
      </c>
      <c r="AM60" s="34">
        <v>101300</v>
      </c>
      <c r="AN60" s="34" t="s">
        <v>68</v>
      </c>
      <c r="AO60" s="34">
        <v>0</v>
      </c>
      <c r="AP60" s="34" t="s">
        <v>68</v>
      </c>
      <c r="AQ60" s="34" t="s">
        <v>68</v>
      </c>
      <c r="AR60" s="34" t="s">
        <v>68</v>
      </c>
      <c r="AS60" s="34" t="s">
        <v>68</v>
      </c>
      <c r="AT60" s="34" t="s">
        <v>68</v>
      </c>
      <c r="AU60" s="34" t="s">
        <v>68</v>
      </c>
      <c r="AV60" s="34" t="s">
        <v>68</v>
      </c>
      <c r="AW60" s="34" t="s">
        <v>68</v>
      </c>
      <c r="AX60" s="34" t="s">
        <v>68</v>
      </c>
      <c r="AY60" s="894">
        <v>2.7266666666666664E-5</v>
      </c>
      <c r="AZ60" s="894">
        <v>4.9868716535408111E-6</v>
      </c>
      <c r="BA60" s="894">
        <v>2.1700000000000002E-5</v>
      </c>
      <c r="BB60" s="894">
        <v>3.3799999999999995E-5</v>
      </c>
      <c r="BC60" s="894">
        <v>3</v>
      </c>
      <c r="BD60" s="894" t="s">
        <v>6172</v>
      </c>
      <c r="BE60" s="894" t="s">
        <v>68</v>
      </c>
    </row>
    <row r="61" spans="1:57" ht="15" customHeight="1" x14ac:dyDescent="0.25">
      <c r="A61" s="37" t="s">
        <v>5795</v>
      </c>
      <c r="B61" s="45" t="s">
        <v>6169</v>
      </c>
      <c r="C61" s="887" t="s">
        <v>68</v>
      </c>
      <c r="D61" s="898">
        <v>44178</v>
      </c>
      <c r="E61" s="30" t="s">
        <v>6170</v>
      </c>
      <c r="F61" s="35" t="s">
        <v>5738</v>
      </c>
      <c r="G61" s="35" t="s">
        <v>68</v>
      </c>
      <c r="H61" s="35" t="s">
        <v>5531</v>
      </c>
      <c r="I61" s="35" t="s">
        <v>68</v>
      </c>
      <c r="J61" s="35" t="s">
        <v>5491</v>
      </c>
      <c r="K61" s="35" t="s">
        <v>68</v>
      </c>
      <c r="L61" s="47">
        <v>8.9132493859000004</v>
      </c>
      <c r="M61" s="47">
        <v>49.766372533000002</v>
      </c>
      <c r="N61" s="46" t="s">
        <v>68</v>
      </c>
      <c r="O61" s="25" t="s">
        <v>5060</v>
      </c>
      <c r="P61" s="25">
        <v>62190042</v>
      </c>
      <c r="Q61" s="897" t="s">
        <v>5117</v>
      </c>
      <c r="R61" s="25" t="s">
        <v>68</v>
      </c>
      <c r="S61" s="31">
        <v>0.05</v>
      </c>
      <c r="T61" s="31">
        <v>0.05</v>
      </c>
      <c r="U61" s="31">
        <v>0.05</v>
      </c>
      <c r="V61" s="31" t="s">
        <v>68</v>
      </c>
      <c r="W61" s="26">
        <v>8.9132493859000004</v>
      </c>
      <c r="X61" s="36">
        <v>49.766372533000002</v>
      </c>
      <c r="Y61" s="36" t="s">
        <v>68</v>
      </c>
      <c r="Z61" s="36" t="s">
        <v>68</v>
      </c>
      <c r="AA61" s="27">
        <v>10132</v>
      </c>
      <c r="AB61" s="32">
        <v>52349</v>
      </c>
      <c r="AC61" s="32">
        <v>10104</v>
      </c>
      <c r="AD61" s="32">
        <v>5</v>
      </c>
      <c r="AE61" s="32" t="s">
        <v>4943</v>
      </c>
      <c r="AF61" s="32" t="s">
        <v>4943</v>
      </c>
      <c r="AG61" s="48" t="s">
        <v>68</v>
      </c>
      <c r="AH61" s="33" t="s">
        <v>68</v>
      </c>
      <c r="AI61" s="33" t="s">
        <v>68</v>
      </c>
      <c r="AJ61" s="33" t="s">
        <v>68</v>
      </c>
      <c r="AK61" s="33" t="s">
        <v>5411</v>
      </c>
      <c r="AL61" s="28">
        <v>293</v>
      </c>
      <c r="AM61" s="34">
        <v>101300</v>
      </c>
      <c r="AN61" s="34" t="s">
        <v>68</v>
      </c>
      <c r="AO61" s="34">
        <v>0</v>
      </c>
      <c r="AP61" s="34" t="s">
        <v>68</v>
      </c>
      <c r="AQ61" s="34" t="s">
        <v>68</v>
      </c>
      <c r="AR61" s="34" t="s">
        <v>68</v>
      </c>
      <c r="AS61" s="34" t="s">
        <v>68</v>
      </c>
      <c r="AT61" s="34" t="s">
        <v>68</v>
      </c>
      <c r="AU61" s="34" t="s">
        <v>68</v>
      </c>
      <c r="AV61" s="34" t="s">
        <v>68</v>
      </c>
      <c r="AW61" s="34" t="s">
        <v>68</v>
      </c>
      <c r="AX61" s="34" t="s">
        <v>68</v>
      </c>
      <c r="AY61" s="894">
        <v>3.0400000000000002E-4</v>
      </c>
      <c r="AZ61" s="894">
        <v>1.1224972160321826E-5</v>
      </c>
      <c r="BA61" s="894">
        <v>2.92E-4</v>
      </c>
      <c r="BB61" s="894">
        <v>3.19E-4</v>
      </c>
      <c r="BC61" s="894">
        <v>3</v>
      </c>
      <c r="BD61" s="894" t="s">
        <v>6172</v>
      </c>
      <c r="BE61" s="894" t="s">
        <v>68</v>
      </c>
    </row>
    <row r="62" spans="1:57" ht="15" customHeight="1" x14ac:dyDescent="0.25">
      <c r="A62" s="37" t="s">
        <v>5796</v>
      </c>
      <c r="B62" s="45" t="s">
        <v>6169</v>
      </c>
      <c r="C62" s="887" t="s">
        <v>68</v>
      </c>
      <c r="D62" s="898">
        <v>44178</v>
      </c>
      <c r="E62" s="30" t="s">
        <v>6170</v>
      </c>
      <c r="F62" s="35" t="s">
        <v>5738</v>
      </c>
      <c r="G62" s="35" t="s">
        <v>68</v>
      </c>
      <c r="H62" s="35" t="s">
        <v>5532</v>
      </c>
      <c r="I62" s="35" t="s">
        <v>68</v>
      </c>
      <c r="J62" s="35" t="s">
        <v>5491</v>
      </c>
      <c r="K62" s="35" t="s">
        <v>68</v>
      </c>
      <c r="L62" s="47">
        <v>8.6624430935000003</v>
      </c>
      <c r="M62" s="47">
        <v>49.633523097000001</v>
      </c>
      <c r="N62" s="46" t="s">
        <v>68</v>
      </c>
      <c r="O62" s="25" t="s">
        <v>5060</v>
      </c>
      <c r="P62" s="25">
        <v>63170040</v>
      </c>
      <c r="Q62" s="897" t="s">
        <v>5118</v>
      </c>
      <c r="R62" s="25" t="s">
        <v>68</v>
      </c>
      <c r="S62" s="31">
        <v>0.05</v>
      </c>
      <c r="T62" s="31">
        <v>0.05</v>
      </c>
      <c r="U62" s="31">
        <v>0.05</v>
      </c>
      <c r="V62" s="31" t="s">
        <v>68</v>
      </c>
      <c r="W62" s="26">
        <v>8.6624430935000003</v>
      </c>
      <c r="X62" s="36">
        <v>49.633523097000001</v>
      </c>
      <c r="Y62" s="36" t="s">
        <v>68</v>
      </c>
      <c r="Z62" s="36" t="s">
        <v>68</v>
      </c>
      <c r="AA62" s="27" t="s">
        <v>68</v>
      </c>
      <c r="AB62" s="32">
        <v>52349</v>
      </c>
      <c r="AC62" s="32">
        <v>10104</v>
      </c>
      <c r="AD62" s="32">
        <v>5</v>
      </c>
      <c r="AE62" s="32" t="s">
        <v>4960</v>
      </c>
      <c r="AF62" s="32" t="s">
        <v>4961</v>
      </c>
      <c r="AG62" s="48" t="s">
        <v>68</v>
      </c>
      <c r="AH62" s="33" t="s">
        <v>68</v>
      </c>
      <c r="AI62" s="33" t="s">
        <v>68</v>
      </c>
      <c r="AJ62" s="33" t="s">
        <v>68</v>
      </c>
      <c r="AK62" s="33" t="s">
        <v>5412</v>
      </c>
      <c r="AL62" s="28">
        <v>293</v>
      </c>
      <c r="AM62" s="34">
        <v>101300</v>
      </c>
      <c r="AN62" s="34" t="s">
        <v>68</v>
      </c>
      <c r="AO62" s="34">
        <v>0</v>
      </c>
      <c r="AP62" s="34" t="s">
        <v>68</v>
      </c>
      <c r="AQ62" s="34" t="s">
        <v>68</v>
      </c>
      <c r="AR62" s="34" t="s">
        <v>68</v>
      </c>
      <c r="AS62" s="34" t="s">
        <v>68</v>
      </c>
      <c r="AT62" s="34" t="s">
        <v>68</v>
      </c>
      <c r="AU62" s="34" t="s">
        <v>68</v>
      </c>
      <c r="AV62" s="34" t="s">
        <v>68</v>
      </c>
      <c r="AW62" s="34" t="s">
        <v>68</v>
      </c>
      <c r="AX62" s="34" t="s">
        <v>68</v>
      </c>
      <c r="AY62" s="894">
        <v>2.3800000000000001E-4</v>
      </c>
      <c r="AZ62" s="894">
        <v>1.1575836902790214E-5</v>
      </c>
      <c r="BA62" s="894">
        <v>2.2700000000000002E-4</v>
      </c>
      <c r="BB62" s="894">
        <v>2.5399999999999999E-4</v>
      </c>
      <c r="BC62" s="894">
        <v>3</v>
      </c>
      <c r="BD62" s="894" t="s">
        <v>6172</v>
      </c>
      <c r="BE62" s="894" t="s">
        <v>68</v>
      </c>
    </row>
    <row r="63" spans="1:57" ht="15" customHeight="1" x14ac:dyDescent="0.25">
      <c r="A63" s="37" t="s">
        <v>5797</v>
      </c>
      <c r="B63" s="45" t="s">
        <v>6169</v>
      </c>
      <c r="C63" s="887" t="s">
        <v>68</v>
      </c>
      <c r="D63" s="898">
        <v>44178</v>
      </c>
      <c r="E63" s="30" t="s">
        <v>6170</v>
      </c>
      <c r="F63" s="35" t="s">
        <v>5738</v>
      </c>
      <c r="G63" s="35" t="s">
        <v>68</v>
      </c>
      <c r="H63" s="35" t="s">
        <v>5533</v>
      </c>
      <c r="I63" s="35" t="s">
        <v>68</v>
      </c>
      <c r="J63" s="35" t="s">
        <v>5491</v>
      </c>
      <c r="K63" s="35" t="s">
        <v>68</v>
      </c>
      <c r="L63" s="47">
        <v>8.6572143871999998</v>
      </c>
      <c r="M63" s="47">
        <v>49.629012240000002</v>
      </c>
      <c r="N63" s="46" t="s">
        <v>68</v>
      </c>
      <c r="O63" s="25" t="s">
        <v>5060</v>
      </c>
      <c r="P63" s="25">
        <v>63170041</v>
      </c>
      <c r="Q63" s="897" t="s">
        <v>5119</v>
      </c>
      <c r="R63" s="25" t="s">
        <v>68</v>
      </c>
      <c r="S63" s="31">
        <v>0.05</v>
      </c>
      <c r="T63" s="31">
        <v>0.05</v>
      </c>
      <c r="U63" s="31">
        <v>0.05</v>
      </c>
      <c r="V63" s="31" t="s">
        <v>68</v>
      </c>
      <c r="W63" s="26">
        <v>8.6572143871999998</v>
      </c>
      <c r="X63" s="36">
        <v>49.629012240000002</v>
      </c>
      <c r="Y63" s="36" t="s">
        <v>68</v>
      </c>
      <c r="Z63" s="36" t="s">
        <v>68</v>
      </c>
      <c r="AA63" s="27" t="s">
        <v>68</v>
      </c>
      <c r="AB63" s="32">
        <v>52349</v>
      </c>
      <c r="AC63" s="32">
        <v>10104</v>
      </c>
      <c r="AD63" s="32">
        <v>5</v>
      </c>
      <c r="AE63" s="32" t="s">
        <v>4960</v>
      </c>
      <c r="AF63" s="32" t="s">
        <v>4961</v>
      </c>
      <c r="AG63" s="48" t="s">
        <v>68</v>
      </c>
      <c r="AH63" s="33" t="s">
        <v>68</v>
      </c>
      <c r="AI63" s="33" t="s">
        <v>68</v>
      </c>
      <c r="AJ63" s="33" t="s">
        <v>68</v>
      </c>
      <c r="AK63" s="33" t="s">
        <v>5412</v>
      </c>
      <c r="AL63" s="28">
        <v>293</v>
      </c>
      <c r="AM63" s="34">
        <v>101300</v>
      </c>
      <c r="AN63" s="34" t="s">
        <v>68</v>
      </c>
      <c r="AO63" s="34">
        <v>0</v>
      </c>
      <c r="AP63" s="34" t="s">
        <v>68</v>
      </c>
      <c r="AQ63" s="34" t="s">
        <v>68</v>
      </c>
      <c r="AR63" s="34" t="s">
        <v>68</v>
      </c>
      <c r="AS63" s="34" t="s">
        <v>68</v>
      </c>
      <c r="AT63" s="34" t="s">
        <v>68</v>
      </c>
      <c r="AU63" s="34" t="s">
        <v>68</v>
      </c>
      <c r="AV63" s="34" t="s">
        <v>68</v>
      </c>
      <c r="AW63" s="34" t="s">
        <v>68</v>
      </c>
      <c r="AX63" s="34" t="s">
        <v>68</v>
      </c>
      <c r="AY63" s="894">
        <v>2.7666666666666665E-4</v>
      </c>
      <c r="AZ63" s="894">
        <v>3.7061510432732719E-5</v>
      </c>
      <c r="BA63" s="894">
        <v>2.4800000000000001E-4</v>
      </c>
      <c r="BB63" s="894">
        <v>3.2900000000000003E-4</v>
      </c>
      <c r="BC63" s="894">
        <v>3</v>
      </c>
      <c r="BD63" s="894" t="s">
        <v>6172</v>
      </c>
      <c r="BE63" s="894" t="s">
        <v>68</v>
      </c>
    </row>
    <row r="64" spans="1:57" ht="15" customHeight="1" x14ac:dyDescent="0.25">
      <c r="A64" s="37" t="s">
        <v>5798</v>
      </c>
      <c r="B64" s="45" t="s">
        <v>6169</v>
      </c>
      <c r="C64" s="887" t="s">
        <v>68</v>
      </c>
      <c r="D64" s="898">
        <v>44178</v>
      </c>
      <c r="E64" s="30" t="s">
        <v>6170</v>
      </c>
      <c r="F64" s="35" t="s">
        <v>5738</v>
      </c>
      <c r="G64" s="35" t="s">
        <v>68</v>
      </c>
      <c r="H64" s="35" t="s">
        <v>5534</v>
      </c>
      <c r="I64" s="35" t="s">
        <v>68</v>
      </c>
      <c r="J64" s="35" t="s">
        <v>5491</v>
      </c>
      <c r="K64" s="35" t="s">
        <v>68</v>
      </c>
      <c r="L64" s="47">
        <v>8.6595918051999998</v>
      </c>
      <c r="M64" s="47">
        <v>49.625512731000001</v>
      </c>
      <c r="N64" s="46" t="s">
        <v>68</v>
      </c>
      <c r="O64" s="25" t="s">
        <v>5060</v>
      </c>
      <c r="P64" s="25">
        <v>63170044</v>
      </c>
      <c r="Q64" s="897" t="s">
        <v>5120</v>
      </c>
      <c r="R64" s="25" t="s">
        <v>68</v>
      </c>
      <c r="S64" s="31">
        <v>0.05</v>
      </c>
      <c r="T64" s="31">
        <v>0.05</v>
      </c>
      <c r="U64" s="31">
        <v>0.05</v>
      </c>
      <c r="V64" s="31" t="s">
        <v>68</v>
      </c>
      <c r="W64" s="26">
        <v>8.6595918051999998</v>
      </c>
      <c r="X64" s="36">
        <v>49.625512731000001</v>
      </c>
      <c r="Y64" s="36" t="s">
        <v>68</v>
      </c>
      <c r="Z64" s="36" t="s">
        <v>68</v>
      </c>
      <c r="AA64" s="27">
        <v>10323</v>
      </c>
      <c r="AB64" s="32">
        <v>52436</v>
      </c>
      <c r="AC64" s="32">
        <v>10104</v>
      </c>
      <c r="AD64" s="32">
        <v>5</v>
      </c>
      <c r="AE64" s="32" t="s">
        <v>1813</v>
      </c>
      <c r="AF64" s="32" t="s">
        <v>4962</v>
      </c>
      <c r="AG64" s="48" t="s">
        <v>68</v>
      </c>
      <c r="AH64" s="33">
        <v>73</v>
      </c>
      <c r="AI64" s="33">
        <v>23</v>
      </c>
      <c r="AJ64" s="33" t="s">
        <v>4823</v>
      </c>
      <c r="AK64" s="33" t="s">
        <v>5404</v>
      </c>
      <c r="AL64" s="28">
        <v>293</v>
      </c>
      <c r="AM64" s="34">
        <v>101300</v>
      </c>
      <c r="AN64" s="34" t="s">
        <v>68</v>
      </c>
      <c r="AO64" s="34">
        <v>0</v>
      </c>
      <c r="AP64" s="34" t="s">
        <v>68</v>
      </c>
      <c r="AQ64" s="34" t="s">
        <v>68</v>
      </c>
      <c r="AR64" s="34" t="s">
        <v>68</v>
      </c>
      <c r="AS64" s="34" t="s">
        <v>68</v>
      </c>
      <c r="AT64" s="34" t="s">
        <v>68</v>
      </c>
      <c r="AU64" s="34" t="s">
        <v>68</v>
      </c>
      <c r="AV64" s="34" t="s">
        <v>68</v>
      </c>
      <c r="AW64" s="34" t="s">
        <v>68</v>
      </c>
      <c r="AX64" s="34" t="s">
        <v>68</v>
      </c>
      <c r="AY64" s="894">
        <v>4.6733333333333333E-4</v>
      </c>
      <c r="AZ64" s="894">
        <v>1.986728186966926E-4</v>
      </c>
      <c r="BA64" s="894">
        <v>1.9000000000000001E-4</v>
      </c>
      <c r="BB64" s="894">
        <v>6.4500000000000007E-4</v>
      </c>
      <c r="BC64" s="894">
        <v>3</v>
      </c>
      <c r="BD64" s="894" t="s">
        <v>6172</v>
      </c>
      <c r="BE64" s="894" t="s">
        <v>68</v>
      </c>
    </row>
    <row r="65" spans="1:57" ht="15" customHeight="1" x14ac:dyDescent="0.25">
      <c r="A65" s="37" t="s">
        <v>5799</v>
      </c>
      <c r="B65" s="45" t="s">
        <v>6169</v>
      </c>
      <c r="C65" s="887" t="s">
        <v>68</v>
      </c>
      <c r="D65" s="898">
        <v>44178</v>
      </c>
      <c r="E65" s="30" t="s">
        <v>6170</v>
      </c>
      <c r="F65" s="35" t="s">
        <v>5738</v>
      </c>
      <c r="G65" s="35" t="s">
        <v>68</v>
      </c>
      <c r="H65" s="35" t="s">
        <v>5532</v>
      </c>
      <c r="I65" s="35" t="s">
        <v>68</v>
      </c>
      <c r="J65" s="35" t="s">
        <v>5491</v>
      </c>
      <c r="K65" s="35" t="s">
        <v>68</v>
      </c>
      <c r="L65" s="47">
        <v>8.6731343567000003</v>
      </c>
      <c r="M65" s="47">
        <v>49.628698553</v>
      </c>
      <c r="N65" s="46" t="s">
        <v>68</v>
      </c>
      <c r="O65" s="25" t="s">
        <v>5060</v>
      </c>
      <c r="P65" s="25">
        <v>63180094</v>
      </c>
      <c r="Q65" s="897" t="s">
        <v>5121</v>
      </c>
      <c r="R65" s="25" t="s">
        <v>68</v>
      </c>
      <c r="S65" s="31">
        <v>0.05</v>
      </c>
      <c r="T65" s="31">
        <v>0.05</v>
      </c>
      <c r="U65" s="31">
        <v>0.05</v>
      </c>
      <c r="V65" s="31" t="s">
        <v>68</v>
      </c>
      <c r="W65" s="26">
        <v>8.6731343567000003</v>
      </c>
      <c r="X65" s="36">
        <v>49.628698553</v>
      </c>
      <c r="Y65" s="36" t="s">
        <v>68</v>
      </c>
      <c r="Z65" s="36" t="s">
        <v>68</v>
      </c>
      <c r="AA65" s="27">
        <v>58830</v>
      </c>
      <c r="AB65" s="32">
        <v>58828</v>
      </c>
      <c r="AC65" s="32">
        <v>10104</v>
      </c>
      <c r="AD65" s="32">
        <v>7</v>
      </c>
      <c r="AE65" s="32" t="s">
        <v>1972</v>
      </c>
      <c r="AF65" s="32" t="s">
        <v>4963</v>
      </c>
      <c r="AG65" s="48" t="s">
        <v>68</v>
      </c>
      <c r="AH65" s="33" t="s">
        <v>68</v>
      </c>
      <c r="AI65" s="33">
        <v>23</v>
      </c>
      <c r="AJ65" s="33" t="s">
        <v>5414</v>
      </c>
      <c r="AK65" s="33" t="s">
        <v>5415</v>
      </c>
      <c r="AL65" s="28">
        <v>293</v>
      </c>
      <c r="AM65" s="34">
        <v>101300</v>
      </c>
      <c r="AN65" s="34" t="s">
        <v>68</v>
      </c>
      <c r="AO65" s="34">
        <v>0</v>
      </c>
      <c r="AP65" s="34" t="s">
        <v>68</v>
      </c>
      <c r="AQ65" s="34" t="s">
        <v>68</v>
      </c>
      <c r="AR65" s="34" t="s">
        <v>68</v>
      </c>
      <c r="AS65" s="34" t="s">
        <v>68</v>
      </c>
      <c r="AT65" s="34" t="s">
        <v>68</v>
      </c>
      <c r="AU65" s="34" t="s">
        <v>68</v>
      </c>
      <c r="AV65" s="34" t="s">
        <v>68</v>
      </c>
      <c r="AW65" s="34" t="s">
        <v>68</v>
      </c>
      <c r="AX65" s="34" t="s">
        <v>68</v>
      </c>
      <c r="AY65" s="894">
        <v>4.8400000000000006E-3</v>
      </c>
      <c r="AZ65" s="894">
        <v>7.4067536748564813E-4</v>
      </c>
      <c r="BA65" s="894">
        <v>3.81E-3</v>
      </c>
      <c r="BB65" s="894">
        <v>5.5199999999999997E-3</v>
      </c>
      <c r="BC65" s="894">
        <v>3</v>
      </c>
      <c r="BD65" s="894" t="s">
        <v>6172</v>
      </c>
      <c r="BE65" s="894" t="s">
        <v>68</v>
      </c>
    </row>
    <row r="66" spans="1:57" ht="15" customHeight="1" x14ac:dyDescent="0.25">
      <c r="A66" s="37" t="s">
        <v>5800</v>
      </c>
      <c r="B66" s="45" t="s">
        <v>6169</v>
      </c>
      <c r="C66" s="887" t="s">
        <v>68</v>
      </c>
      <c r="D66" s="898">
        <v>44178</v>
      </c>
      <c r="E66" s="30" t="s">
        <v>6170</v>
      </c>
      <c r="F66" s="35" t="s">
        <v>5738</v>
      </c>
      <c r="G66" s="35" t="s">
        <v>68</v>
      </c>
      <c r="H66" s="35" t="s">
        <v>5535</v>
      </c>
      <c r="I66" s="35" t="s">
        <v>68</v>
      </c>
      <c r="J66" s="35" t="s">
        <v>5491</v>
      </c>
      <c r="K66" s="35" t="s">
        <v>68</v>
      </c>
      <c r="L66" s="47">
        <v>8.7343110028000002</v>
      </c>
      <c r="M66" s="47">
        <v>49.680238340000002</v>
      </c>
      <c r="N66" s="46" t="s">
        <v>68</v>
      </c>
      <c r="O66" s="25" t="s">
        <v>5060</v>
      </c>
      <c r="P66" s="25">
        <v>63180028</v>
      </c>
      <c r="Q66" s="897" t="s">
        <v>5122</v>
      </c>
      <c r="R66" s="25" t="s">
        <v>68</v>
      </c>
      <c r="S66" s="31">
        <v>0.05</v>
      </c>
      <c r="T66" s="31">
        <v>0.05</v>
      </c>
      <c r="U66" s="31">
        <v>0.05</v>
      </c>
      <c r="V66" s="31" t="s">
        <v>68</v>
      </c>
      <c r="W66" s="26">
        <v>8.7343110028000002</v>
      </c>
      <c r="X66" s="36">
        <v>49.680238340000002</v>
      </c>
      <c r="Y66" s="36" t="s">
        <v>68</v>
      </c>
      <c r="Z66" s="36" t="s">
        <v>68</v>
      </c>
      <c r="AA66" s="27" t="s">
        <v>68</v>
      </c>
      <c r="AB66" s="32" t="s">
        <v>68</v>
      </c>
      <c r="AC66" s="32" t="s">
        <v>68</v>
      </c>
      <c r="AD66" s="32" t="s">
        <v>68</v>
      </c>
      <c r="AE66" s="32" t="s">
        <v>4933</v>
      </c>
      <c r="AF66" s="32" t="s">
        <v>4941</v>
      </c>
      <c r="AG66" s="48" t="s">
        <v>68</v>
      </c>
      <c r="AH66" s="33" t="s">
        <v>68</v>
      </c>
      <c r="AI66" s="33" t="s">
        <v>68</v>
      </c>
      <c r="AJ66" s="33" t="s">
        <v>68</v>
      </c>
      <c r="AK66" s="33" t="s">
        <v>5408</v>
      </c>
      <c r="AL66" s="28">
        <v>293</v>
      </c>
      <c r="AM66" s="34">
        <v>101300</v>
      </c>
      <c r="AN66" s="34" t="s">
        <v>68</v>
      </c>
      <c r="AO66" s="34">
        <v>0</v>
      </c>
      <c r="AP66" s="34" t="s">
        <v>68</v>
      </c>
      <c r="AQ66" s="34" t="s">
        <v>68</v>
      </c>
      <c r="AR66" s="34" t="s">
        <v>68</v>
      </c>
      <c r="AS66" s="34" t="s">
        <v>68</v>
      </c>
      <c r="AT66" s="34" t="s">
        <v>68</v>
      </c>
      <c r="AU66" s="34" t="s">
        <v>68</v>
      </c>
      <c r="AV66" s="34" t="s">
        <v>68</v>
      </c>
      <c r="AW66" s="34" t="s">
        <v>68</v>
      </c>
      <c r="AX66" s="34" t="s">
        <v>68</v>
      </c>
      <c r="AY66" s="894">
        <v>4.4066666666666668E-4</v>
      </c>
      <c r="AZ66" s="894">
        <v>1.5107025591499559E-5</v>
      </c>
      <c r="BA66" s="894">
        <v>4.2200000000000001E-4</v>
      </c>
      <c r="BB66" s="894">
        <v>4.5900000000000004E-4</v>
      </c>
      <c r="BC66" s="894">
        <v>3</v>
      </c>
      <c r="BD66" s="894" t="s">
        <v>6172</v>
      </c>
      <c r="BE66" s="894" t="s">
        <v>68</v>
      </c>
    </row>
    <row r="67" spans="1:57" ht="15" customHeight="1" x14ac:dyDescent="0.25">
      <c r="A67" s="37" t="s">
        <v>5801</v>
      </c>
      <c r="B67" s="45" t="s">
        <v>6169</v>
      </c>
      <c r="C67" s="887" t="s">
        <v>68</v>
      </c>
      <c r="D67" s="898">
        <v>44178</v>
      </c>
      <c r="E67" s="30" t="s">
        <v>6170</v>
      </c>
      <c r="F67" s="35" t="s">
        <v>5738</v>
      </c>
      <c r="G67" s="35" t="s">
        <v>68</v>
      </c>
      <c r="H67" s="35" t="s">
        <v>5535</v>
      </c>
      <c r="I67" s="35" t="s">
        <v>68</v>
      </c>
      <c r="J67" s="35" t="s">
        <v>5491</v>
      </c>
      <c r="K67" s="35" t="s">
        <v>68</v>
      </c>
      <c r="L67" s="47">
        <v>8.7285014822000004</v>
      </c>
      <c r="M67" s="47">
        <v>49.678426705</v>
      </c>
      <c r="N67" s="46" t="s">
        <v>68</v>
      </c>
      <c r="O67" s="25" t="s">
        <v>5060</v>
      </c>
      <c r="P67" s="25">
        <v>63180029</v>
      </c>
      <c r="Q67" s="897" t="s">
        <v>5123</v>
      </c>
      <c r="R67" s="25" t="s">
        <v>68</v>
      </c>
      <c r="S67" s="31">
        <v>0.05</v>
      </c>
      <c r="T67" s="31">
        <v>0.05</v>
      </c>
      <c r="U67" s="31">
        <v>0.05</v>
      </c>
      <c r="V67" s="31" t="s">
        <v>68</v>
      </c>
      <c r="W67" s="26">
        <v>8.7285014822000004</v>
      </c>
      <c r="X67" s="36">
        <v>49.678426705</v>
      </c>
      <c r="Y67" s="36" t="s">
        <v>68</v>
      </c>
      <c r="Z67" s="36" t="s">
        <v>68</v>
      </c>
      <c r="AA67" s="27" t="s">
        <v>68</v>
      </c>
      <c r="AB67" s="32" t="s">
        <v>68</v>
      </c>
      <c r="AC67" s="32" t="s">
        <v>68</v>
      </c>
      <c r="AD67" s="32" t="s">
        <v>68</v>
      </c>
      <c r="AE67" s="32" t="s">
        <v>4933</v>
      </c>
      <c r="AF67" s="32" t="s">
        <v>4941</v>
      </c>
      <c r="AG67" s="48" t="s">
        <v>68</v>
      </c>
      <c r="AH67" s="33" t="s">
        <v>68</v>
      </c>
      <c r="AI67" s="33" t="s">
        <v>68</v>
      </c>
      <c r="AJ67" s="33" t="s">
        <v>68</v>
      </c>
      <c r="AK67" s="33" t="s">
        <v>5408</v>
      </c>
      <c r="AL67" s="28">
        <v>293</v>
      </c>
      <c r="AM67" s="34">
        <v>101300</v>
      </c>
      <c r="AN67" s="34" t="s">
        <v>68</v>
      </c>
      <c r="AO67" s="34">
        <v>0</v>
      </c>
      <c r="AP67" s="34" t="s">
        <v>68</v>
      </c>
      <c r="AQ67" s="34" t="s">
        <v>68</v>
      </c>
      <c r="AR67" s="34" t="s">
        <v>68</v>
      </c>
      <c r="AS67" s="34" t="s">
        <v>68</v>
      </c>
      <c r="AT67" s="34" t="s">
        <v>68</v>
      </c>
      <c r="AU67" s="34" t="s">
        <v>68</v>
      </c>
      <c r="AV67" s="34" t="s">
        <v>68</v>
      </c>
      <c r="AW67" s="34" t="s">
        <v>68</v>
      </c>
      <c r="AX67" s="34" t="s">
        <v>68</v>
      </c>
      <c r="AY67" s="894">
        <v>2.9433333333333335E-4</v>
      </c>
      <c r="AZ67" s="894">
        <v>2.2691163233490008E-5</v>
      </c>
      <c r="BA67" s="894">
        <v>2.63E-4</v>
      </c>
      <c r="BB67" s="894">
        <v>3.1599999999999998E-4</v>
      </c>
      <c r="BC67" s="894">
        <v>3</v>
      </c>
      <c r="BD67" s="894" t="s">
        <v>6172</v>
      </c>
      <c r="BE67" s="894" t="s">
        <v>68</v>
      </c>
    </row>
    <row r="68" spans="1:57" ht="15" customHeight="1" x14ac:dyDescent="0.25">
      <c r="A68" s="37" t="s">
        <v>5802</v>
      </c>
      <c r="B68" s="45" t="s">
        <v>6169</v>
      </c>
      <c r="C68" s="887" t="s">
        <v>68</v>
      </c>
      <c r="D68" s="898">
        <v>44178</v>
      </c>
      <c r="E68" s="30" t="s">
        <v>6170</v>
      </c>
      <c r="F68" s="35" t="s">
        <v>5738</v>
      </c>
      <c r="G68" s="35" t="s">
        <v>68</v>
      </c>
      <c r="H68" s="35" t="s">
        <v>5536</v>
      </c>
      <c r="I68" s="35" t="s">
        <v>68</v>
      </c>
      <c r="J68" s="35" t="s">
        <v>5491</v>
      </c>
      <c r="K68" s="35" t="s">
        <v>68</v>
      </c>
      <c r="L68" s="47">
        <v>8.7168345148000004</v>
      </c>
      <c r="M68" s="47">
        <v>49.683298903000001</v>
      </c>
      <c r="N68" s="46" t="s">
        <v>68</v>
      </c>
      <c r="O68" s="25" t="s">
        <v>5060</v>
      </c>
      <c r="P68" s="25">
        <v>63180019</v>
      </c>
      <c r="Q68" s="897" t="s">
        <v>5124</v>
      </c>
      <c r="R68" s="25" t="s">
        <v>68</v>
      </c>
      <c r="S68" s="31">
        <v>0.05</v>
      </c>
      <c r="T68" s="31">
        <v>0.05</v>
      </c>
      <c r="U68" s="31">
        <v>0.05</v>
      </c>
      <c r="V68" s="31" t="s">
        <v>68</v>
      </c>
      <c r="W68" s="26">
        <v>8.7168345148000004</v>
      </c>
      <c r="X68" s="36">
        <v>49.683298903000001</v>
      </c>
      <c r="Y68" s="36" t="s">
        <v>68</v>
      </c>
      <c r="Z68" s="36" t="s">
        <v>68</v>
      </c>
      <c r="AA68" s="27" t="s">
        <v>68</v>
      </c>
      <c r="AB68" s="32" t="s">
        <v>68</v>
      </c>
      <c r="AC68" s="32" t="s">
        <v>68</v>
      </c>
      <c r="AD68" s="32" t="s">
        <v>68</v>
      </c>
      <c r="AE68" s="32" t="s">
        <v>4933</v>
      </c>
      <c r="AF68" s="32" t="s">
        <v>4941</v>
      </c>
      <c r="AG68" s="48" t="s">
        <v>68</v>
      </c>
      <c r="AH68" s="33" t="s">
        <v>68</v>
      </c>
      <c r="AI68" s="33" t="s">
        <v>68</v>
      </c>
      <c r="AJ68" s="33" t="s">
        <v>68</v>
      </c>
      <c r="AK68" s="33" t="s">
        <v>5408</v>
      </c>
      <c r="AL68" s="28">
        <v>293</v>
      </c>
      <c r="AM68" s="34">
        <v>101300</v>
      </c>
      <c r="AN68" s="34" t="s">
        <v>68</v>
      </c>
      <c r="AO68" s="34">
        <v>0</v>
      </c>
      <c r="AP68" s="34" t="s">
        <v>68</v>
      </c>
      <c r="AQ68" s="34" t="s">
        <v>68</v>
      </c>
      <c r="AR68" s="34" t="s">
        <v>68</v>
      </c>
      <c r="AS68" s="34" t="s">
        <v>68</v>
      </c>
      <c r="AT68" s="34" t="s">
        <v>68</v>
      </c>
      <c r="AU68" s="34" t="s">
        <v>68</v>
      </c>
      <c r="AV68" s="34" t="s">
        <v>68</v>
      </c>
      <c r="AW68" s="34" t="s">
        <v>68</v>
      </c>
      <c r="AX68" s="34" t="s">
        <v>68</v>
      </c>
      <c r="AY68" s="894">
        <v>1.3646666666666668E-3</v>
      </c>
      <c r="AZ68" s="894">
        <v>3.2703244827114969E-4</v>
      </c>
      <c r="BA68" s="894">
        <v>9.140000000000001E-4</v>
      </c>
      <c r="BB68" s="894">
        <v>1.6800000000000001E-3</v>
      </c>
      <c r="BC68" s="894">
        <v>3</v>
      </c>
      <c r="BD68" s="894" t="s">
        <v>6172</v>
      </c>
      <c r="BE68" s="894" t="s">
        <v>68</v>
      </c>
    </row>
    <row r="69" spans="1:57" ht="15" customHeight="1" x14ac:dyDescent="0.25">
      <c r="A69" s="37" t="s">
        <v>5803</v>
      </c>
      <c r="B69" s="45" t="s">
        <v>6169</v>
      </c>
      <c r="C69" s="887" t="s">
        <v>68</v>
      </c>
      <c r="D69" s="898">
        <v>44178</v>
      </c>
      <c r="E69" s="30" t="s">
        <v>6170</v>
      </c>
      <c r="F69" s="35" t="s">
        <v>5738</v>
      </c>
      <c r="G69" s="35" t="s">
        <v>68</v>
      </c>
      <c r="H69" s="35" t="s">
        <v>5537</v>
      </c>
      <c r="I69" s="35" t="s">
        <v>68</v>
      </c>
      <c r="J69" s="35" t="s">
        <v>5491</v>
      </c>
      <c r="K69" s="35" t="s">
        <v>68</v>
      </c>
      <c r="L69" s="47">
        <v>8.7002102004000008</v>
      </c>
      <c r="M69" s="47">
        <v>49.682627785999998</v>
      </c>
      <c r="N69" s="46" t="s">
        <v>68</v>
      </c>
      <c r="O69" s="25" t="s">
        <v>5060</v>
      </c>
      <c r="P69" s="25">
        <v>63180017</v>
      </c>
      <c r="Q69" s="897" t="s">
        <v>5125</v>
      </c>
      <c r="R69" s="25" t="s">
        <v>68</v>
      </c>
      <c r="S69" s="31">
        <v>0.05</v>
      </c>
      <c r="T69" s="31">
        <v>0.05</v>
      </c>
      <c r="U69" s="31">
        <v>0.05</v>
      </c>
      <c r="V69" s="31" t="s">
        <v>68</v>
      </c>
      <c r="W69" s="26">
        <v>8.7002102004000008</v>
      </c>
      <c r="X69" s="36">
        <v>49.682627785999998</v>
      </c>
      <c r="Y69" s="36" t="s">
        <v>68</v>
      </c>
      <c r="Z69" s="36" t="s">
        <v>68</v>
      </c>
      <c r="AA69" s="27" t="s">
        <v>68</v>
      </c>
      <c r="AB69" s="32" t="s">
        <v>68</v>
      </c>
      <c r="AC69" s="32" t="s">
        <v>68</v>
      </c>
      <c r="AD69" s="32" t="s">
        <v>68</v>
      </c>
      <c r="AE69" s="32" t="s">
        <v>4933</v>
      </c>
      <c r="AF69" s="32" t="s">
        <v>4941</v>
      </c>
      <c r="AG69" s="48" t="s">
        <v>68</v>
      </c>
      <c r="AH69" s="33" t="s">
        <v>68</v>
      </c>
      <c r="AI69" s="33" t="s">
        <v>68</v>
      </c>
      <c r="AJ69" s="33" t="s">
        <v>68</v>
      </c>
      <c r="AK69" s="33" t="s">
        <v>5408</v>
      </c>
      <c r="AL69" s="28">
        <v>293</v>
      </c>
      <c r="AM69" s="34">
        <v>101300</v>
      </c>
      <c r="AN69" s="34" t="s">
        <v>68</v>
      </c>
      <c r="AO69" s="34">
        <v>0</v>
      </c>
      <c r="AP69" s="34" t="s">
        <v>68</v>
      </c>
      <c r="AQ69" s="34" t="s">
        <v>68</v>
      </c>
      <c r="AR69" s="34" t="s">
        <v>68</v>
      </c>
      <c r="AS69" s="34" t="s">
        <v>68</v>
      </c>
      <c r="AT69" s="34" t="s">
        <v>68</v>
      </c>
      <c r="AU69" s="34" t="s">
        <v>68</v>
      </c>
      <c r="AV69" s="34" t="s">
        <v>68</v>
      </c>
      <c r="AW69" s="34" t="s">
        <v>68</v>
      </c>
      <c r="AX69" s="34" t="s">
        <v>68</v>
      </c>
      <c r="AY69" s="894">
        <v>5.2150000000000005E-4</v>
      </c>
      <c r="AZ69" s="894">
        <v>3.8765319552404048E-5</v>
      </c>
      <c r="BA69" s="894">
        <v>4.6400000000000006E-4</v>
      </c>
      <c r="BB69" s="894">
        <v>5.5800000000000001E-4</v>
      </c>
      <c r="BC69" s="894">
        <v>4</v>
      </c>
      <c r="BD69" s="894" t="s">
        <v>6172</v>
      </c>
      <c r="BE69" s="894" t="s">
        <v>68</v>
      </c>
    </row>
    <row r="70" spans="1:57" ht="15" customHeight="1" x14ac:dyDescent="0.25">
      <c r="A70" s="37" t="s">
        <v>5804</v>
      </c>
      <c r="B70" s="45" t="s">
        <v>6169</v>
      </c>
      <c r="C70" s="887" t="s">
        <v>68</v>
      </c>
      <c r="D70" s="898">
        <v>44178</v>
      </c>
      <c r="E70" s="30" t="s">
        <v>6170</v>
      </c>
      <c r="F70" s="35" t="s">
        <v>5738</v>
      </c>
      <c r="G70" s="35" t="s">
        <v>68</v>
      </c>
      <c r="H70" s="35" t="s">
        <v>5537</v>
      </c>
      <c r="I70" s="35" t="s">
        <v>68</v>
      </c>
      <c r="J70" s="35" t="s">
        <v>5491</v>
      </c>
      <c r="K70" s="35" t="s">
        <v>68</v>
      </c>
      <c r="L70" s="47">
        <v>8.6806260363999996</v>
      </c>
      <c r="M70" s="47">
        <v>49.679069063999997</v>
      </c>
      <c r="N70" s="46" t="s">
        <v>68</v>
      </c>
      <c r="O70" s="25" t="s">
        <v>5060</v>
      </c>
      <c r="P70" s="25">
        <v>63180024</v>
      </c>
      <c r="Q70" s="897" t="s">
        <v>5126</v>
      </c>
      <c r="R70" s="25" t="s">
        <v>68</v>
      </c>
      <c r="S70" s="31">
        <v>0.05</v>
      </c>
      <c r="T70" s="31">
        <v>0.05</v>
      </c>
      <c r="U70" s="31">
        <v>0.05</v>
      </c>
      <c r="V70" s="31" t="s">
        <v>68</v>
      </c>
      <c r="W70" s="26">
        <v>8.6806260363999996</v>
      </c>
      <c r="X70" s="36">
        <v>49.679069063999997</v>
      </c>
      <c r="Y70" s="36" t="s">
        <v>68</v>
      </c>
      <c r="Z70" s="36" t="s">
        <v>68</v>
      </c>
      <c r="AA70" s="27" t="s">
        <v>68</v>
      </c>
      <c r="AB70" s="32" t="s">
        <v>68</v>
      </c>
      <c r="AC70" s="32" t="s">
        <v>68</v>
      </c>
      <c r="AD70" s="32" t="s">
        <v>68</v>
      </c>
      <c r="AE70" s="32" t="s">
        <v>4964</v>
      </c>
      <c r="AF70" s="32" t="s">
        <v>4965</v>
      </c>
      <c r="AG70" s="48" t="s">
        <v>68</v>
      </c>
      <c r="AH70" s="33" t="s">
        <v>68</v>
      </c>
      <c r="AI70" s="33" t="s">
        <v>68</v>
      </c>
      <c r="AJ70" s="33" t="s">
        <v>68</v>
      </c>
      <c r="AK70" s="33" t="s">
        <v>5406</v>
      </c>
      <c r="AL70" s="28">
        <v>293</v>
      </c>
      <c r="AM70" s="34">
        <v>101300</v>
      </c>
      <c r="AN70" s="34" t="s">
        <v>68</v>
      </c>
      <c r="AO70" s="34">
        <v>0</v>
      </c>
      <c r="AP70" s="34" t="s">
        <v>68</v>
      </c>
      <c r="AQ70" s="34" t="s">
        <v>68</v>
      </c>
      <c r="AR70" s="34" t="s">
        <v>68</v>
      </c>
      <c r="AS70" s="34" t="s">
        <v>68</v>
      </c>
      <c r="AT70" s="34" t="s">
        <v>68</v>
      </c>
      <c r="AU70" s="34" t="s">
        <v>68</v>
      </c>
      <c r="AV70" s="34" t="s">
        <v>68</v>
      </c>
      <c r="AW70" s="34" t="s">
        <v>68</v>
      </c>
      <c r="AX70" s="34" t="s">
        <v>68</v>
      </c>
      <c r="AY70" s="894">
        <v>7.0366666666666668E-4</v>
      </c>
      <c r="AZ70" s="894">
        <v>1.5755069730795263E-5</v>
      </c>
      <c r="BA70" s="894">
        <v>6.820000000000001E-4</v>
      </c>
      <c r="BB70" s="894">
        <v>7.1900000000000002E-4</v>
      </c>
      <c r="BC70" s="894">
        <v>3</v>
      </c>
      <c r="BD70" s="894" t="s">
        <v>6172</v>
      </c>
      <c r="BE70" s="894" t="s">
        <v>68</v>
      </c>
    </row>
    <row r="71" spans="1:57" ht="15" customHeight="1" x14ac:dyDescent="0.25">
      <c r="A71" s="37" t="s">
        <v>5805</v>
      </c>
      <c r="B71" s="45" t="s">
        <v>6169</v>
      </c>
      <c r="C71" s="887" t="s">
        <v>68</v>
      </c>
      <c r="D71" s="898">
        <v>44178</v>
      </c>
      <c r="E71" s="30" t="s">
        <v>6170</v>
      </c>
      <c r="F71" s="35" t="s">
        <v>5738</v>
      </c>
      <c r="G71" s="35" t="s">
        <v>68</v>
      </c>
      <c r="H71" s="35" t="s">
        <v>5538</v>
      </c>
      <c r="I71" s="35" t="s">
        <v>68</v>
      </c>
      <c r="J71" s="35" t="s">
        <v>5491</v>
      </c>
      <c r="K71" s="35" t="s">
        <v>68</v>
      </c>
      <c r="L71" s="47">
        <v>8.6703114047999996</v>
      </c>
      <c r="M71" s="47">
        <v>49.667621672000003</v>
      </c>
      <c r="N71" s="46" t="s">
        <v>68</v>
      </c>
      <c r="O71" s="25" t="s">
        <v>5060</v>
      </c>
      <c r="P71" s="25">
        <v>63180037</v>
      </c>
      <c r="Q71" s="897" t="s">
        <v>5127</v>
      </c>
      <c r="R71" s="25" t="s">
        <v>68</v>
      </c>
      <c r="S71" s="31">
        <v>0.05</v>
      </c>
      <c r="T71" s="31">
        <v>0.05</v>
      </c>
      <c r="U71" s="31">
        <v>0.05</v>
      </c>
      <c r="V71" s="31" t="s">
        <v>68</v>
      </c>
      <c r="W71" s="26">
        <v>8.6703114047999996</v>
      </c>
      <c r="X71" s="36">
        <v>49.667621672000003</v>
      </c>
      <c r="Y71" s="36" t="s">
        <v>68</v>
      </c>
      <c r="Z71" s="36" t="s">
        <v>68</v>
      </c>
      <c r="AA71" s="27">
        <v>10110</v>
      </c>
      <c r="AB71" s="32">
        <v>52349</v>
      </c>
      <c r="AC71" s="32">
        <v>10104</v>
      </c>
      <c r="AD71" s="32">
        <v>5</v>
      </c>
      <c r="AE71" s="32" t="s">
        <v>4937</v>
      </c>
      <c r="AF71" s="32" t="s">
        <v>4966</v>
      </c>
      <c r="AG71" s="48" t="s">
        <v>68</v>
      </c>
      <c r="AH71" s="33" t="s">
        <v>68</v>
      </c>
      <c r="AI71" s="33" t="s">
        <v>68</v>
      </c>
      <c r="AJ71" s="33" t="s">
        <v>68</v>
      </c>
      <c r="AK71" s="33" t="s">
        <v>5416</v>
      </c>
      <c r="AL71" s="28">
        <v>293</v>
      </c>
      <c r="AM71" s="34">
        <v>101300</v>
      </c>
      <c r="AN71" s="34" t="s">
        <v>68</v>
      </c>
      <c r="AO71" s="34">
        <v>0</v>
      </c>
      <c r="AP71" s="34" t="s">
        <v>68</v>
      </c>
      <c r="AQ71" s="34" t="s">
        <v>68</v>
      </c>
      <c r="AR71" s="34" t="s">
        <v>68</v>
      </c>
      <c r="AS71" s="34" t="s">
        <v>68</v>
      </c>
      <c r="AT71" s="34" t="s">
        <v>68</v>
      </c>
      <c r="AU71" s="34" t="s">
        <v>68</v>
      </c>
      <c r="AV71" s="34" t="s">
        <v>68</v>
      </c>
      <c r="AW71" s="34" t="s">
        <v>68</v>
      </c>
      <c r="AX71" s="34" t="s">
        <v>68</v>
      </c>
      <c r="AY71" s="894">
        <v>1.9833333333333332E-5</v>
      </c>
      <c r="AZ71" s="894">
        <v>5.3493509471295258E-6</v>
      </c>
      <c r="BA71" s="894">
        <v>1.2300000000000001E-5</v>
      </c>
      <c r="BB71" s="894">
        <v>2.4199999999999999E-5</v>
      </c>
      <c r="BC71" s="894">
        <v>3</v>
      </c>
      <c r="BD71" s="894" t="s">
        <v>6172</v>
      </c>
      <c r="BE71" s="894" t="s">
        <v>68</v>
      </c>
    </row>
    <row r="72" spans="1:57" ht="15" customHeight="1" x14ac:dyDescent="0.25">
      <c r="A72" s="37" t="s">
        <v>5806</v>
      </c>
      <c r="B72" s="45" t="s">
        <v>6169</v>
      </c>
      <c r="C72" s="887" t="s">
        <v>68</v>
      </c>
      <c r="D72" s="898">
        <v>44178</v>
      </c>
      <c r="E72" s="30" t="s">
        <v>6170</v>
      </c>
      <c r="F72" s="35" t="s">
        <v>5738</v>
      </c>
      <c r="G72" s="35" t="s">
        <v>68</v>
      </c>
      <c r="H72" s="35" t="s">
        <v>5539</v>
      </c>
      <c r="I72" s="35" t="s">
        <v>68</v>
      </c>
      <c r="J72" s="35" t="s">
        <v>5491</v>
      </c>
      <c r="K72" s="35" t="s">
        <v>68</v>
      </c>
      <c r="L72" s="47">
        <v>8.6950742878000007</v>
      </c>
      <c r="M72" s="47">
        <v>49.661845247999999</v>
      </c>
      <c r="N72" s="46" t="s">
        <v>68</v>
      </c>
      <c r="O72" s="25" t="s">
        <v>5060</v>
      </c>
      <c r="P72" s="25">
        <v>63180053</v>
      </c>
      <c r="Q72" s="897" t="s">
        <v>5128</v>
      </c>
      <c r="R72" s="25" t="s">
        <v>68</v>
      </c>
      <c r="S72" s="31">
        <v>0.05</v>
      </c>
      <c r="T72" s="31">
        <v>0.05</v>
      </c>
      <c r="U72" s="31">
        <v>0.05</v>
      </c>
      <c r="V72" s="31" t="s">
        <v>68</v>
      </c>
      <c r="W72" s="26">
        <v>8.6950742878000007</v>
      </c>
      <c r="X72" s="36">
        <v>49.661845247999999</v>
      </c>
      <c r="Y72" s="36" t="s">
        <v>68</v>
      </c>
      <c r="Z72" s="36" t="s">
        <v>68</v>
      </c>
      <c r="AA72" s="27">
        <v>10110</v>
      </c>
      <c r="AB72" s="32">
        <v>52349</v>
      </c>
      <c r="AC72" s="32">
        <v>10104</v>
      </c>
      <c r="AD72" s="32">
        <v>5</v>
      </c>
      <c r="AE72" s="32" t="s">
        <v>4937</v>
      </c>
      <c r="AF72" s="32" t="s">
        <v>4966</v>
      </c>
      <c r="AG72" s="48" t="s">
        <v>68</v>
      </c>
      <c r="AH72" s="33" t="s">
        <v>68</v>
      </c>
      <c r="AI72" s="33" t="s">
        <v>68</v>
      </c>
      <c r="AJ72" s="33" t="s">
        <v>68</v>
      </c>
      <c r="AK72" s="33" t="s">
        <v>5416</v>
      </c>
      <c r="AL72" s="28">
        <v>293</v>
      </c>
      <c r="AM72" s="34">
        <v>101300</v>
      </c>
      <c r="AN72" s="34" t="s">
        <v>68</v>
      </c>
      <c r="AO72" s="34">
        <v>0</v>
      </c>
      <c r="AP72" s="34" t="s">
        <v>68</v>
      </c>
      <c r="AQ72" s="34" t="s">
        <v>68</v>
      </c>
      <c r="AR72" s="34" t="s">
        <v>68</v>
      </c>
      <c r="AS72" s="34" t="s">
        <v>68</v>
      </c>
      <c r="AT72" s="34" t="s">
        <v>68</v>
      </c>
      <c r="AU72" s="34" t="s">
        <v>68</v>
      </c>
      <c r="AV72" s="34" t="s">
        <v>68</v>
      </c>
      <c r="AW72" s="34" t="s">
        <v>68</v>
      </c>
      <c r="AX72" s="34" t="s">
        <v>68</v>
      </c>
      <c r="AY72" s="894">
        <v>9.1666666666666664E-6</v>
      </c>
      <c r="AZ72" s="894">
        <v>4.3865957441075218E-6</v>
      </c>
      <c r="BA72" s="894">
        <v>4.8999999999999997E-6</v>
      </c>
      <c r="BB72" s="894">
        <v>1.52E-5</v>
      </c>
      <c r="BC72" s="894">
        <v>3</v>
      </c>
      <c r="BD72" s="894" t="s">
        <v>6172</v>
      </c>
      <c r="BE72" s="894" t="s">
        <v>68</v>
      </c>
    </row>
    <row r="73" spans="1:57" ht="15" customHeight="1" x14ac:dyDescent="0.25">
      <c r="A73" s="37" t="s">
        <v>5807</v>
      </c>
      <c r="B73" s="45" t="s">
        <v>6169</v>
      </c>
      <c r="C73" s="887" t="s">
        <v>68</v>
      </c>
      <c r="D73" s="898">
        <v>44178</v>
      </c>
      <c r="E73" s="30" t="s">
        <v>6170</v>
      </c>
      <c r="F73" s="35" t="s">
        <v>5738</v>
      </c>
      <c r="G73" s="35" t="s">
        <v>68</v>
      </c>
      <c r="H73" s="35" t="s">
        <v>5532</v>
      </c>
      <c r="I73" s="35" t="s">
        <v>68</v>
      </c>
      <c r="J73" s="35" t="s">
        <v>5491</v>
      </c>
      <c r="K73" s="35" t="s">
        <v>68</v>
      </c>
      <c r="L73" s="47">
        <v>8.6700959422999997</v>
      </c>
      <c r="M73" s="47">
        <v>49.627700935</v>
      </c>
      <c r="N73" s="46" t="s">
        <v>68</v>
      </c>
      <c r="O73" s="25" t="s">
        <v>5060</v>
      </c>
      <c r="P73" s="25">
        <v>63180095</v>
      </c>
      <c r="Q73" s="897" t="s">
        <v>5129</v>
      </c>
      <c r="R73" s="25" t="s">
        <v>68</v>
      </c>
      <c r="S73" s="31">
        <v>0.05</v>
      </c>
      <c r="T73" s="31">
        <v>0.05</v>
      </c>
      <c r="U73" s="31">
        <v>0.05</v>
      </c>
      <c r="V73" s="31" t="s">
        <v>68</v>
      </c>
      <c r="W73" s="26">
        <v>8.6700959422999997</v>
      </c>
      <c r="X73" s="36">
        <v>49.627700935</v>
      </c>
      <c r="Y73" s="36" t="s">
        <v>68</v>
      </c>
      <c r="Z73" s="36" t="s">
        <v>68</v>
      </c>
      <c r="AA73" s="27">
        <v>58830</v>
      </c>
      <c r="AB73" s="32">
        <v>58828</v>
      </c>
      <c r="AC73" s="32">
        <v>10104</v>
      </c>
      <c r="AD73" s="32">
        <v>7</v>
      </c>
      <c r="AE73" s="32" t="s">
        <v>1972</v>
      </c>
      <c r="AF73" s="32" t="s">
        <v>4963</v>
      </c>
      <c r="AG73" s="48" t="s">
        <v>68</v>
      </c>
      <c r="AH73" s="33" t="s">
        <v>68</v>
      </c>
      <c r="AI73" s="33">
        <v>24</v>
      </c>
      <c r="AJ73" s="33" t="s">
        <v>5414</v>
      </c>
      <c r="AK73" s="33" t="s">
        <v>5415</v>
      </c>
      <c r="AL73" s="28">
        <v>293</v>
      </c>
      <c r="AM73" s="34">
        <v>101300</v>
      </c>
      <c r="AN73" s="34" t="s">
        <v>68</v>
      </c>
      <c r="AO73" s="34">
        <v>0</v>
      </c>
      <c r="AP73" s="34" t="s">
        <v>68</v>
      </c>
      <c r="AQ73" s="34" t="s">
        <v>68</v>
      </c>
      <c r="AR73" s="34" t="s">
        <v>68</v>
      </c>
      <c r="AS73" s="34" t="s">
        <v>68</v>
      </c>
      <c r="AT73" s="34" t="s">
        <v>68</v>
      </c>
      <c r="AU73" s="34" t="s">
        <v>68</v>
      </c>
      <c r="AV73" s="34" t="s">
        <v>68</v>
      </c>
      <c r="AW73" s="34" t="s">
        <v>68</v>
      </c>
      <c r="AX73" s="34" t="s">
        <v>68</v>
      </c>
      <c r="AY73" s="894">
        <v>2.676666666666667E-3</v>
      </c>
      <c r="AZ73" s="894">
        <v>1.6048537489614278E-4</v>
      </c>
      <c r="BA73" s="894">
        <v>2.4500000000000004E-3</v>
      </c>
      <c r="BB73" s="894">
        <v>2.8E-3</v>
      </c>
      <c r="BC73" s="894">
        <v>3</v>
      </c>
      <c r="BD73" s="894" t="s">
        <v>6172</v>
      </c>
      <c r="BE73" s="894" t="s">
        <v>68</v>
      </c>
    </row>
    <row r="74" spans="1:57" ht="15" customHeight="1" x14ac:dyDescent="0.25">
      <c r="A74" s="37" t="s">
        <v>5808</v>
      </c>
      <c r="B74" s="45" t="s">
        <v>6169</v>
      </c>
      <c r="C74" s="887" t="s">
        <v>68</v>
      </c>
      <c r="D74" s="898">
        <v>44178</v>
      </c>
      <c r="E74" s="30" t="s">
        <v>6170</v>
      </c>
      <c r="F74" s="35" t="s">
        <v>5738</v>
      </c>
      <c r="G74" s="35" t="s">
        <v>68</v>
      </c>
      <c r="H74" s="35" t="s">
        <v>5539</v>
      </c>
      <c r="I74" s="35" t="s">
        <v>68</v>
      </c>
      <c r="J74" s="35" t="s">
        <v>5491</v>
      </c>
      <c r="K74" s="35" t="s">
        <v>68</v>
      </c>
      <c r="L74" s="47">
        <v>8.6798719552999994</v>
      </c>
      <c r="M74" s="47">
        <v>48.762185178999999</v>
      </c>
      <c r="N74" s="46" t="s">
        <v>68</v>
      </c>
      <c r="O74" s="25" t="s">
        <v>5060</v>
      </c>
      <c r="P74" s="25">
        <v>63180045</v>
      </c>
      <c r="Q74" s="897" t="s">
        <v>5130</v>
      </c>
      <c r="R74" s="25" t="s">
        <v>68</v>
      </c>
      <c r="S74" s="31">
        <v>0.05</v>
      </c>
      <c r="T74" s="31">
        <v>0.05</v>
      </c>
      <c r="U74" s="31">
        <v>0.05</v>
      </c>
      <c r="V74" s="31" t="s">
        <v>68</v>
      </c>
      <c r="W74" s="26">
        <v>8.6798719552999994</v>
      </c>
      <c r="X74" s="36">
        <v>48.762185178999999</v>
      </c>
      <c r="Y74" s="36" t="s">
        <v>68</v>
      </c>
      <c r="Z74" s="36" t="s">
        <v>68</v>
      </c>
      <c r="AA74" s="27">
        <v>10110</v>
      </c>
      <c r="AB74" s="32">
        <v>52349</v>
      </c>
      <c r="AC74" s="32">
        <v>10104</v>
      </c>
      <c r="AD74" s="32">
        <v>5</v>
      </c>
      <c r="AE74" s="32" t="s">
        <v>4937</v>
      </c>
      <c r="AF74" s="32" t="s">
        <v>4966</v>
      </c>
      <c r="AG74" s="48" t="s">
        <v>68</v>
      </c>
      <c r="AH74" s="33" t="s">
        <v>68</v>
      </c>
      <c r="AI74" s="33" t="s">
        <v>68</v>
      </c>
      <c r="AJ74" s="33" t="s">
        <v>68</v>
      </c>
      <c r="AK74" s="33" t="s">
        <v>5416</v>
      </c>
      <c r="AL74" s="28">
        <v>293</v>
      </c>
      <c r="AM74" s="34">
        <v>101300</v>
      </c>
      <c r="AN74" s="34" t="s">
        <v>68</v>
      </c>
      <c r="AO74" s="34">
        <v>0</v>
      </c>
      <c r="AP74" s="34" t="s">
        <v>68</v>
      </c>
      <c r="AQ74" s="34" t="s">
        <v>68</v>
      </c>
      <c r="AR74" s="34" t="s">
        <v>68</v>
      </c>
      <c r="AS74" s="34" t="s">
        <v>68</v>
      </c>
      <c r="AT74" s="34" t="s">
        <v>68</v>
      </c>
      <c r="AU74" s="34" t="s">
        <v>68</v>
      </c>
      <c r="AV74" s="34" t="s">
        <v>68</v>
      </c>
      <c r="AW74" s="34" t="s">
        <v>68</v>
      </c>
      <c r="AX74" s="34" t="s">
        <v>68</v>
      </c>
      <c r="AY74" s="894">
        <v>2.58E-5</v>
      </c>
      <c r="AZ74" s="894">
        <v>1.1430952132988176E-6</v>
      </c>
      <c r="BA74" s="894">
        <v>2.48E-5</v>
      </c>
      <c r="BB74" s="894">
        <v>2.7400000000000002E-5</v>
      </c>
      <c r="BC74" s="894">
        <v>3</v>
      </c>
      <c r="BD74" s="894" t="s">
        <v>6172</v>
      </c>
      <c r="BE74" s="894" t="s">
        <v>68</v>
      </c>
    </row>
    <row r="75" spans="1:57" ht="15" customHeight="1" x14ac:dyDescent="0.25">
      <c r="A75" s="37" t="s">
        <v>5809</v>
      </c>
      <c r="B75" s="45" t="s">
        <v>6169</v>
      </c>
      <c r="C75" s="887" t="s">
        <v>68</v>
      </c>
      <c r="D75" s="898">
        <v>44178</v>
      </c>
      <c r="E75" s="30" t="s">
        <v>6170</v>
      </c>
      <c r="F75" s="35" t="s">
        <v>5738</v>
      </c>
      <c r="G75" s="35" t="s">
        <v>68</v>
      </c>
      <c r="H75" s="35" t="s">
        <v>5539</v>
      </c>
      <c r="I75" s="35" t="s">
        <v>68</v>
      </c>
      <c r="J75" s="35" t="s">
        <v>5491</v>
      </c>
      <c r="K75" s="35" t="s">
        <v>68</v>
      </c>
      <c r="L75" s="47">
        <v>8.7086935207000007</v>
      </c>
      <c r="M75" s="47">
        <v>49.654237887999997</v>
      </c>
      <c r="N75" s="46" t="s">
        <v>68</v>
      </c>
      <c r="O75" s="25" t="s">
        <v>5060</v>
      </c>
      <c r="P75" s="25">
        <v>63180069</v>
      </c>
      <c r="Q75" s="897" t="s">
        <v>5131</v>
      </c>
      <c r="R75" s="25" t="s">
        <v>68</v>
      </c>
      <c r="S75" s="31">
        <v>0.05</v>
      </c>
      <c r="T75" s="31">
        <v>0.05</v>
      </c>
      <c r="U75" s="31">
        <v>0.05</v>
      </c>
      <c r="V75" s="31" t="s">
        <v>68</v>
      </c>
      <c r="W75" s="26">
        <v>8.7086935207000007</v>
      </c>
      <c r="X75" s="36">
        <v>49.654237887999997</v>
      </c>
      <c r="Y75" s="36" t="s">
        <v>68</v>
      </c>
      <c r="Z75" s="36" t="s">
        <v>68</v>
      </c>
      <c r="AA75" s="27" t="s">
        <v>68</v>
      </c>
      <c r="AB75" s="32">
        <v>52349</v>
      </c>
      <c r="AC75" s="32">
        <v>10104</v>
      </c>
      <c r="AD75" s="32">
        <v>5</v>
      </c>
      <c r="AE75" s="32" t="s">
        <v>4960</v>
      </c>
      <c r="AF75" s="32" t="s">
        <v>4961</v>
      </c>
      <c r="AG75" s="48" t="s">
        <v>68</v>
      </c>
      <c r="AH75" s="33" t="s">
        <v>68</v>
      </c>
      <c r="AI75" s="33" t="s">
        <v>68</v>
      </c>
      <c r="AJ75" s="33" t="s">
        <v>68</v>
      </c>
      <c r="AK75" s="33" t="s">
        <v>5412</v>
      </c>
      <c r="AL75" s="28">
        <v>293</v>
      </c>
      <c r="AM75" s="34">
        <v>101300</v>
      </c>
      <c r="AN75" s="34" t="s">
        <v>68</v>
      </c>
      <c r="AO75" s="34">
        <v>0</v>
      </c>
      <c r="AP75" s="34" t="s">
        <v>68</v>
      </c>
      <c r="AQ75" s="34" t="s">
        <v>68</v>
      </c>
      <c r="AR75" s="34" t="s">
        <v>68</v>
      </c>
      <c r="AS75" s="34" t="s">
        <v>68</v>
      </c>
      <c r="AT75" s="34" t="s">
        <v>68</v>
      </c>
      <c r="AU75" s="34" t="s">
        <v>68</v>
      </c>
      <c r="AV75" s="34" t="s">
        <v>68</v>
      </c>
      <c r="AW75" s="34" t="s">
        <v>68</v>
      </c>
      <c r="AX75" s="34" t="s">
        <v>68</v>
      </c>
      <c r="AY75" s="894">
        <v>4.3300000000000001E-4</v>
      </c>
      <c r="AZ75" s="894">
        <v>5.1871636437138408E-5</v>
      </c>
      <c r="BA75" s="894">
        <v>3.79E-4</v>
      </c>
      <c r="BB75" s="894">
        <v>5.0299999999999997E-4</v>
      </c>
      <c r="BC75" s="894">
        <v>3</v>
      </c>
      <c r="BD75" s="894" t="s">
        <v>6172</v>
      </c>
      <c r="BE75" s="894" t="s">
        <v>68</v>
      </c>
    </row>
    <row r="76" spans="1:57" ht="15" customHeight="1" x14ac:dyDescent="0.25">
      <c r="A76" s="37" t="s">
        <v>5810</v>
      </c>
      <c r="B76" s="45" t="s">
        <v>6169</v>
      </c>
      <c r="C76" s="887" t="s">
        <v>68</v>
      </c>
      <c r="D76" s="898">
        <v>44178</v>
      </c>
      <c r="E76" s="30" t="s">
        <v>6170</v>
      </c>
      <c r="F76" s="35" t="s">
        <v>5738</v>
      </c>
      <c r="G76" s="35" t="s">
        <v>68</v>
      </c>
      <c r="H76" s="35" t="s">
        <v>5539</v>
      </c>
      <c r="I76" s="35" t="s">
        <v>68</v>
      </c>
      <c r="J76" s="35" t="s">
        <v>5491</v>
      </c>
      <c r="K76" s="35" t="s">
        <v>68</v>
      </c>
      <c r="L76" s="47">
        <v>8.6964497714999993</v>
      </c>
      <c r="M76" s="47">
        <v>49.641079621999999</v>
      </c>
      <c r="N76" s="46" t="s">
        <v>68</v>
      </c>
      <c r="O76" s="25" t="s">
        <v>5060</v>
      </c>
      <c r="P76" s="25">
        <v>63180081</v>
      </c>
      <c r="Q76" s="897" t="s">
        <v>5132</v>
      </c>
      <c r="R76" s="25" t="s">
        <v>68</v>
      </c>
      <c r="S76" s="31">
        <v>0.05</v>
      </c>
      <c r="T76" s="31">
        <v>0.05</v>
      </c>
      <c r="U76" s="31">
        <v>0.05</v>
      </c>
      <c r="V76" s="31" t="s">
        <v>68</v>
      </c>
      <c r="W76" s="26">
        <v>8.6964497714999993</v>
      </c>
      <c r="X76" s="36">
        <v>49.641079621999999</v>
      </c>
      <c r="Y76" s="36" t="s">
        <v>68</v>
      </c>
      <c r="Z76" s="36" t="s">
        <v>68</v>
      </c>
      <c r="AA76" s="27" t="s">
        <v>68</v>
      </c>
      <c r="AB76" s="32">
        <v>52349</v>
      </c>
      <c r="AC76" s="32">
        <v>10104</v>
      </c>
      <c r="AD76" s="32">
        <v>5</v>
      </c>
      <c r="AE76" s="32" t="s">
        <v>4960</v>
      </c>
      <c r="AF76" s="32" t="s">
        <v>4961</v>
      </c>
      <c r="AG76" s="48" t="s">
        <v>68</v>
      </c>
      <c r="AH76" s="33" t="s">
        <v>68</v>
      </c>
      <c r="AI76" s="33" t="s">
        <v>68</v>
      </c>
      <c r="AJ76" s="33" t="s">
        <v>68</v>
      </c>
      <c r="AK76" s="33" t="s">
        <v>5412</v>
      </c>
      <c r="AL76" s="28">
        <v>293</v>
      </c>
      <c r="AM76" s="34">
        <v>101300</v>
      </c>
      <c r="AN76" s="34" t="s">
        <v>68</v>
      </c>
      <c r="AO76" s="34">
        <v>0</v>
      </c>
      <c r="AP76" s="34" t="s">
        <v>68</v>
      </c>
      <c r="AQ76" s="34" t="s">
        <v>68</v>
      </c>
      <c r="AR76" s="34" t="s">
        <v>68</v>
      </c>
      <c r="AS76" s="34" t="s">
        <v>68</v>
      </c>
      <c r="AT76" s="34" t="s">
        <v>68</v>
      </c>
      <c r="AU76" s="34" t="s">
        <v>68</v>
      </c>
      <c r="AV76" s="34" t="s">
        <v>68</v>
      </c>
      <c r="AW76" s="34" t="s">
        <v>68</v>
      </c>
      <c r="AX76" s="34" t="s">
        <v>68</v>
      </c>
      <c r="AY76" s="894">
        <v>3.546666666666667E-4</v>
      </c>
      <c r="AZ76" s="894">
        <v>7.0674527864633726E-5</v>
      </c>
      <c r="BA76" s="894">
        <v>2.8100000000000005E-4</v>
      </c>
      <c r="BB76" s="894">
        <v>4.5000000000000004E-4</v>
      </c>
      <c r="BC76" s="894">
        <v>3</v>
      </c>
      <c r="BD76" s="894" t="s">
        <v>6172</v>
      </c>
      <c r="BE76" s="894" t="s">
        <v>68</v>
      </c>
    </row>
    <row r="77" spans="1:57" ht="15" customHeight="1" x14ac:dyDescent="0.25">
      <c r="A77" s="37" t="s">
        <v>5811</v>
      </c>
      <c r="B77" s="45" t="s">
        <v>6169</v>
      </c>
      <c r="C77" s="887" t="s">
        <v>68</v>
      </c>
      <c r="D77" s="898">
        <v>44178</v>
      </c>
      <c r="E77" s="30" t="s">
        <v>6170</v>
      </c>
      <c r="F77" s="35" t="s">
        <v>5738</v>
      </c>
      <c r="G77" s="35" t="s">
        <v>68</v>
      </c>
      <c r="H77" s="35" t="s">
        <v>5539</v>
      </c>
      <c r="I77" s="35" t="s">
        <v>68</v>
      </c>
      <c r="J77" s="35" t="s">
        <v>5491</v>
      </c>
      <c r="K77" s="35" t="s">
        <v>68</v>
      </c>
      <c r="L77" s="47">
        <v>8.6976869174000004</v>
      </c>
      <c r="M77" s="47">
        <v>49.642521416000001</v>
      </c>
      <c r="N77" s="46" t="s">
        <v>68</v>
      </c>
      <c r="O77" s="25" t="s">
        <v>5060</v>
      </c>
      <c r="P77" s="25">
        <v>63180079</v>
      </c>
      <c r="Q77" s="897" t="s">
        <v>5133</v>
      </c>
      <c r="R77" s="25" t="s">
        <v>68</v>
      </c>
      <c r="S77" s="31">
        <v>0.05</v>
      </c>
      <c r="T77" s="31">
        <v>0.05</v>
      </c>
      <c r="U77" s="31">
        <v>0.05</v>
      </c>
      <c r="V77" s="31" t="s">
        <v>68</v>
      </c>
      <c r="W77" s="26">
        <v>8.6976869174000004</v>
      </c>
      <c r="X77" s="36">
        <v>49.642521416000001</v>
      </c>
      <c r="Y77" s="36" t="s">
        <v>68</v>
      </c>
      <c r="Z77" s="36" t="s">
        <v>68</v>
      </c>
      <c r="AA77" s="27" t="s">
        <v>68</v>
      </c>
      <c r="AB77" s="32">
        <v>52349</v>
      </c>
      <c r="AC77" s="32">
        <v>10104</v>
      </c>
      <c r="AD77" s="32">
        <v>5</v>
      </c>
      <c r="AE77" s="32" t="s">
        <v>4960</v>
      </c>
      <c r="AF77" s="32" t="s">
        <v>4961</v>
      </c>
      <c r="AG77" s="48" t="s">
        <v>68</v>
      </c>
      <c r="AH77" s="33" t="s">
        <v>68</v>
      </c>
      <c r="AI77" s="33" t="s">
        <v>68</v>
      </c>
      <c r="AJ77" s="33" t="s">
        <v>68</v>
      </c>
      <c r="AK77" s="33" t="s">
        <v>5412</v>
      </c>
      <c r="AL77" s="28">
        <v>293</v>
      </c>
      <c r="AM77" s="34">
        <v>101300</v>
      </c>
      <c r="AN77" s="34" t="s">
        <v>68</v>
      </c>
      <c r="AO77" s="34">
        <v>0</v>
      </c>
      <c r="AP77" s="34" t="s">
        <v>68</v>
      </c>
      <c r="AQ77" s="34" t="s">
        <v>68</v>
      </c>
      <c r="AR77" s="34" t="s">
        <v>68</v>
      </c>
      <c r="AS77" s="34" t="s">
        <v>68</v>
      </c>
      <c r="AT77" s="34" t="s">
        <v>68</v>
      </c>
      <c r="AU77" s="34" t="s">
        <v>68</v>
      </c>
      <c r="AV77" s="34" t="s">
        <v>68</v>
      </c>
      <c r="AW77" s="34" t="s">
        <v>68</v>
      </c>
      <c r="AX77" s="34" t="s">
        <v>68</v>
      </c>
      <c r="AY77" s="894">
        <v>3.8233333333333332E-4</v>
      </c>
      <c r="AZ77" s="894">
        <v>1.3424687043734862E-5</v>
      </c>
      <c r="BA77" s="894">
        <v>3.6999999999999999E-4</v>
      </c>
      <c r="BB77" s="894">
        <v>4.0100000000000004E-4</v>
      </c>
      <c r="BC77" s="894">
        <v>3</v>
      </c>
      <c r="BD77" s="894" t="s">
        <v>6172</v>
      </c>
      <c r="BE77" s="894" t="s">
        <v>68</v>
      </c>
    </row>
    <row r="78" spans="1:57" ht="15" customHeight="1" x14ac:dyDescent="0.25">
      <c r="A78" s="37" t="s">
        <v>5812</v>
      </c>
      <c r="B78" s="45" t="s">
        <v>6169</v>
      </c>
      <c r="C78" s="887" t="s">
        <v>68</v>
      </c>
      <c r="D78" s="898">
        <v>44178</v>
      </c>
      <c r="E78" s="30" t="s">
        <v>6170</v>
      </c>
      <c r="F78" s="35" t="s">
        <v>5738</v>
      </c>
      <c r="G78" s="35" t="s">
        <v>68</v>
      </c>
      <c r="H78" s="35" t="s">
        <v>5539</v>
      </c>
      <c r="I78" s="35" t="s">
        <v>68</v>
      </c>
      <c r="J78" s="35" t="s">
        <v>5491</v>
      </c>
      <c r="K78" s="35" t="s">
        <v>68</v>
      </c>
      <c r="L78" s="47">
        <v>8.7000441893999998</v>
      </c>
      <c r="M78" s="47">
        <v>49.641943118</v>
      </c>
      <c r="N78" s="46" t="s">
        <v>68</v>
      </c>
      <c r="O78" s="25" t="s">
        <v>5060</v>
      </c>
      <c r="P78" s="25">
        <v>63180080</v>
      </c>
      <c r="Q78" s="897" t="s">
        <v>5134</v>
      </c>
      <c r="R78" s="25" t="s">
        <v>68</v>
      </c>
      <c r="S78" s="31">
        <v>0.05</v>
      </c>
      <c r="T78" s="31">
        <v>0.05</v>
      </c>
      <c r="U78" s="31">
        <v>0.05</v>
      </c>
      <c r="V78" s="31" t="s">
        <v>68</v>
      </c>
      <c r="W78" s="26">
        <v>8.7000441893999998</v>
      </c>
      <c r="X78" s="36">
        <v>49.641943118</v>
      </c>
      <c r="Y78" s="36" t="s">
        <v>68</v>
      </c>
      <c r="Z78" s="36" t="s">
        <v>68</v>
      </c>
      <c r="AA78" s="27" t="s">
        <v>68</v>
      </c>
      <c r="AB78" s="32">
        <v>52349</v>
      </c>
      <c r="AC78" s="32">
        <v>10104</v>
      </c>
      <c r="AD78" s="32">
        <v>5</v>
      </c>
      <c r="AE78" s="32" t="s">
        <v>4960</v>
      </c>
      <c r="AF78" s="32" t="s">
        <v>4961</v>
      </c>
      <c r="AG78" s="48" t="s">
        <v>68</v>
      </c>
      <c r="AH78" s="33" t="s">
        <v>68</v>
      </c>
      <c r="AI78" s="33" t="s">
        <v>68</v>
      </c>
      <c r="AJ78" s="33" t="s">
        <v>68</v>
      </c>
      <c r="AK78" s="33" t="s">
        <v>5412</v>
      </c>
      <c r="AL78" s="28">
        <v>293</v>
      </c>
      <c r="AM78" s="34">
        <v>101300</v>
      </c>
      <c r="AN78" s="34" t="s">
        <v>68</v>
      </c>
      <c r="AO78" s="34">
        <v>0</v>
      </c>
      <c r="AP78" s="34" t="s">
        <v>68</v>
      </c>
      <c r="AQ78" s="34" t="s">
        <v>68</v>
      </c>
      <c r="AR78" s="34" t="s">
        <v>68</v>
      </c>
      <c r="AS78" s="34" t="s">
        <v>68</v>
      </c>
      <c r="AT78" s="34" t="s">
        <v>68</v>
      </c>
      <c r="AU78" s="34" t="s">
        <v>68</v>
      </c>
      <c r="AV78" s="34" t="s">
        <v>68</v>
      </c>
      <c r="AW78" s="34" t="s">
        <v>68</v>
      </c>
      <c r="AX78" s="34" t="s">
        <v>68</v>
      </c>
      <c r="AY78" s="894">
        <v>5.796666666666667E-4</v>
      </c>
      <c r="AZ78" s="894">
        <v>3.3369979855486211E-5</v>
      </c>
      <c r="BA78" s="894">
        <v>5.3600000000000002E-4</v>
      </c>
      <c r="BB78" s="894">
        <v>6.1700000000000004E-4</v>
      </c>
      <c r="BC78" s="894">
        <v>3</v>
      </c>
      <c r="BD78" s="894" t="s">
        <v>6172</v>
      </c>
      <c r="BE78" s="894" t="s">
        <v>68</v>
      </c>
    </row>
    <row r="79" spans="1:57" ht="15" customHeight="1" x14ac:dyDescent="0.25">
      <c r="A79" s="37" t="s">
        <v>5813</v>
      </c>
      <c r="B79" s="45" t="s">
        <v>6169</v>
      </c>
      <c r="C79" s="887" t="s">
        <v>68</v>
      </c>
      <c r="D79" s="898">
        <v>44178</v>
      </c>
      <c r="E79" s="30" t="s">
        <v>6170</v>
      </c>
      <c r="F79" s="35" t="s">
        <v>5738</v>
      </c>
      <c r="G79" s="35" t="s">
        <v>68</v>
      </c>
      <c r="H79" s="35" t="s">
        <v>5540</v>
      </c>
      <c r="I79" s="35" t="s">
        <v>68</v>
      </c>
      <c r="J79" s="35" t="s">
        <v>5491</v>
      </c>
      <c r="K79" s="35" t="s">
        <v>68</v>
      </c>
      <c r="L79" s="47">
        <v>8.7108287399000002</v>
      </c>
      <c r="M79" s="47">
        <v>49.644443027000001</v>
      </c>
      <c r="N79" s="46" t="s">
        <v>68</v>
      </c>
      <c r="O79" s="25" t="s">
        <v>5060</v>
      </c>
      <c r="P79" s="25">
        <v>63180082</v>
      </c>
      <c r="Q79" s="897" t="s">
        <v>5135</v>
      </c>
      <c r="R79" s="25" t="s">
        <v>68</v>
      </c>
      <c r="S79" s="31">
        <v>0.05</v>
      </c>
      <c r="T79" s="31">
        <v>0.05</v>
      </c>
      <c r="U79" s="31">
        <v>0.05</v>
      </c>
      <c r="V79" s="31" t="s">
        <v>68</v>
      </c>
      <c r="W79" s="26">
        <v>8.7108287399000002</v>
      </c>
      <c r="X79" s="36">
        <v>49.644443027000001</v>
      </c>
      <c r="Y79" s="36" t="s">
        <v>68</v>
      </c>
      <c r="Z79" s="36" t="s">
        <v>68</v>
      </c>
      <c r="AA79" s="27" t="s">
        <v>68</v>
      </c>
      <c r="AB79" s="32">
        <v>52349</v>
      </c>
      <c r="AC79" s="32">
        <v>10104</v>
      </c>
      <c r="AD79" s="32">
        <v>5</v>
      </c>
      <c r="AE79" s="32" t="s">
        <v>4960</v>
      </c>
      <c r="AF79" s="32" t="s">
        <v>4961</v>
      </c>
      <c r="AG79" s="48" t="s">
        <v>68</v>
      </c>
      <c r="AH79" s="33" t="s">
        <v>68</v>
      </c>
      <c r="AI79" s="33" t="s">
        <v>68</v>
      </c>
      <c r="AJ79" s="33" t="s">
        <v>68</v>
      </c>
      <c r="AK79" s="33" t="s">
        <v>5412</v>
      </c>
      <c r="AL79" s="28">
        <v>293</v>
      </c>
      <c r="AM79" s="34">
        <v>101300</v>
      </c>
      <c r="AN79" s="34" t="s">
        <v>68</v>
      </c>
      <c r="AO79" s="34">
        <v>0</v>
      </c>
      <c r="AP79" s="34" t="s">
        <v>68</v>
      </c>
      <c r="AQ79" s="34" t="s">
        <v>68</v>
      </c>
      <c r="AR79" s="34" t="s">
        <v>68</v>
      </c>
      <c r="AS79" s="34" t="s">
        <v>68</v>
      </c>
      <c r="AT79" s="34" t="s">
        <v>68</v>
      </c>
      <c r="AU79" s="34" t="s">
        <v>68</v>
      </c>
      <c r="AV79" s="34" t="s">
        <v>68</v>
      </c>
      <c r="AW79" s="34" t="s">
        <v>68</v>
      </c>
      <c r="AX79" s="34" t="s">
        <v>68</v>
      </c>
      <c r="AY79" s="894">
        <v>3.4966666666666669E-4</v>
      </c>
      <c r="AZ79" s="894">
        <v>3.2314427462392424E-5</v>
      </c>
      <c r="BA79" s="894">
        <v>3.0400000000000002E-4</v>
      </c>
      <c r="BB79" s="894">
        <v>3.7399999999999998E-4</v>
      </c>
      <c r="BC79" s="894">
        <v>3</v>
      </c>
      <c r="BD79" s="894" t="s">
        <v>6172</v>
      </c>
      <c r="BE79" s="894" t="s">
        <v>68</v>
      </c>
    </row>
    <row r="80" spans="1:57" ht="15" customHeight="1" x14ac:dyDescent="0.25">
      <c r="A80" s="37" t="s">
        <v>5814</v>
      </c>
      <c r="B80" s="45" t="s">
        <v>6169</v>
      </c>
      <c r="C80" s="887" t="s">
        <v>68</v>
      </c>
      <c r="D80" s="898">
        <v>44178</v>
      </c>
      <c r="E80" s="30" t="s">
        <v>6170</v>
      </c>
      <c r="F80" s="35" t="s">
        <v>5738</v>
      </c>
      <c r="G80" s="35" t="s">
        <v>68</v>
      </c>
      <c r="H80" s="35" t="s">
        <v>5541</v>
      </c>
      <c r="I80" s="35" t="s">
        <v>68</v>
      </c>
      <c r="J80" s="35" t="s">
        <v>5491</v>
      </c>
      <c r="K80" s="35" t="s">
        <v>68</v>
      </c>
      <c r="L80" s="47">
        <v>8.7593281453999996</v>
      </c>
      <c r="M80" s="47">
        <v>49.664783473999996</v>
      </c>
      <c r="N80" s="46" t="s">
        <v>68</v>
      </c>
      <c r="O80" s="25" t="s">
        <v>5060</v>
      </c>
      <c r="P80" s="25">
        <v>63180042</v>
      </c>
      <c r="Q80" s="897" t="s">
        <v>5136</v>
      </c>
      <c r="R80" s="25" t="s">
        <v>68</v>
      </c>
      <c r="S80" s="31">
        <v>0.05</v>
      </c>
      <c r="T80" s="31">
        <v>0.05</v>
      </c>
      <c r="U80" s="31">
        <v>0.05</v>
      </c>
      <c r="V80" s="31" t="s">
        <v>68</v>
      </c>
      <c r="W80" s="26">
        <v>8.7593281453999996</v>
      </c>
      <c r="X80" s="36">
        <v>49.664783473999996</v>
      </c>
      <c r="Y80" s="36" t="s">
        <v>68</v>
      </c>
      <c r="Z80" s="36" t="s">
        <v>68</v>
      </c>
      <c r="AA80" s="27">
        <v>10114</v>
      </c>
      <c r="AB80" s="32">
        <v>52349</v>
      </c>
      <c r="AC80" s="32">
        <v>10104</v>
      </c>
      <c r="AD80" s="32">
        <v>5</v>
      </c>
      <c r="AE80" s="32" t="s">
        <v>71</v>
      </c>
      <c r="AF80" s="32" t="s">
        <v>4956</v>
      </c>
      <c r="AG80" s="48" t="s">
        <v>68</v>
      </c>
      <c r="AH80" s="33" t="s">
        <v>68</v>
      </c>
      <c r="AI80" s="33" t="s">
        <v>68</v>
      </c>
      <c r="AJ80" s="33" t="s">
        <v>68</v>
      </c>
      <c r="AK80" s="33" t="s">
        <v>5412</v>
      </c>
      <c r="AL80" s="28">
        <v>293</v>
      </c>
      <c r="AM80" s="34">
        <v>101300</v>
      </c>
      <c r="AN80" s="34" t="s">
        <v>68</v>
      </c>
      <c r="AO80" s="34">
        <v>0</v>
      </c>
      <c r="AP80" s="34" t="s">
        <v>68</v>
      </c>
      <c r="AQ80" s="34" t="s">
        <v>68</v>
      </c>
      <c r="AR80" s="34" t="s">
        <v>68</v>
      </c>
      <c r="AS80" s="34" t="s">
        <v>68</v>
      </c>
      <c r="AT80" s="34" t="s">
        <v>68</v>
      </c>
      <c r="AU80" s="34" t="s">
        <v>68</v>
      </c>
      <c r="AV80" s="34" t="s">
        <v>68</v>
      </c>
      <c r="AW80" s="34" t="s">
        <v>68</v>
      </c>
      <c r="AX80" s="34" t="s">
        <v>68</v>
      </c>
      <c r="AY80" s="894">
        <v>1.9066666666666668E-3</v>
      </c>
      <c r="AZ80" s="894">
        <v>1.0208928554075686E-4</v>
      </c>
      <c r="BA80" s="894">
        <v>1.7800000000000001E-3</v>
      </c>
      <c r="BB80" s="894">
        <v>2.0299999999999997E-3</v>
      </c>
      <c r="BC80" s="894">
        <v>3</v>
      </c>
      <c r="BD80" s="894" t="s">
        <v>6172</v>
      </c>
      <c r="BE80" s="894" t="s">
        <v>68</v>
      </c>
    </row>
    <row r="81" spans="1:57" ht="15" customHeight="1" x14ac:dyDescent="0.25">
      <c r="A81" s="37" t="s">
        <v>5815</v>
      </c>
      <c r="B81" s="45" t="s">
        <v>6169</v>
      </c>
      <c r="C81" s="887" t="s">
        <v>68</v>
      </c>
      <c r="D81" s="898">
        <v>44178</v>
      </c>
      <c r="E81" s="30" t="s">
        <v>6170</v>
      </c>
      <c r="F81" s="35" t="s">
        <v>5738</v>
      </c>
      <c r="G81" s="35" t="s">
        <v>68</v>
      </c>
      <c r="H81" s="35" t="s">
        <v>5541</v>
      </c>
      <c r="I81" s="35" t="s">
        <v>68</v>
      </c>
      <c r="J81" s="35" t="s">
        <v>5491</v>
      </c>
      <c r="K81" s="35" t="s">
        <v>68</v>
      </c>
      <c r="L81" s="47">
        <v>8.7686971204000006</v>
      </c>
      <c r="M81" s="47">
        <v>49.660756573</v>
      </c>
      <c r="N81" s="46" t="s">
        <v>68</v>
      </c>
      <c r="O81" s="25" t="s">
        <v>5060</v>
      </c>
      <c r="P81" s="25">
        <v>63180062</v>
      </c>
      <c r="Q81" s="897" t="s">
        <v>5137</v>
      </c>
      <c r="R81" s="25" t="s">
        <v>68</v>
      </c>
      <c r="S81" s="31">
        <v>0.05</v>
      </c>
      <c r="T81" s="31">
        <v>0.05</v>
      </c>
      <c r="U81" s="31">
        <v>0.05</v>
      </c>
      <c r="V81" s="31" t="s">
        <v>68</v>
      </c>
      <c r="W81" s="26">
        <v>8.7686971204000006</v>
      </c>
      <c r="X81" s="36">
        <v>49.660756573</v>
      </c>
      <c r="Y81" s="36" t="s">
        <v>68</v>
      </c>
      <c r="Z81" s="36" t="s">
        <v>68</v>
      </c>
      <c r="AA81" s="27" t="s">
        <v>68</v>
      </c>
      <c r="AB81" s="32">
        <v>52349</v>
      </c>
      <c r="AC81" s="32">
        <v>10104</v>
      </c>
      <c r="AD81" s="32">
        <v>5</v>
      </c>
      <c r="AE81" s="32" t="s">
        <v>4960</v>
      </c>
      <c r="AF81" s="32" t="s">
        <v>4961</v>
      </c>
      <c r="AG81" s="48" t="s">
        <v>68</v>
      </c>
      <c r="AH81" s="33" t="s">
        <v>68</v>
      </c>
      <c r="AI81" s="33" t="s">
        <v>68</v>
      </c>
      <c r="AJ81" s="33" t="s">
        <v>68</v>
      </c>
      <c r="AK81" s="33" t="s">
        <v>5412</v>
      </c>
      <c r="AL81" s="28">
        <v>293</v>
      </c>
      <c r="AM81" s="34">
        <v>101300</v>
      </c>
      <c r="AN81" s="34" t="s">
        <v>68</v>
      </c>
      <c r="AO81" s="34">
        <v>0</v>
      </c>
      <c r="AP81" s="34" t="s">
        <v>68</v>
      </c>
      <c r="AQ81" s="34" t="s">
        <v>68</v>
      </c>
      <c r="AR81" s="34" t="s">
        <v>68</v>
      </c>
      <c r="AS81" s="34" t="s">
        <v>68</v>
      </c>
      <c r="AT81" s="34" t="s">
        <v>68</v>
      </c>
      <c r="AU81" s="34" t="s">
        <v>68</v>
      </c>
      <c r="AV81" s="34" t="s">
        <v>68</v>
      </c>
      <c r="AW81" s="34" t="s">
        <v>68</v>
      </c>
      <c r="AX81" s="34" t="s">
        <v>68</v>
      </c>
      <c r="AY81" s="894">
        <v>1.3499999999999999E-3</v>
      </c>
      <c r="AZ81" s="894">
        <v>5.6568542494923744E-5</v>
      </c>
      <c r="BA81" s="894">
        <v>1.2700000000000001E-3</v>
      </c>
      <c r="BB81" s="894">
        <v>1.39E-3</v>
      </c>
      <c r="BC81" s="894">
        <v>3</v>
      </c>
      <c r="BD81" s="894" t="s">
        <v>6172</v>
      </c>
      <c r="BE81" s="894" t="s">
        <v>68</v>
      </c>
    </row>
    <row r="82" spans="1:57" ht="15" customHeight="1" x14ac:dyDescent="0.25">
      <c r="A82" s="37" t="s">
        <v>5816</v>
      </c>
      <c r="B82" s="45" t="s">
        <v>6169</v>
      </c>
      <c r="C82" s="887" t="s">
        <v>68</v>
      </c>
      <c r="D82" s="898">
        <v>44178</v>
      </c>
      <c r="E82" s="30" t="s">
        <v>6170</v>
      </c>
      <c r="F82" s="35" t="s">
        <v>5738</v>
      </c>
      <c r="G82" s="35" t="s">
        <v>68</v>
      </c>
      <c r="H82" s="35" t="s">
        <v>5542</v>
      </c>
      <c r="I82" s="35" t="s">
        <v>68</v>
      </c>
      <c r="J82" s="35" t="s">
        <v>5491</v>
      </c>
      <c r="K82" s="35" t="s">
        <v>68</v>
      </c>
      <c r="L82" s="47">
        <v>8.7225717054</v>
      </c>
      <c r="M82" s="47">
        <v>49.673467651999999</v>
      </c>
      <c r="N82" s="46" t="s">
        <v>68</v>
      </c>
      <c r="O82" s="25" t="s">
        <v>5060</v>
      </c>
      <c r="P82" s="25">
        <v>63180032</v>
      </c>
      <c r="Q82" s="897" t="s">
        <v>5138</v>
      </c>
      <c r="R82" s="25" t="s">
        <v>68</v>
      </c>
      <c r="S82" s="31">
        <v>0.05</v>
      </c>
      <c r="T82" s="31">
        <v>0.05</v>
      </c>
      <c r="U82" s="31">
        <v>0.05</v>
      </c>
      <c r="V82" s="31" t="s">
        <v>68</v>
      </c>
      <c r="W82" s="26">
        <v>8.7225717054</v>
      </c>
      <c r="X82" s="36">
        <v>49.673467651999999</v>
      </c>
      <c r="Y82" s="36" t="s">
        <v>68</v>
      </c>
      <c r="Z82" s="36" t="s">
        <v>68</v>
      </c>
      <c r="AA82" s="27" t="s">
        <v>68</v>
      </c>
      <c r="AB82" s="32" t="s">
        <v>68</v>
      </c>
      <c r="AC82" s="32" t="s">
        <v>68</v>
      </c>
      <c r="AD82" s="32" t="s">
        <v>68</v>
      </c>
      <c r="AE82" s="32" t="s">
        <v>4933</v>
      </c>
      <c r="AF82" s="32" t="s">
        <v>4941</v>
      </c>
      <c r="AG82" s="48" t="s">
        <v>68</v>
      </c>
      <c r="AH82" s="33" t="s">
        <v>68</v>
      </c>
      <c r="AI82" s="33" t="s">
        <v>68</v>
      </c>
      <c r="AJ82" s="33" t="s">
        <v>68</v>
      </c>
      <c r="AK82" s="33" t="s">
        <v>5408</v>
      </c>
      <c r="AL82" s="28">
        <v>293</v>
      </c>
      <c r="AM82" s="34">
        <v>101300</v>
      </c>
      <c r="AN82" s="34" t="s">
        <v>68</v>
      </c>
      <c r="AO82" s="34">
        <v>0</v>
      </c>
      <c r="AP82" s="34" t="s">
        <v>68</v>
      </c>
      <c r="AQ82" s="34" t="s">
        <v>68</v>
      </c>
      <c r="AR82" s="34" t="s">
        <v>68</v>
      </c>
      <c r="AS82" s="34" t="s">
        <v>68</v>
      </c>
      <c r="AT82" s="34" t="s">
        <v>68</v>
      </c>
      <c r="AU82" s="34" t="s">
        <v>68</v>
      </c>
      <c r="AV82" s="34" t="s">
        <v>68</v>
      </c>
      <c r="AW82" s="34" t="s">
        <v>68</v>
      </c>
      <c r="AX82" s="34" t="s">
        <v>68</v>
      </c>
      <c r="AY82" s="894">
        <v>3.4333333333333335E-4</v>
      </c>
      <c r="AZ82" s="894">
        <v>1.1556623882239785E-5</v>
      </c>
      <c r="BA82" s="894">
        <v>3.2700000000000003E-4</v>
      </c>
      <c r="BB82" s="894">
        <v>3.5199999999999999E-4</v>
      </c>
      <c r="BC82" s="894">
        <v>3</v>
      </c>
      <c r="BD82" s="894" t="s">
        <v>6172</v>
      </c>
      <c r="BE82" s="894" t="s">
        <v>68</v>
      </c>
    </row>
    <row r="83" spans="1:57" ht="15" customHeight="1" x14ac:dyDescent="0.25">
      <c r="A83" s="37" t="s">
        <v>5817</v>
      </c>
      <c r="B83" s="45" t="s">
        <v>6169</v>
      </c>
      <c r="C83" s="887" t="s">
        <v>68</v>
      </c>
      <c r="D83" s="898">
        <v>44178</v>
      </c>
      <c r="E83" s="30" t="s">
        <v>6170</v>
      </c>
      <c r="F83" s="35" t="s">
        <v>5738</v>
      </c>
      <c r="G83" s="35" t="s">
        <v>68</v>
      </c>
      <c r="H83" s="35" t="s">
        <v>5543</v>
      </c>
      <c r="I83" s="35" t="s">
        <v>68</v>
      </c>
      <c r="J83" s="35" t="s">
        <v>5491</v>
      </c>
      <c r="K83" s="35" t="s">
        <v>68</v>
      </c>
      <c r="L83" s="47">
        <v>8.7077014747000003</v>
      </c>
      <c r="M83" s="47">
        <v>49.669609989000001</v>
      </c>
      <c r="N83" s="46" t="s">
        <v>68</v>
      </c>
      <c r="O83" s="25" t="s">
        <v>5060</v>
      </c>
      <c r="P83" s="25">
        <v>63180040</v>
      </c>
      <c r="Q83" s="897" t="s">
        <v>5139</v>
      </c>
      <c r="R83" s="25" t="s">
        <v>68</v>
      </c>
      <c r="S83" s="31">
        <v>0.05</v>
      </c>
      <c r="T83" s="31">
        <v>0.05</v>
      </c>
      <c r="U83" s="31">
        <v>0.05</v>
      </c>
      <c r="V83" s="31" t="s">
        <v>68</v>
      </c>
      <c r="W83" s="26">
        <v>8.7077014747000003</v>
      </c>
      <c r="X83" s="36">
        <v>49.669609989000001</v>
      </c>
      <c r="Y83" s="36" t="s">
        <v>68</v>
      </c>
      <c r="Z83" s="36" t="s">
        <v>68</v>
      </c>
      <c r="AA83" s="27" t="s">
        <v>68</v>
      </c>
      <c r="AB83" s="32" t="s">
        <v>68</v>
      </c>
      <c r="AC83" s="32" t="s">
        <v>68</v>
      </c>
      <c r="AD83" s="32" t="s">
        <v>68</v>
      </c>
      <c r="AE83" s="32" t="s">
        <v>4933</v>
      </c>
      <c r="AF83" s="32" t="s">
        <v>4941</v>
      </c>
      <c r="AG83" s="48" t="s">
        <v>68</v>
      </c>
      <c r="AH83" s="33" t="s">
        <v>68</v>
      </c>
      <c r="AI83" s="33" t="s">
        <v>68</v>
      </c>
      <c r="AJ83" s="33" t="s">
        <v>68</v>
      </c>
      <c r="AK83" s="33" t="s">
        <v>5408</v>
      </c>
      <c r="AL83" s="28">
        <v>293</v>
      </c>
      <c r="AM83" s="34">
        <v>101300</v>
      </c>
      <c r="AN83" s="34" t="s">
        <v>68</v>
      </c>
      <c r="AO83" s="34">
        <v>0</v>
      </c>
      <c r="AP83" s="34" t="s">
        <v>68</v>
      </c>
      <c r="AQ83" s="34" t="s">
        <v>68</v>
      </c>
      <c r="AR83" s="34" t="s">
        <v>68</v>
      </c>
      <c r="AS83" s="34" t="s">
        <v>68</v>
      </c>
      <c r="AT83" s="34" t="s">
        <v>68</v>
      </c>
      <c r="AU83" s="34" t="s">
        <v>68</v>
      </c>
      <c r="AV83" s="34" t="s">
        <v>68</v>
      </c>
      <c r="AW83" s="34" t="s">
        <v>68</v>
      </c>
      <c r="AX83" s="34" t="s">
        <v>68</v>
      </c>
      <c r="AY83" s="894">
        <v>2.4066666666666667E-4</v>
      </c>
      <c r="AZ83" s="894">
        <v>4.4969125210773562E-6</v>
      </c>
      <c r="BA83" s="894">
        <v>2.3499999999999999E-4</v>
      </c>
      <c r="BB83" s="894">
        <v>2.4600000000000002E-4</v>
      </c>
      <c r="BC83" s="894">
        <v>3</v>
      </c>
      <c r="BD83" s="894" t="s">
        <v>6172</v>
      </c>
      <c r="BE83" s="894" t="s">
        <v>68</v>
      </c>
    </row>
    <row r="84" spans="1:57" ht="15" customHeight="1" x14ac:dyDescent="0.25">
      <c r="A84" s="37" t="s">
        <v>5818</v>
      </c>
      <c r="B84" s="45" t="s">
        <v>6169</v>
      </c>
      <c r="C84" s="887" t="s">
        <v>68</v>
      </c>
      <c r="D84" s="898">
        <v>44178</v>
      </c>
      <c r="E84" s="30" t="s">
        <v>6170</v>
      </c>
      <c r="F84" s="35" t="s">
        <v>5738</v>
      </c>
      <c r="G84" s="35" t="s">
        <v>68</v>
      </c>
      <c r="H84" s="35" t="s">
        <v>5540</v>
      </c>
      <c r="I84" s="35" t="s">
        <v>68</v>
      </c>
      <c r="J84" s="35" t="s">
        <v>5491</v>
      </c>
      <c r="K84" s="35" t="s">
        <v>68</v>
      </c>
      <c r="L84" s="47">
        <v>8.7174980803000004</v>
      </c>
      <c r="M84" s="47">
        <v>49.640413494999997</v>
      </c>
      <c r="N84" s="46" t="s">
        <v>68</v>
      </c>
      <c r="O84" s="25" t="s">
        <v>5060</v>
      </c>
      <c r="P84" s="25">
        <v>63180086</v>
      </c>
      <c r="Q84" s="897" t="s">
        <v>5140</v>
      </c>
      <c r="R84" s="25" t="s">
        <v>68</v>
      </c>
      <c r="S84" s="31">
        <v>0.05</v>
      </c>
      <c r="T84" s="31">
        <v>0.05</v>
      </c>
      <c r="U84" s="31">
        <v>0.05</v>
      </c>
      <c r="V84" s="31" t="s">
        <v>68</v>
      </c>
      <c r="W84" s="26">
        <v>8.7174980803000004</v>
      </c>
      <c r="X84" s="36">
        <v>49.640413494999997</v>
      </c>
      <c r="Y84" s="36" t="s">
        <v>68</v>
      </c>
      <c r="Z84" s="36" t="s">
        <v>68</v>
      </c>
      <c r="AA84" s="27" t="s">
        <v>68</v>
      </c>
      <c r="AB84" s="32">
        <v>52349</v>
      </c>
      <c r="AC84" s="32">
        <v>10104</v>
      </c>
      <c r="AD84" s="32">
        <v>5</v>
      </c>
      <c r="AE84" s="32" t="s">
        <v>4960</v>
      </c>
      <c r="AF84" s="32" t="s">
        <v>4961</v>
      </c>
      <c r="AG84" s="48" t="s">
        <v>68</v>
      </c>
      <c r="AH84" s="33" t="s">
        <v>68</v>
      </c>
      <c r="AI84" s="33" t="s">
        <v>68</v>
      </c>
      <c r="AJ84" s="33" t="s">
        <v>68</v>
      </c>
      <c r="AK84" s="33" t="s">
        <v>5412</v>
      </c>
      <c r="AL84" s="28">
        <v>293</v>
      </c>
      <c r="AM84" s="34">
        <v>101300</v>
      </c>
      <c r="AN84" s="34" t="s">
        <v>68</v>
      </c>
      <c r="AO84" s="34">
        <v>0</v>
      </c>
      <c r="AP84" s="34" t="s">
        <v>68</v>
      </c>
      <c r="AQ84" s="34" t="s">
        <v>68</v>
      </c>
      <c r="AR84" s="34" t="s">
        <v>68</v>
      </c>
      <c r="AS84" s="34" t="s">
        <v>68</v>
      </c>
      <c r="AT84" s="34" t="s">
        <v>68</v>
      </c>
      <c r="AU84" s="34" t="s">
        <v>68</v>
      </c>
      <c r="AV84" s="34" t="s">
        <v>68</v>
      </c>
      <c r="AW84" s="34" t="s">
        <v>68</v>
      </c>
      <c r="AX84" s="34" t="s">
        <v>68</v>
      </c>
      <c r="AY84" s="894">
        <v>1.9560000000000003E-3</v>
      </c>
      <c r="AZ84" s="894">
        <v>5.3913263674164639E-4</v>
      </c>
      <c r="BA84" s="894">
        <v>1.3000000000000002E-3</v>
      </c>
      <c r="BB84" s="894">
        <v>2.8500000000000001E-3</v>
      </c>
      <c r="BC84" s="894">
        <v>5</v>
      </c>
      <c r="BD84" s="894" t="s">
        <v>6172</v>
      </c>
      <c r="BE84" s="894" t="s">
        <v>68</v>
      </c>
    </row>
    <row r="85" spans="1:57" ht="15" customHeight="1" x14ac:dyDescent="0.25">
      <c r="A85" s="37" t="s">
        <v>5819</v>
      </c>
      <c r="B85" s="45" t="s">
        <v>6169</v>
      </c>
      <c r="C85" s="887" t="s">
        <v>68</v>
      </c>
      <c r="D85" s="898">
        <v>44178</v>
      </c>
      <c r="E85" s="30" t="s">
        <v>6170</v>
      </c>
      <c r="F85" s="35" t="s">
        <v>5738</v>
      </c>
      <c r="G85" s="35" t="s">
        <v>68</v>
      </c>
      <c r="H85" s="35" t="s">
        <v>5540</v>
      </c>
      <c r="I85" s="35" t="s">
        <v>68</v>
      </c>
      <c r="J85" s="35" t="s">
        <v>5491</v>
      </c>
      <c r="K85" s="35" t="s">
        <v>68</v>
      </c>
      <c r="L85" s="47">
        <v>8.7151418724000003</v>
      </c>
      <c r="M85" s="47">
        <v>49.640857285999999</v>
      </c>
      <c r="N85" s="46" t="s">
        <v>68</v>
      </c>
      <c r="O85" s="25" t="s">
        <v>5060</v>
      </c>
      <c r="P85" s="25">
        <v>63180085</v>
      </c>
      <c r="Q85" s="897" t="s">
        <v>5141</v>
      </c>
      <c r="R85" s="25" t="s">
        <v>68</v>
      </c>
      <c r="S85" s="31">
        <v>0.05</v>
      </c>
      <c r="T85" s="31">
        <v>0.05</v>
      </c>
      <c r="U85" s="31">
        <v>0.05</v>
      </c>
      <c r="V85" s="31" t="s">
        <v>68</v>
      </c>
      <c r="W85" s="26">
        <v>8.7151418724000003</v>
      </c>
      <c r="X85" s="36">
        <v>49.640857285999999</v>
      </c>
      <c r="Y85" s="36" t="s">
        <v>68</v>
      </c>
      <c r="Z85" s="36" t="s">
        <v>68</v>
      </c>
      <c r="AA85" s="27" t="s">
        <v>68</v>
      </c>
      <c r="AB85" s="32">
        <v>52349</v>
      </c>
      <c r="AC85" s="32">
        <v>10104</v>
      </c>
      <c r="AD85" s="32">
        <v>5</v>
      </c>
      <c r="AE85" s="32" t="s">
        <v>4960</v>
      </c>
      <c r="AF85" s="32" t="s">
        <v>4961</v>
      </c>
      <c r="AG85" s="48" t="s">
        <v>68</v>
      </c>
      <c r="AH85" s="33" t="s">
        <v>68</v>
      </c>
      <c r="AI85" s="33" t="s">
        <v>68</v>
      </c>
      <c r="AJ85" s="33" t="s">
        <v>68</v>
      </c>
      <c r="AK85" s="33" t="s">
        <v>5412</v>
      </c>
      <c r="AL85" s="28">
        <v>293</v>
      </c>
      <c r="AM85" s="34">
        <v>101300</v>
      </c>
      <c r="AN85" s="34" t="s">
        <v>68</v>
      </c>
      <c r="AO85" s="34">
        <v>0</v>
      </c>
      <c r="AP85" s="34" t="s">
        <v>68</v>
      </c>
      <c r="AQ85" s="34" t="s">
        <v>68</v>
      </c>
      <c r="AR85" s="34" t="s">
        <v>68</v>
      </c>
      <c r="AS85" s="34" t="s">
        <v>68</v>
      </c>
      <c r="AT85" s="34" t="s">
        <v>68</v>
      </c>
      <c r="AU85" s="34" t="s">
        <v>68</v>
      </c>
      <c r="AV85" s="34" t="s">
        <v>68</v>
      </c>
      <c r="AW85" s="34" t="s">
        <v>68</v>
      </c>
      <c r="AX85" s="34" t="s">
        <v>68</v>
      </c>
      <c r="AY85" s="894">
        <v>4.5266666666666659E-4</v>
      </c>
      <c r="AZ85" s="894">
        <v>1.2751557639058148E-4</v>
      </c>
      <c r="BA85" s="894">
        <v>3.6200000000000002E-4</v>
      </c>
      <c r="BB85" s="894">
        <v>6.3299999999999999E-4</v>
      </c>
      <c r="BC85" s="894">
        <v>3</v>
      </c>
      <c r="BD85" s="894" t="s">
        <v>6172</v>
      </c>
      <c r="BE85" s="894" t="s">
        <v>68</v>
      </c>
    </row>
    <row r="86" spans="1:57" ht="15" customHeight="1" x14ac:dyDescent="0.25">
      <c r="A86" s="37" t="s">
        <v>5820</v>
      </c>
      <c r="B86" s="45" t="s">
        <v>6169</v>
      </c>
      <c r="C86" s="887" t="s">
        <v>68</v>
      </c>
      <c r="D86" s="898">
        <v>44178</v>
      </c>
      <c r="E86" s="30" t="s">
        <v>6170</v>
      </c>
      <c r="F86" s="35" t="s">
        <v>5738</v>
      </c>
      <c r="G86" s="35" t="s">
        <v>68</v>
      </c>
      <c r="H86" s="35" t="s">
        <v>5540</v>
      </c>
      <c r="I86" s="35" t="s">
        <v>68</v>
      </c>
      <c r="J86" s="35" t="s">
        <v>5491</v>
      </c>
      <c r="K86" s="35" t="s">
        <v>68</v>
      </c>
      <c r="L86" s="47">
        <v>8.7122556153000001</v>
      </c>
      <c r="M86" s="47">
        <v>49.637253755000003</v>
      </c>
      <c r="N86" s="46" t="s">
        <v>68</v>
      </c>
      <c r="O86" s="25" t="s">
        <v>5060</v>
      </c>
      <c r="P86" s="25">
        <v>63180090</v>
      </c>
      <c r="Q86" s="897" t="s">
        <v>5142</v>
      </c>
      <c r="R86" s="25" t="s">
        <v>68</v>
      </c>
      <c r="S86" s="31">
        <v>0.05</v>
      </c>
      <c r="T86" s="31">
        <v>0.05</v>
      </c>
      <c r="U86" s="31">
        <v>0.05</v>
      </c>
      <c r="V86" s="31" t="s">
        <v>68</v>
      </c>
      <c r="W86" s="26">
        <v>8.7122556153000001</v>
      </c>
      <c r="X86" s="36">
        <v>49.637253755000003</v>
      </c>
      <c r="Y86" s="36" t="s">
        <v>68</v>
      </c>
      <c r="Z86" s="36" t="s">
        <v>68</v>
      </c>
      <c r="AA86" s="27" t="s">
        <v>68</v>
      </c>
      <c r="AB86" s="32">
        <v>52349</v>
      </c>
      <c r="AC86" s="32">
        <v>10104</v>
      </c>
      <c r="AD86" s="32">
        <v>5</v>
      </c>
      <c r="AE86" s="32" t="s">
        <v>4960</v>
      </c>
      <c r="AF86" s="32" t="s">
        <v>4961</v>
      </c>
      <c r="AG86" s="48" t="s">
        <v>68</v>
      </c>
      <c r="AH86" s="33" t="s">
        <v>68</v>
      </c>
      <c r="AI86" s="33" t="s">
        <v>68</v>
      </c>
      <c r="AJ86" s="33" t="s">
        <v>68</v>
      </c>
      <c r="AK86" s="33" t="s">
        <v>5412</v>
      </c>
      <c r="AL86" s="28">
        <v>293</v>
      </c>
      <c r="AM86" s="34">
        <v>101300</v>
      </c>
      <c r="AN86" s="34" t="s">
        <v>68</v>
      </c>
      <c r="AO86" s="34">
        <v>0</v>
      </c>
      <c r="AP86" s="34" t="s">
        <v>68</v>
      </c>
      <c r="AQ86" s="34" t="s">
        <v>68</v>
      </c>
      <c r="AR86" s="34" t="s">
        <v>68</v>
      </c>
      <c r="AS86" s="34" t="s">
        <v>68</v>
      </c>
      <c r="AT86" s="34" t="s">
        <v>68</v>
      </c>
      <c r="AU86" s="34" t="s">
        <v>68</v>
      </c>
      <c r="AV86" s="34" t="s">
        <v>68</v>
      </c>
      <c r="AW86" s="34" t="s">
        <v>68</v>
      </c>
      <c r="AX86" s="34" t="s">
        <v>68</v>
      </c>
      <c r="AY86" s="894">
        <v>3.303333333333333E-3</v>
      </c>
      <c r="AZ86" s="894">
        <v>6.950459617096475E-4</v>
      </c>
      <c r="BA86" s="894">
        <v>2.48E-3</v>
      </c>
      <c r="BB86" s="894">
        <v>4.1799999999999997E-3</v>
      </c>
      <c r="BC86" s="894">
        <v>3</v>
      </c>
      <c r="BD86" s="894" t="s">
        <v>6172</v>
      </c>
      <c r="BE86" s="894" t="s">
        <v>68</v>
      </c>
    </row>
    <row r="87" spans="1:57" ht="15" customHeight="1" x14ac:dyDescent="0.25">
      <c r="A87" s="37" t="s">
        <v>5821</v>
      </c>
      <c r="B87" s="45" t="s">
        <v>6169</v>
      </c>
      <c r="C87" s="887" t="s">
        <v>68</v>
      </c>
      <c r="D87" s="898">
        <v>44178</v>
      </c>
      <c r="E87" s="30" t="s">
        <v>6170</v>
      </c>
      <c r="F87" s="35" t="s">
        <v>5738</v>
      </c>
      <c r="G87" s="35" t="s">
        <v>68</v>
      </c>
      <c r="H87" s="35" t="s">
        <v>5544</v>
      </c>
      <c r="I87" s="35" t="s">
        <v>68</v>
      </c>
      <c r="J87" s="35" t="s">
        <v>5491</v>
      </c>
      <c r="K87" s="35" t="s">
        <v>68</v>
      </c>
      <c r="L87" s="47">
        <v>8.7179276704999999</v>
      </c>
      <c r="M87" s="47">
        <v>49.637942008000003</v>
      </c>
      <c r="N87" s="46" t="s">
        <v>68</v>
      </c>
      <c r="O87" s="25" t="s">
        <v>5060</v>
      </c>
      <c r="P87" s="25">
        <v>63180091</v>
      </c>
      <c r="Q87" s="897" t="s">
        <v>5143</v>
      </c>
      <c r="R87" s="25" t="s">
        <v>68</v>
      </c>
      <c r="S87" s="31">
        <v>0.05</v>
      </c>
      <c r="T87" s="31">
        <v>0.05</v>
      </c>
      <c r="U87" s="31">
        <v>0.05</v>
      </c>
      <c r="V87" s="31" t="s">
        <v>68</v>
      </c>
      <c r="W87" s="26">
        <v>8.7179276704999999</v>
      </c>
      <c r="X87" s="36">
        <v>49.637942008000003</v>
      </c>
      <c r="Y87" s="36" t="s">
        <v>68</v>
      </c>
      <c r="Z87" s="36" t="s">
        <v>68</v>
      </c>
      <c r="AA87" s="27" t="s">
        <v>68</v>
      </c>
      <c r="AB87" s="32">
        <v>52349</v>
      </c>
      <c r="AC87" s="32">
        <v>10104</v>
      </c>
      <c r="AD87" s="32">
        <v>5</v>
      </c>
      <c r="AE87" s="32" t="s">
        <v>4960</v>
      </c>
      <c r="AF87" s="32" t="s">
        <v>4961</v>
      </c>
      <c r="AG87" s="48" t="s">
        <v>68</v>
      </c>
      <c r="AH87" s="33" t="s">
        <v>68</v>
      </c>
      <c r="AI87" s="33" t="s">
        <v>68</v>
      </c>
      <c r="AJ87" s="33" t="s">
        <v>68</v>
      </c>
      <c r="AK87" s="33" t="s">
        <v>5412</v>
      </c>
      <c r="AL87" s="28">
        <v>293</v>
      </c>
      <c r="AM87" s="34">
        <v>101300</v>
      </c>
      <c r="AN87" s="34" t="s">
        <v>68</v>
      </c>
      <c r="AO87" s="34">
        <v>0</v>
      </c>
      <c r="AP87" s="34" t="s">
        <v>68</v>
      </c>
      <c r="AQ87" s="34" t="s">
        <v>68</v>
      </c>
      <c r="AR87" s="34" t="s">
        <v>68</v>
      </c>
      <c r="AS87" s="34" t="s">
        <v>68</v>
      </c>
      <c r="AT87" s="34" t="s">
        <v>68</v>
      </c>
      <c r="AU87" s="34" t="s">
        <v>68</v>
      </c>
      <c r="AV87" s="34" t="s">
        <v>68</v>
      </c>
      <c r="AW87" s="34" t="s">
        <v>68</v>
      </c>
      <c r="AX87" s="34" t="s">
        <v>68</v>
      </c>
      <c r="AY87" s="894">
        <v>5.3799999999999994E-3</v>
      </c>
      <c r="AZ87" s="894">
        <v>7.0432000302892643E-4</v>
      </c>
      <c r="BA87" s="894">
        <v>4.6699999999999997E-3</v>
      </c>
      <c r="BB87" s="894">
        <v>6.3400000000000001E-3</v>
      </c>
      <c r="BC87" s="894">
        <v>3</v>
      </c>
      <c r="BD87" s="894" t="s">
        <v>6172</v>
      </c>
      <c r="BE87" s="894" t="s">
        <v>68</v>
      </c>
    </row>
    <row r="88" spans="1:57" ht="15" customHeight="1" x14ac:dyDescent="0.25">
      <c r="A88" s="37" t="s">
        <v>5822</v>
      </c>
      <c r="B88" s="45" t="s">
        <v>6169</v>
      </c>
      <c r="C88" s="887" t="s">
        <v>68</v>
      </c>
      <c r="D88" s="898">
        <v>44178</v>
      </c>
      <c r="E88" s="30" t="s">
        <v>6170</v>
      </c>
      <c r="F88" s="35" t="s">
        <v>5738</v>
      </c>
      <c r="G88" s="35" t="s">
        <v>68</v>
      </c>
      <c r="H88" s="35" t="s">
        <v>5545</v>
      </c>
      <c r="I88" s="35" t="s">
        <v>68</v>
      </c>
      <c r="J88" s="35" t="s">
        <v>5491</v>
      </c>
      <c r="K88" s="35" t="s">
        <v>68</v>
      </c>
      <c r="L88" s="47">
        <v>8.7945506682999994</v>
      </c>
      <c r="M88" s="47">
        <v>49.605959927000001</v>
      </c>
      <c r="N88" s="46" t="s">
        <v>68</v>
      </c>
      <c r="O88" s="25" t="s">
        <v>5060</v>
      </c>
      <c r="P88" s="25">
        <v>63180127</v>
      </c>
      <c r="Q88" s="897" t="s">
        <v>5144</v>
      </c>
      <c r="R88" s="25" t="s">
        <v>68</v>
      </c>
      <c r="S88" s="31">
        <v>0.05</v>
      </c>
      <c r="T88" s="31">
        <v>0.05</v>
      </c>
      <c r="U88" s="31">
        <v>0.05</v>
      </c>
      <c r="V88" s="31" t="s">
        <v>68</v>
      </c>
      <c r="W88" s="26">
        <v>8.7945506682999994</v>
      </c>
      <c r="X88" s="36">
        <v>49.605959927000001</v>
      </c>
      <c r="Y88" s="36" t="s">
        <v>68</v>
      </c>
      <c r="Z88" s="36" t="s">
        <v>68</v>
      </c>
      <c r="AA88" s="27">
        <v>10110</v>
      </c>
      <c r="AB88" s="32">
        <v>52349</v>
      </c>
      <c r="AC88" s="32">
        <v>10104</v>
      </c>
      <c r="AD88" s="32">
        <v>5</v>
      </c>
      <c r="AE88" s="32" t="s">
        <v>4937</v>
      </c>
      <c r="AF88" s="32" t="s">
        <v>4966</v>
      </c>
      <c r="AG88" s="48" t="s">
        <v>68</v>
      </c>
      <c r="AH88" s="33" t="s">
        <v>68</v>
      </c>
      <c r="AI88" s="33" t="s">
        <v>68</v>
      </c>
      <c r="AJ88" s="33" t="s">
        <v>68</v>
      </c>
      <c r="AK88" s="33" t="s">
        <v>5417</v>
      </c>
      <c r="AL88" s="28">
        <v>293</v>
      </c>
      <c r="AM88" s="34">
        <v>101300</v>
      </c>
      <c r="AN88" s="34" t="s">
        <v>68</v>
      </c>
      <c r="AO88" s="34">
        <v>0</v>
      </c>
      <c r="AP88" s="34" t="s">
        <v>68</v>
      </c>
      <c r="AQ88" s="34" t="s">
        <v>68</v>
      </c>
      <c r="AR88" s="34" t="s">
        <v>68</v>
      </c>
      <c r="AS88" s="34" t="s">
        <v>68</v>
      </c>
      <c r="AT88" s="34" t="s">
        <v>68</v>
      </c>
      <c r="AU88" s="34" t="s">
        <v>68</v>
      </c>
      <c r="AV88" s="34" t="s">
        <v>68</v>
      </c>
      <c r="AW88" s="34" t="s">
        <v>68</v>
      </c>
      <c r="AX88" s="34" t="s">
        <v>68</v>
      </c>
      <c r="AY88" s="894">
        <v>4.2600000000000008E-3</v>
      </c>
      <c r="AZ88" s="894">
        <v>1.4719601443879734E-4</v>
      </c>
      <c r="BA88" s="894">
        <v>4.1100000000000008E-3</v>
      </c>
      <c r="BB88" s="894">
        <v>4.4600000000000004E-3</v>
      </c>
      <c r="BC88" s="894">
        <v>3</v>
      </c>
      <c r="BD88" s="894" t="s">
        <v>6172</v>
      </c>
      <c r="BE88" s="894" t="s">
        <v>68</v>
      </c>
    </row>
    <row r="89" spans="1:57" ht="15" customHeight="1" x14ac:dyDescent="0.25">
      <c r="A89" s="37" t="s">
        <v>5823</v>
      </c>
      <c r="B89" s="45" t="s">
        <v>6169</v>
      </c>
      <c r="C89" s="887" t="s">
        <v>68</v>
      </c>
      <c r="D89" s="898">
        <v>44178</v>
      </c>
      <c r="E89" s="30" t="s">
        <v>6170</v>
      </c>
      <c r="F89" s="35" t="s">
        <v>5738</v>
      </c>
      <c r="G89" s="35" t="s">
        <v>68</v>
      </c>
      <c r="H89" s="35" t="s">
        <v>5546</v>
      </c>
      <c r="I89" s="35" t="s">
        <v>68</v>
      </c>
      <c r="J89" s="35" t="s">
        <v>5491</v>
      </c>
      <c r="K89" s="35" t="s">
        <v>68</v>
      </c>
      <c r="L89" s="47">
        <v>8.7880785466999995</v>
      </c>
      <c r="M89" s="47">
        <v>49.614939356999997</v>
      </c>
      <c r="N89" s="46" t="s">
        <v>68</v>
      </c>
      <c r="O89" s="25" t="s">
        <v>5060</v>
      </c>
      <c r="P89" s="25">
        <v>63180122</v>
      </c>
      <c r="Q89" s="897" t="s">
        <v>5145</v>
      </c>
      <c r="R89" s="25" t="s">
        <v>68</v>
      </c>
      <c r="S89" s="31">
        <v>0.05</v>
      </c>
      <c r="T89" s="31">
        <v>0.05</v>
      </c>
      <c r="U89" s="31">
        <v>0.05</v>
      </c>
      <c r="V89" s="31" t="s">
        <v>68</v>
      </c>
      <c r="W89" s="26">
        <v>8.7880785466999995</v>
      </c>
      <c r="X89" s="36">
        <v>49.614939356999997</v>
      </c>
      <c r="Y89" s="36" t="s">
        <v>68</v>
      </c>
      <c r="Z89" s="36" t="s">
        <v>68</v>
      </c>
      <c r="AA89" s="27">
        <v>10110</v>
      </c>
      <c r="AB89" s="32">
        <v>52349</v>
      </c>
      <c r="AC89" s="32">
        <v>10104</v>
      </c>
      <c r="AD89" s="32">
        <v>5</v>
      </c>
      <c r="AE89" s="32" t="s">
        <v>4937</v>
      </c>
      <c r="AF89" s="32" t="s">
        <v>4966</v>
      </c>
      <c r="AG89" s="48" t="s">
        <v>68</v>
      </c>
      <c r="AH89" s="33" t="s">
        <v>68</v>
      </c>
      <c r="AI89" s="33" t="s">
        <v>68</v>
      </c>
      <c r="AJ89" s="33" t="s">
        <v>68</v>
      </c>
      <c r="AK89" s="33" t="s">
        <v>5417</v>
      </c>
      <c r="AL89" s="28">
        <v>293</v>
      </c>
      <c r="AM89" s="34">
        <v>101300</v>
      </c>
      <c r="AN89" s="34" t="s">
        <v>68</v>
      </c>
      <c r="AO89" s="34">
        <v>0</v>
      </c>
      <c r="AP89" s="34" t="s">
        <v>68</v>
      </c>
      <c r="AQ89" s="34" t="s">
        <v>68</v>
      </c>
      <c r="AR89" s="34" t="s">
        <v>68</v>
      </c>
      <c r="AS89" s="34" t="s">
        <v>68</v>
      </c>
      <c r="AT89" s="34" t="s">
        <v>68</v>
      </c>
      <c r="AU89" s="34" t="s">
        <v>68</v>
      </c>
      <c r="AV89" s="34" t="s">
        <v>68</v>
      </c>
      <c r="AW89" s="34" t="s">
        <v>68</v>
      </c>
      <c r="AX89" s="34" t="s">
        <v>68</v>
      </c>
      <c r="AY89" s="894">
        <v>4.4166666666666665E-4</v>
      </c>
      <c r="AZ89" s="894">
        <v>5.1396065564939465E-5</v>
      </c>
      <c r="BA89" s="894">
        <v>3.6999999999999999E-4</v>
      </c>
      <c r="BB89" s="894">
        <v>4.8799999999999999E-4</v>
      </c>
      <c r="BC89" s="894">
        <v>3</v>
      </c>
      <c r="BD89" s="894" t="s">
        <v>6172</v>
      </c>
      <c r="BE89" s="894" t="s">
        <v>68</v>
      </c>
    </row>
    <row r="90" spans="1:57" ht="15" customHeight="1" x14ac:dyDescent="0.25">
      <c r="A90" s="37" t="s">
        <v>5824</v>
      </c>
      <c r="B90" s="45" t="s">
        <v>6169</v>
      </c>
      <c r="C90" s="887" t="s">
        <v>68</v>
      </c>
      <c r="D90" s="898">
        <v>44178</v>
      </c>
      <c r="E90" s="30" t="s">
        <v>6170</v>
      </c>
      <c r="F90" s="35" t="s">
        <v>5738</v>
      </c>
      <c r="G90" s="35" t="s">
        <v>68</v>
      </c>
      <c r="H90" s="35" t="s">
        <v>5547</v>
      </c>
      <c r="I90" s="35" t="s">
        <v>68</v>
      </c>
      <c r="J90" s="35" t="s">
        <v>5491</v>
      </c>
      <c r="K90" s="35" t="s">
        <v>68</v>
      </c>
      <c r="L90" s="47">
        <v>8.7912412648</v>
      </c>
      <c r="M90" s="47">
        <v>49.619620433000001</v>
      </c>
      <c r="N90" s="46" t="s">
        <v>68</v>
      </c>
      <c r="O90" s="25" t="s">
        <v>5060</v>
      </c>
      <c r="P90" s="25">
        <v>63180110</v>
      </c>
      <c r="Q90" s="897" t="s">
        <v>5146</v>
      </c>
      <c r="R90" s="25" t="s">
        <v>68</v>
      </c>
      <c r="S90" s="31">
        <v>0.05</v>
      </c>
      <c r="T90" s="31">
        <v>0.05</v>
      </c>
      <c r="U90" s="31">
        <v>0.05</v>
      </c>
      <c r="V90" s="31" t="s">
        <v>68</v>
      </c>
      <c r="W90" s="26">
        <v>8.7912412648</v>
      </c>
      <c r="X90" s="36">
        <v>49.619620433000001</v>
      </c>
      <c r="Y90" s="36" t="s">
        <v>68</v>
      </c>
      <c r="Z90" s="36" t="s">
        <v>68</v>
      </c>
      <c r="AA90" s="27">
        <v>10110</v>
      </c>
      <c r="AB90" s="32">
        <v>52349</v>
      </c>
      <c r="AC90" s="32">
        <v>10104</v>
      </c>
      <c r="AD90" s="32">
        <v>5</v>
      </c>
      <c r="AE90" s="32" t="s">
        <v>4937</v>
      </c>
      <c r="AF90" s="32" t="s">
        <v>4966</v>
      </c>
      <c r="AG90" s="48" t="s">
        <v>68</v>
      </c>
      <c r="AH90" s="33" t="s">
        <v>68</v>
      </c>
      <c r="AI90" s="33" t="s">
        <v>68</v>
      </c>
      <c r="AJ90" s="33" t="s">
        <v>68</v>
      </c>
      <c r="AK90" s="33" t="s">
        <v>5417</v>
      </c>
      <c r="AL90" s="28">
        <v>293</v>
      </c>
      <c r="AM90" s="34">
        <v>101300</v>
      </c>
      <c r="AN90" s="34" t="s">
        <v>68</v>
      </c>
      <c r="AO90" s="34">
        <v>0</v>
      </c>
      <c r="AP90" s="34" t="s">
        <v>68</v>
      </c>
      <c r="AQ90" s="34" t="s">
        <v>68</v>
      </c>
      <c r="AR90" s="34" t="s">
        <v>68</v>
      </c>
      <c r="AS90" s="34" t="s">
        <v>68</v>
      </c>
      <c r="AT90" s="34" t="s">
        <v>68</v>
      </c>
      <c r="AU90" s="34" t="s">
        <v>68</v>
      </c>
      <c r="AV90" s="34" t="s">
        <v>68</v>
      </c>
      <c r="AW90" s="34" t="s">
        <v>68</v>
      </c>
      <c r="AX90" s="34" t="s">
        <v>68</v>
      </c>
      <c r="AY90" s="894">
        <v>2.81E-4</v>
      </c>
      <c r="AZ90" s="894">
        <v>1.6872067646458327E-5</v>
      </c>
      <c r="BA90" s="894">
        <v>2.5800000000000004E-4</v>
      </c>
      <c r="BB90" s="894">
        <v>2.9799999999999998E-4</v>
      </c>
      <c r="BC90" s="894">
        <v>3</v>
      </c>
      <c r="BD90" s="894" t="s">
        <v>6172</v>
      </c>
      <c r="BE90" s="894" t="s">
        <v>68</v>
      </c>
    </row>
    <row r="91" spans="1:57" ht="15" customHeight="1" x14ac:dyDescent="0.25">
      <c r="A91" s="37" t="s">
        <v>5825</v>
      </c>
      <c r="B91" s="45" t="s">
        <v>6169</v>
      </c>
      <c r="C91" s="887" t="s">
        <v>68</v>
      </c>
      <c r="D91" s="898">
        <v>44178</v>
      </c>
      <c r="E91" s="30" t="s">
        <v>6170</v>
      </c>
      <c r="F91" s="35" t="s">
        <v>5738</v>
      </c>
      <c r="G91" s="35" t="s">
        <v>68</v>
      </c>
      <c r="H91" s="35" t="s">
        <v>5547</v>
      </c>
      <c r="I91" s="35" t="s">
        <v>68</v>
      </c>
      <c r="J91" s="35" t="s">
        <v>5491</v>
      </c>
      <c r="K91" s="35" t="s">
        <v>68</v>
      </c>
      <c r="L91" s="47">
        <v>8.7941217410999997</v>
      </c>
      <c r="M91" s="47">
        <v>49.625739486000001</v>
      </c>
      <c r="N91" s="46" t="s">
        <v>68</v>
      </c>
      <c r="O91" s="25" t="s">
        <v>5060</v>
      </c>
      <c r="P91" s="25">
        <v>63180112</v>
      </c>
      <c r="Q91" s="897" t="s">
        <v>5147</v>
      </c>
      <c r="R91" s="25" t="s">
        <v>68</v>
      </c>
      <c r="S91" s="31">
        <v>0.05</v>
      </c>
      <c r="T91" s="31">
        <v>0.05</v>
      </c>
      <c r="U91" s="31">
        <v>0.05</v>
      </c>
      <c r="V91" s="31" t="s">
        <v>68</v>
      </c>
      <c r="W91" s="26">
        <v>8.7941217410999997</v>
      </c>
      <c r="X91" s="36">
        <v>49.625739486000001</v>
      </c>
      <c r="Y91" s="36" t="s">
        <v>68</v>
      </c>
      <c r="Z91" s="36" t="s">
        <v>68</v>
      </c>
      <c r="AA91" s="27">
        <v>10110</v>
      </c>
      <c r="AB91" s="32">
        <v>52349</v>
      </c>
      <c r="AC91" s="32">
        <v>10104</v>
      </c>
      <c r="AD91" s="32">
        <v>5</v>
      </c>
      <c r="AE91" s="32" t="s">
        <v>4937</v>
      </c>
      <c r="AF91" s="32" t="s">
        <v>4966</v>
      </c>
      <c r="AG91" s="48" t="s">
        <v>68</v>
      </c>
      <c r="AH91" s="33" t="s">
        <v>68</v>
      </c>
      <c r="AI91" s="33" t="s">
        <v>68</v>
      </c>
      <c r="AJ91" s="33" t="s">
        <v>68</v>
      </c>
      <c r="AK91" s="33" t="s">
        <v>5417</v>
      </c>
      <c r="AL91" s="28">
        <v>293</v>
      </c>
      <c r="AM91" s="34">
        <v>101300</v>
      </c>
      <c r="AN91" s="34" t="s">
        <v>68</v>
      </c>
      <c r="AO91" s="34">
        <v>0</v>
      </c>
      <c r="AP91" s="34" t="s">
        <v>68</v>
      </c>
      <c r="AQ91" s="34" t="s">
        <v>68</v>
      </c>
      <c r="AR91" s="34" t="s">
        <v>68</v>
      </c>
      <c r="AS91" s="34" t="s">
        <v>68</v>
      </c>
      <c r="AT91" s="34" t="s">
        <v>68</v>
      </c>
      <c r="AU91" s="34" t="s">
        <v>68</v>
      </c>
      <c r="AV91" s="34" t="s">
        <v>68</v>
      </c>
      <c r="AW91" s="34" t="s">
        <v>68</v>
      </c>
      <c r="AX91" s="34" t="s">
        <v>68</v>
      </c>
      <c r="AY91" s="894">
        <v>1.3933333333333335E-4</v>
      </c>
      <c r="AZ91" s="894">
        <v>4.109609335312651E-6</v>
      </c>
      <c r="BA91" s="894">
        <v>1.34E-4</v>
      </c>
      <c r="BB91" s="894">
        <v>1.44E-4</v>
      </c>
      <c r="BC91" s="894">
        <v>3</v>
      </c>
      <c r="BD91" s="894" t="s">
        <v>6172</v>
      </c>
      <c r="BE91" s="894" t="s">
        <v>68</v>
      </c>
    </row>
    <row r="92" spans="1:57" ht="15" customHeight="1" x14ac:dyDescent="0.25">
      <c r="A92" s="37" t="s">
        <v>5826</v>
      </c>
      <c r="B92" s="45" t="s">
        <v>6169</v>
      </c>
      <c r="C92" s="887" t="s">
        <v>68</v>
      </c>
      <c r="D92" s="898">
        <v>44178</v>
      </c>
      <c r="E92" s="30" t="s">
        <v>6170</v>
      </c>
      <c r="F92" s="35" t="s">
        <v>5738</v>
      </c>
      <c r="G92" s="35" t="s">
        <v>68</v>
      </c>
      <c r="H92" s="35" t="s">
        <v>5547</v>
      </c>
      <c r="I92" s="35" t="s">
        <v>68</v>
      </c>
      <c r="J92" s="35" t="s">
        <v>5491</v>
      </c>
      <c r="K92" s="35" t="s">
        <v>68</v>
      </c>
      <c r="L92" s="47">
        <v>8.7941183415000008</v>
      </c>
      <c r="M92" s="47">
        <v>49.626548673000002</v>
      </c>
      <c r="N92" s="46" t="s">
        <v>68</v>
      </c>
      <c r="O92" s="25" t="s">
        <v>5060</v>
      </c>
      <c r="P92" s="25">
        <v>63180111</v>
      </c>
      <c r="Q92" s="897" t="s">
        <v>5148</v>
      </c>
      <c r="R92" s="25" t="s">
        <v>68</v>
      </c>
      <c r="S92" s="31">
        <v>0.05</v>
      </c>
      <c r="T92" s="31">
        <v>0.05</v>
      </c>
      <c r="U92" s="31">
        <v>0.05</v>
      </c>
      <c r="V92" s="31" t="s">
        <v>68</v>
      </c>
      <c r="W92" s="26">
        <v>8.7941183415000008</v>
      </c>
      <c r="X92" s="36">
        <v>49.626548673000002</v>
      </c>
      <c r="Y92" s="36" t="s">
        <v>68</v>
      </c>
      <c r="Z92" s="36" t="s">
        <v>68</v>
      </c>
      <c r="AA92" s="27">
        <v>10110</v>
      </c>
      <c r="AB92" s="32">
        <v>52349</v>
      </c>
      <c r="AC92" s="32">
        <v>10104</v>
      </c>
      <c r="AD92" s="32">
        <v>5</v>
      </c>
      <c r="AE92" s="32" t="s">
        <v>4937</v>
      </c>
      <c r="AF92" s="32" t="s">
        <v>4966</v>
      </c>
      <c r="AG92" s="48" t="s">
        <v>68</v>
      </c>
      <c r="AH92" s="33" t="s">
        <v>68</v>
      </c>
      <c r="AI92" s="33" t="s">
        <v>68</v>
      </c>
      <c r="AJ92" s="33" t="s">
        <v>68</v>
      </c>
      <c r="AK92" s="33" t="s">
        <v>5417</v>
      </c>
      <c r="AL92" s="28">
        <v>293</v>
      </c>
      <c r="AM92" s="34">
        <v>101300</v>
      </c>
      <c r="AN92" s="34" t="s">
        <v>68</v>
      </c>
      <c r="AO92" s="34">
        <v>0</v>
      </c>
      <c r="AP92" s="34" t="s">
        <v>68</v>
      </c>
      <c r="AQ92" s="34" t="s">
        <v>68</v>
      </c>
      <c r="AR92" s="34" t="s">
        <v>68</v>
      </c>
      <c r="AS92" s="34" t="s">
        <v>68</v>
      </c>
      <c r="AT92" s="34" t="s">
        <v>68</v>
      </c>
      <c r="AU92" s="34" t="s">
        <v>68</v>
      </c>
      <c r="AV92" s="34" t="s">
        <v>68</v>
      </c>
      <c r="AW92" s="34" t="s">
        <v>68</v>
      </c>
      <c r="AX92" s="34" t="s">
        <v>68</v>
      </c>
      <c r="AY92" s="894">
        <v>2.5266666666666666E-4</v>
      </c>
      <c r="AZ92" s="894">
        <v>7.9302515022468819E-6</v>
      </c>
      <c r="BA92" s="894">
        <v>2.42E-4</v>
      </c>
      <c r="BB92" s="894">
        <v>2.61E-4</v>
      </c>
      <c r="BC92" s="894">
        <v>3</v>
      </c>
      <c r="BD92" s="894" t="s">
        <v>6172</v>
      </c>
      <c r="BE92" s="894" t="s">
        <v>68</v>
      </c>
    </row>
    <row r="93" spans="1:57" ht="15" customHeight="1" x14ac:dyDescent="0.25">
      <c r="A93" s="37" t="s">
        <v>5827</v>
      </c>
      <c r="B93" s="45" t="s">
        <v>6169</v>
      </c>
      <c r="C93" s="887" t="s">
        <v>68</v>
      </c>
      <c r="D93" s="898">
        <v>44178</v>
      </c>
      <c r="E93" s="30" t="s">
        <v>6170</v>
      </c>
      <c r="F93" s="35" t="s">
        <v>5738</v>
      </c>
      <c r="G93" s="35" t="s">
        <v>68</v>
      </c>
      <c r="H93" s="35" t="s">
        <v>5548</v>
      </c>
      <c r="I93" s="35" t="s">
        <v>68</v>
      </c>
      <c r="J93" s="35" t="s">
        <v>5491</v>
      </c>
      <c r="K93" s="35" t="s">
        <v>68</v>
      </c>
      <c r="L93" s="47">
        <v>8.7954720255000005</v>
      </c>
      <c r="M93" s="47">
        <v>49.633833799999998</v>
      </c>
      <c r="N93" s="46" t="s">
        <v>68</v>
      </c>
      <c r="O93" s="25" t="s">
        <v>5060</v>
      </c>
      <c r="P93" s="25">
        <v>63180104</v>
      </c>
      <c r="Q93" s="897" t="s">
        <v>5149</v>
      </c>
      <c r="R93" s="25" t="s">
        <v>68</v>
      </c>
      <c r="S93" s="31">
        <v>0.05</v>
      </c>
      <c r="T93" s="31">
        <v>0.05</v>
      </c>
      <c r="U93" s="31">
        <v>0.05</v>
      </c>
      <c r="V93" s="31" t="s">
        <v>68</v>
      </c>
      <c r="W93" s="26">
        <v>8.7954720255000005</v>
      </c>
      <c r="X93" s="36">
        <v>49.633833799999998</v>
      </c>
      <c r="Y93" s="36" t="s">
        <v>68</v>
      </c>
      <c r="Z93" s="36" t="s">
        <v>68</v>
      </c>
      <c r="AA93" s="27">
        <v>10110</v>
      </c>
      <c r="AB93" s="32">
        <v>52349</v>
      </c>
      <c r="AC93" s="32">
        <v>10104</v>
      </c>
      <c r="AD93" s="32">
        <v>5</v>
      </c>
      <c r="AE93" s="32" t="s">
        <v>4937</v>
      </c>
      <c r="AF93" s="32" t="s">
        <v>4966</v>
      </c>
      <c r="AG93" s="48" t="s">
        <v>68</v>
      </c>
      <c r="AH93" s="33" t="s">
        <v>68</v>
      </c>
      <c r="AI93" s="33" t="s">
        <v>68</v>
      </c>
      <c r="AJ93" s="33" t="s">
        <v>68</v>
      </c>
      <c r="AK93" s="33" t="s">
        <v>5417</v>
      </c>
      <c r="AL93" s="28">
        <v>293</v>
      </c>
      <c r="AM93" s="34">
        <v>101300</v>
      </c>
      <c r="AN93" s="34" t="s">
        <v>68</v>
      </c>
      <c r="AO93" s="34">
        <v>0</v>
      </c>
      <c r="AP93" s="34" t="s">
        <v>68</v>
      </c>
      <c r="AQ93" s="34" t="s">
        <v>68</v>
      </c>
      <c r="AR93" s="34" t="s">
        <v>68</v>
      </c>
      <c r="AS93" s="34" t="s">
        <v>68</v>
      </c>
      <c r="AT93" s="34" t="s">
        <v>68</v>
      </c>
      <c r="AU93" s="34" t="s">
        <v>68</v>
      </c>
      <c r="AV93" s="34" t="s">
        <v>68</v>
      </c>
      <c r="AW93" s="34" t="s">
        <v>68</v>
      </c>
      <c r="AX93" s="34" t="s">
        <v>68</v>
      </c>
      <c r="AY93" s="894">
        <v>8.8400000000000021E-5</v>
      </c>
      <c r="AZ93" s="894">
        <v>6.7660919296149063E-6</v>
      </c>
      <c r="BA93" s="894">
        <v>8.0600000000000008E-5</v>
      </c>
      <c r="BB93" s="894">
        <v>9.7100000000000002E-5</v>
      </c>
      <c r="BC93" s="894">
        <v>3</v>
      </c>
      <c r="BD93" s="894" t="s">
        <v>6172</v>
      </c>
      <c r="BE93" s="894" t="s">
        <v>68</v>
      </c>
    </row>
    <row r="94" spans="1:57" ht="15" customHeight="1" x14ac:dyDescent="0.25">
      <c r="A94" s="37" t="s">
        <v>5828</v>
      </c>
      <c r="B94" s="45" t="s">
        <v>6169</v>
      </c>
      <c r="C94" s="887" t="s">
        <v>68</v>
      </c>
      <c r="D94" s="898">
        <v>44178</v>
      </c>
      <c r="E94" s="30" t="s">
        <v>6170</v>
      </c>
      <c r="F94" s="35" t="s">
        <v>5738</v>
      </c>
      <c r="G94" s="35" t="s">
        <v>68</v>
      </c>
      <c r="H94" s="35" t="s">
        <v>5549</v>
      </c>
      <c r="I94" s="35" t="s">
        <v>68</v>
      </c>
      <c r="J94" s="35" t="s">
        <v>5491</v>
      </c>
      <c r="K94" s="35" t="s">
        <v>68</v>
      </c>
      <c r="L94" s="47">
        <v>8.8154366820999996</v>
      </c>
      <c r="M94" s="47">
        <v>49.662413669000003</v>
      </c>
      <c r="N94" s="46" t="s">
        <v>68</v>
      </c>
      <c r="O94" s="25" t="s">
        <v>5060</v>
      </c>
      <c r="P94" s="25">
        <v>63180066</v>
      </c>
      <c r="Q94" s="897" t="s">
        <v>5150</v>
      </c>
      <c r="R94" s="25" t="s">
        <v>68</v>
      </c>
      <c r="S94" s="31">
        <v>0.05</v>
      </c>
      <c r="T94" s="31">
        <v>0.05</v>
      </c>
      <c r="U94" s="31">
        <v>0.05</v>
      </c>
      <c r="V94" s="31" t="s">
        <v>68</v>
      </c>
      <c r="W94" s="26">
        <v>8.8154366820999996</v>
      </c>
      <c r="X94" s="36">
        <v>49.662413669000003</v>
      </c>
      <c r="Y94" s="36" t="s">
        <v>68</v>
      </c>
      <c r="Z94" s="36" t="s">
        <v>68</v>
      </c>
      <c r="AA94" s="27">
        <v>10110</v>
      </c>
      <c r="AB94" s="32">
        <v>52349</v>
      </c>
      <c r="AC94" s="32">
        <v>10104</v>
      </c>
      <c r="AD94" s="32">
        <v>5</v>
      </c>
      <c r="AE94" s="32" t="s">
        <v>4937</v>
      </c>
      <c r="AF94" s="32" t="s">
        <v>4966</v>
      </c>
      <c r="AG94" s="48" t="s">
        <v>68</v>
      </c>
      <c r="AH94" s="33" t="s">
        <v>68</v>
      </c>
      <c r="AI94" s="33" t="s">
        <v>68</v>
      </c>
      <c r="AJ94" s="33" t="s">
        <v>68</v>
      </c>
      <c r="AK94" s="33" t="s">
        <v>5417</v>
      </c>
      <c r="AL94" s="28">
        <v>293</v>
      </c>
      <c r="AM94" s="34">
        <v>101300</v>
      </c>
      <c r="AN94" s="34" t="s">
        <v>68</v>
      </c>
      <c r="AO94" s="34">
        <v>0</v>
      </c>
      <c r="AP94" s="34" t="s">
        <v>68</v>
      </c>
      <c r="AQ94" s="34" t="s">
        <v>68</v>
      </c>
      <c r="AR94" s="34" t="s">
        <v>68</v>
      </c>
      <c r="AS94" s="34" t="s">
        <v>68</v>
      </c>
      <c r="AT94" s="34" t="s">
        <v>68</v>
      </c>
      <c r="AU94" s="34" t="s">
        <v>68</v>
      </c>
      <c r="AV94" s="34" t="s">
        <v>68</v>
      </c>
      <c r="AW94" s="34" t="s">
        <v>68</v>
      </c>
      <c r="AX94" s="34" t="s">
        <v>68</v>
      </c>
      <c r="AY94" s="894">
        <v>3.1433333333333335E-4</v>
      </c>
      <c r="AZ94" s="894">
        <v>2.49844396019247E-5</v>
      </c>
      <c r="BA94" s="894">
        <v>2.7900000000000001E-4</v>
      </c>
      <c r="BB94" s="894">
        <v>3.3200000000000005E-4</v>
      </c>
      <c r="BC94" s="894">
        <v>3</v>
      </c>
      <c r="BD94" s="894" t="s">
        <v>6172</v>
      </c>
      <c r="BE94" s="894" t="s">
        <v>68</v>
      </c>
    </row>
    <row r="95" spans="1:57" ht="15" customHeight="1" x14ac:dyDescent="0.25">
      <c r="A95" s="37" t="s">
        <v>5829</v>
      </c>
      <c r="B95" s="45" t="s">
        <v>6169</v>
      </c>
      <c r="C95" s="887" t="s">
        <v>68</v>
      </c>
      <c r="D95" s="898">
        <v>44178</v>
      </c>
      <c r="E95" s="30" t="s">
        <v>6170</v>
      </c>
      <c r="F95" s="35" t="s">
        <v>5738</v>
      </c>
      <c r="G95" s="35" t="s">
        <v>68</v>
      </c>
      <c r="H95" s="35" t="s">
        <v>5550</v>
      </c>
      <c r="I95" s="35" t="s">
        <v>68</v>
      </c>
      <c r="J95" s="35" t="s">
        <v>5491</v>
      </c>
      <c r="K95" s="35" t="s">
        <v>68</v>
      </c>
      <c r="L95" s="47">
        <v>8.7950201925999991</v>
      </c>
      <c r="M95" s="47">
        <v>49.675641122000002</v>
      </c>
      <c r="N95" s="46" t="s">
        <v>68</v>
      </c>
      <c r="O95" s="25" t="s">
        <v>5060</v>
      </c>
      <c r="P95" s="25">
        <v>63180036</v>
      </c>
      <c r="Q95" s="897" t="s">
        <v>5151</v>
      </c>
      <c r="R95" s="25" t="s">
        <v>68</v>
      </c>
      <c r="S95" s="31">
        <v>0.05</v>
      </c>
      <c r="T95" s="31">
        <v>0.05</v>
      </c>
      <c r="U95" s="31">
        <v>0.05</v>
      </c>
      <c r="V95" s="31" t="s">
        <v>68</v>
      </c>
      <c r="W95" s="26">
        <v>8.7950201925999991</v>
      </c>
      <c r="X95" s="36">
        <v>49.675641122000002</v>
      </c>
      <c r="Y95" s="36" t="s">
        <v>68</v>
      </c>
      <c r="Z95" s="36" t="s">
        <v>68</v>
      </c>
      <c r="AA95" s="27" t="s">
        <v>68</v>
      </c>
      <c r="AB95" s="32">
        <v>52349</v>
      </c>
      <c r="AC95" s="32">
        <v>10104</v>
      </c>
      <c r="AD95" s="32">
        <v>5</v>
      </c>
      <c r="AE95" s="32" t="s">
        <v>4960</v>
      </c>
      <c r="AF95" s="32" t="s">
        <v>4961</v>
      </c>
      <c r="AG95" s="48" t="s">
        <v>68</v>
      </c>
      <c r="AH95" s="33" t="s">
        <v>68</v>
      </c>
      <c r="AI95" s="33" t="s">
        <v>68</v>
      </c>
      <c r="AJ95" s="33" t="s">
        <v>68</v>
      </c>
      <c r="AK95" s="33" t="s">
        <v>5412</v>
      </c>
      <c r="AL95" s="28">
        <v>293</v>
      </c>
      <c r="AM95" s="34">
        <v>101300</v>
      </c>
      <c r="AN95" s="34" t="s">
        <v>68</v>
      </c>
      <c r="AO95" s="34">
        <v>0</v>
      </c>
      <c r="AP95" s="34" t="s">
        <v>68</v>
      </c>
      <c r="AQ95" s="34" t="s">
        <v>68</v>
      </c>
      <c r="AR95" s="34" t="s">
        <v>68</v>
      </c>
      <c r="AS95" s="34" t="s">
        <v>68</v>
      </c>
      <c r="AT95" s="34" t="s">
        <v>68</v>
      </c>
      <c r="AU95" s="34" t="s">
        <v>68</v>
      </c>
      <c r="AV95" s="34" t="s">
        <v>68</v>
      </c>
      <c r="AW95" s="34" t="s">
        <v>68</v>
      </c>
      <c r="AX95" s="34" t="s">
        <v>68</v>
      </c>
      <c r="AY95" s="894">
        <v>1.8199999999999998E-3</v>
      </c>
      <c r="AZ95" s="894">
        <v>1.838477631085022E-4</v>
      </c>
      <c r="BA95" s="894">
        <v>1.5600000000000002E-3</v>
      </c>
      <c r="BB95" s="894">
        <v>1.9499999999999999E-3</v>
      </c>
      <c r="BC95" s="894">
        <v>3</v>
      </c>
      <c r="BD95" s="894" t="s">
        <v>6172</v>
      </c>
      <c r="BE95" s="894" t="s">
        <v>68</v>
      </c>
    </row>
    <row r="96" spans="1:57" ht="15" customHeight="1" x14ac:dyDescent="0.25">
      <c r="A96" s="37" t="s">
        <v>5830</v>
      </c>
      <c r="B96" s="45" t="s">
        <v>6169</v>
      </c>
      <c r="C96" s="887" t="s">
        <v>68</v>
      </c>
      <c r="D96" s="898">
        <v>44178</v>
      </c>
      <c r="E96" s="30" t="s">
        <v>6170</v>
      </c>
      <c r="F96" s="35" t="s">
        <v>5738</v>
      </c>
      <c r="G96" s="35" t="s">
        <v>68</v>
      </c>
      <c r="H96" s="35" t="s">
        <v>5551</v>
      </c>
      <c r="I96" s="35" t="s">
        <v>68</v>
      </c>
      <c r="J96" s="35" t="s">
        <v>5491</v>
      </c>
      <c r="K96" s="35" t="s">
        <v>68</v>
      </c>
      <c r="L96" s="47">
        <v>8.8010402152000005</v>
      </c>
      <c r="M96" s="47">
        <v>49.694352756000001</v>
      </c>
      <c r="N96" s="46" t="s">
        <v>68</v>
      </c>
      <c r="O96" s="25" t="s">
        <v>5060</v>
      </c>
      <c r="P96" s="25">
        <v>63180015</v>
      </c>
      <c r="Q96" s="897" t="s">
        <v>5152</v>
      </c>
      <c r="R96" s="25" t="s">
        <v>68</v>
      </c>
      <c r="S96" s="31">
        <v>0.05</v>
      </c>
      <c r="T96" s="31">
        <v>0.05</v>
      </c>
      <c r="U96" s="31">
        <v>0.05</v>
      </c>
      <c r="V96" s="31" t="s">
        <v>68</v>
      </c>
      <c r="W96" s="26">
        <v>8.8010402152000005</v>
      </c>
      <c r="X96" s="36">
        <v>49.694352756000001</v>
      </c>
      <c r="Y96" s="36" t="s">
        <v>68</v>
      </c>
      <c r="Z96" s="36" t="s">
        <v>68</v>
      </c>
      <c r="AA96" s="27">
        <v>10895</v>
      </c>
      <c r="AB96" s="32">
        <v>10894</v>
      </c>
      <c r="AC96" s="32">
        <v>10880</v>
      </c>
      <c r="AD96" s="32">
        <v>6</v>
      </c>
      <c r="AE96" s="32" t="s">
        <v>4946</v>
      </c>
      <c r="AF96" s="32" t="s">
        <v>4947</v>
      </c>
      <c r="AG96" s="48" t="s">
        <v>68</v>
      </c>
      <c r="AH96" s="33" t="s">
        <v>68</v>
      </c>
      <c r="AI96" s="33" t="s">
        <v>68</v>
      </c>
      <c r="AJ96" s="33" t="s">
        <v>68</v>
      </c>
      <c r="AK96" s="33" t="s">
        <v>5418</v>
      </c>
      <c r="AL96" s="28">
        <v>293</v>
      </c>
      <c r="AM96" s="34">
        <v>101300</v>
      </c>
      <c r="AN96" s="34" t="s">
        <v>68</v>
      </c>
      <c r="AO96" s="34">
        <v>0</v>
      </c>
      <c r="AP96" s="34" t="s">
        <v>68</v>
      </c>
      <c r="AQ96" s="34" t="s">
        <v>68</v>
      </c>
      <c r="AR96" s="34" t="s">
        <v>68</v>
      </c>
      <c r="AS96" s="34" t="s">
        <v>68</v>
      </c>
      <c r="AT96" s="34" t="s">
        <v>68</v>
      </c>
      <c r="AU96" s="34" t="s">
        <v>68</v>
      </c>
      <c r="AV96" s="34" t="s">
        <v>68</v>
      </c>
      <c r="AW96" s="34" t="s">
        <v>68</v>
      </c>
      <c r="AX96" s="34" t="s">
        <v>68</v>
      </c>
      <c r="AY96" s="894">
        <v>9.6466666666666662E-5</v>
      </c>
      <c r="AZ96" s="894">
        <v>1.7799875155617117E-5</v>
      </c>
      <c r="BA96" s="894">
        <v>7.1400000000000001E-5</v>
      </c>
      <c r="BB96" s="894">
        <v>1.11E-4</v>
      </c>
      <c r="BC96" s="894">
        <v>3</v>
      </c>
      <c r="BD96" s="894" t="s">
        <v>6172</v>
      </c>
      <c r="BE96" s="894" t="s">
        <v>68</v>
      </c>
    </row>
    <row r="97" spans="1:57" ht="15" customHeight="1" x14ac:dyDescent="0.25">
      <c r="A97" s="37" t="s">
        <v>5831</v>
      </c>
      <c r="B97" s="45" t="s">
        <v>6169</v>
      </c>
      <c r="C97" s="887" t="s">
        <v>68</v>
      </c>
      <c r="D97" s="898">
        <v>44178</v>
      </c>
      <c r="E97" s="30" t="s">
        <v>6170</v>
      </c>
      <c r="F97" s="35" t="s">
        <v>5738</v>
      </c>
      <c r="G97" s="35" t="s">
        <v>68</v>
      </c>
      <c r="H97" s="35" t="s">
        <v>5552</v>
      </c>
      <c r="I97" s="35" t="s">
        <v>68</v>
      </c>
      <c r="J97" s="35" t="s">
        <v>5491</v>
      </c>
      <c r="K97" s="35" t="s">
        <v>68</v>
      </c>
      <c r="L97" s="47">
        <v>8.7839776563999994</v>
      </c>
      <c r="M97" s="47">
        <v>49.697648925000003</v>
      </c>
      <c r="N97" s="46" t="s">
        <v>68</v>
      </c>
      <c r="O97" s="25" t="s">
        <v>5060</v>
      </c>
      <c r="P97" s="25">
        <v>63180010</v>
      </c>
      <c r="Q97" s="897" t="s">
        <v>5153</v>
      </c>
      <c r="R97" s="25" t="s">
        <v>68</v>
      </c>
      <c r="S97" s="31">
        <v>0.05</v>
      </c>
      <c r="T97" s="31">
        <v>0.05</v>
      </c>
      <c r="U97" s="31">
        <v>0.05</v>
      </c>
      <c r="V97" s="31" t="s">
        <v>68</v>
      </c>
      <c r="W97" s="26">
        <v>8.7839776563999994</v>
      </c>
      <c r="X97" s="36">
        <v>49.697648925000003</v>
      </c>
      <c r="Y97" s="36" t="s">
        <v>68</v>
      </c>
      <c r="Z97" s="36" t="s">
        <v>68</v>
      </c>
      <c r="AA97" s="27" t="s">
        <v>68</v>
      </c>
      <c r="AB97" s="32" t="s">
        <v>68</v>
      </c>
      <c r="AC97" s="32" t="s">
        <v>68</v>
      </c>
      <c r="AD97" s="32" t="s">
        <v>68</v>
      </c>
      <c r="AE97" s="32" t="s">
        <v>4933</v>
      </c>
      <c r="AF97" s="32" t="s">
        <v>4941</v>
      </c>
      <c r="AG97" s="48" t="s">
        <v>68</v>
      </c>
      <c r="AH97" s="33" t="s">
        <v>68</v>
      </c>
      <c r="AI97" s="33" t="s">
        <v>68</v>
      </c>
      <c r="AJ97" s="33" t="s">
        <v>68</v>
      </c>
      <c r="AK97" s="33" t="s">
        <v>5408</v>
      </c>
      <c r="AL97" s="28">
        <v>293</v>
      </c>
      <c r="AM97" s="34">
        <v>101300</v>
      </c>
      <c r="AN97" s="34" t="s">
        <v>68</v>
      </c>
      <c r="AO97" s="34">
        <v>0</v>
      </c>
      <c r="AP97" s="34" t="s">
        <v>68</v>
      </c>
      <c r="AQ97" s="34" t="s">
        <v>68</v>
      </c>
      <c r="AR97" s="34" t="s">
        <v>68</v>
      </c>
      <c r="AS97" s="34" t="s">
        <v>68</v>
      </c>
      <c r="AT97" s="34" t="s">
        <v>68</v>
      </c>
      <c r="AU97" s="34" t="s">
        <v>68</v>
      </c>
      <c r="AV97" s="34" t="s">
        <v>68</v>
      </c>
      <c r="AW97" s="34" t="s">
        <v>68</v>
      </c>
      <c r="AX97" s="34" t="s">
        <v>68</v>
      </c>
      <c r="AY97" s="894">
        <v>6.8033333333333346E-4</v>
      </c>
      <c r="AZ97" s="894">
        <v>1.3740532093853652E-4</v>
      </c>
      <c r="BA97" s="894">
        <v>5.1800000000000001E-4</v>
      </c>
      <c r="BB97" s="894">
        <v>8.5400000000000005E-4</v>
      </c>
      <c r="BC97" s="894">
        <v>3</v>
      </c>
      <c r="BD97" s="894" t="s">
        <v>6172</v>
      </c>
      <c r="BE97" s="894" t="s">
        <v>68</v>
      </c>
    </row>
    <row r="98" spans="1:57" ht="15" customHeight="1" x14ac:dyDescent="0.25">
      <c r="A98" s="37" t="s">
        <v>5832</v>
      </c>
      <c r="B98" s="45" t="s">
        <v>6169</v>
      </c>
      <c r="C98" s="887" t="s">
        <v>68</v>
      </c>
      <c r="D98" s="898">
        <v>44178</v>
      </c>
      <c r="E98" s="30" t="s">
        <v>6170</v>
      </c>
      <c r="F98" s="35" t="s">
        <v>5738</v>
      </c>
      <c r="G98" s="35" t="s">
        <v>68</v>
      </c>
      <c r="H98" s="35" t="s">
        <v>5552</v>
      </c>
      <c r="I98" s="35" t="s">
        <v>68</v>
      </c>
      <c r="J98" s="35" t="s">
        <v>5491</v>
      </c>
      <c r="K98" s="35" t="s">
        <v>68</v>
      </c>
      <c r="L98" s="47">
        <v>8.7837757082000003</v>
      </c>
      <c r="M98" s="47">
        <v>49.69629991</v>
      </c>
      <c r="N98" s="46" t="s">
        <v>68</v>
      </c>
      <c r="O98" s="25" t="s">
        <v>5060</v>
      </c>
      <c r="P98" s="25">
        <v>63180012</v>
      </c>
      <c r="Q98" s="897" t="s">
        <v>5154</v>
      </c>
      <c r="R98" s="25" t="s">
        <v>68</v>
      </c>
      <c r="S98" s="31">
        <v>0.05</v>
      </c>
      <c r="T98" s="31">
        <v>0.05</v>
      </c>
      <c r="U98" s="31">
        <v>0.05</v>
      </c>
      <c r="V98" s="31" t="s">
        <v>68</v>
      </c>
      <c r="W98" s="26">
        <v>8.7837757082000003</v>
      </c>
      <c r="X98" s="36">
        <v>49.69629991</v>
      </c>
      <c r="Y98" s="36" t="s">
        <v>68</v>
      </c>
      <c r="Z98" s="36" t="s">
        <v>68</v>
      </c>
      <c r="AA98" s="27" t="s">
        <v>68</v>
      </c>
      <c r="AB98" s="32" t="s">
        <v>68</v>
      </c>
      <c r="AC98" s="32" t="s">
        <v>68</v>
      </c>
      <c r="AD98" s="32" t="s">
        <v>68</v>
      </c>
      <c r="AE98" s="32" t="s">
        <v>4933</v>
      </c>
      <c r="AF98" s="32" t="s">
        <v>4941</v>
      </c>
      <c r="AG98" s="48" t="s">
        <v>68</v>
      </c>
      <c r="AH98" s="33" t="s">
        <v>68</v>
      </c>
      <c r="AI98" s="33" t="s">
        <v>68</v>
      </c>
      <c r="AJ98" s="33" t="s">
        <v>68</v>
      </c>
      <c r="AK98" s="33" t="s">
        <v>5408</v>
      </c>
      <c r="AL98" s="28">
        <v>293</v>
      </c>
      <c r="AM98" s="34">
        <v>101300</v>
      </c>
      <c r="AN98" s="34" t="s">
        <v>68</v>
      </c>
      <c r="AO98" s="34">
        <v>0</v>
      </c>
      <c r="AP98" s="34" t="s">
        <v>68</v>
      </c>
      <c r="AQ98" s="34" t="s">
        <v>68</v>
      </c>
      <c r="AR98" s="34" t="s">
        <v>68</v>
      </c>
      <c r="AS98" s="34" t="s">
        <v>68</v>
      </c>
      <c r="AT98" s="34" t="s">
        <v>68</v>
      </c>
      <c r="AU98" s="34" t="s">
        <v>68</v>
      </c>
      <c r="AV98" s="34" t="s">
        <v>68</v>
      </c>
      <c r="AW98" s="34" t="s">
        <v>68</v>
      </c>
      <c r="AX98" s="34" t="s">
        <v>68</v>
      </c>
      <c r="AY98" s="894">
        <v>6.6633333333333336E-3</v>
      </c>
      <c r="AZ98" s="894">
        <v>1.1512698303274608E-3</v>
      </c>
      <c r="BA98" s="894">
        <v>5.79E-3</v>
      </c>
      <c r="BB98" s="894">
        <v>8.2899999999999988E-3</v>
      </c>
      <c r="BC98" s="894">
        <v>3</v>
      </c>
      <c r="BD98" s="894" t="s">
        <v>6172</v>
      </c>
      <c r="BE98" s="894" t="s">
        <v>68</v>
      </c>
    </row>
    <row r="99" spans="1:57" ht="15" customHeight="1" x14ac:dyDescent="0.25">
      <c r="A99" s="37" t="s">
        <v>5833</v>
      </c>
      <c r="B99" s="45" t="s">
        <v>6169</v>
      </c>
      <c r="C99" s="887" t="s">
        <v>68</v>
      </c>
      <c r="D99" s="898">
        <v>44178</v>
      </c>
      <c r="E99" s="30" t="s">
        <v>6170</v>
      </c>
      <c r="F99" s="35" t="s">
        <v>5738</v>
      </c>
      <c r="G99" s="35" t="s">
        <v>68</v>
      </c>
      <c r="H99" s="35" t="s">
        <v>5552</v>
      </c>
      <c r="I99" s="35" t="s">
        <v>68</v>
      </c>
      <c r="J99" s="35" t="s">
        <v>5491</v>
      </c>
      <c r="K99" s="35" t="s">
        <v>68</v>
      </c>
      <c r="L99" s="47">
        <v>8.7760847282000007</v>
      </c>
      <c r="M99" s="47">
        <v>49.695925701</v>
      </c>
      <c r="N99" s="46" t="s">
        <v>68</v>
      </c>
      <c r="O99" s="25" t="s">
        <v>5060</v>
      </c>
      <c r="P99" s="25">
        <v>63180007</v>
      </c>
      <c r="Q99" s="897" t="s">
        <v>5155</v>
      </c>
      <c r="R99" s="25" t="s">
        <v>68</v>
      </c>
      <c r="S99" s="31">
        <v>0.05</v>
      </c>
      <c r="T99" s="31">
        <v>0.05</v>
      </c>
      <c r="U99" s="31">
        <v>0.05</v>
      </c>
      <c r="V99" s="31" t="s">
        <v>68</v>
      </c>
      <c r="W99" s="26">
        <v>8.7760847282000007</v>
      </c>
      <c r="X99" s="36">
        <v>49.695925701</v>
      </c>
      <c r="Y99" s="36" t="s">
        <v>68</v>
      </c>
      <c r="Z99" s="36" t="s">
        <v>68</v>
      </c>
      <c r="AA99" s="27" t="s">
        <v>68</v>
      </c>
      <c r="AB99" s="32" t="s">
        <v>68</v>
      </c>
      <c r="AC99" s="32" t="s">
        <v>68</v>
      </c>
      <c r="AD99" s="32" t="s">
        <v>68</v>
      </c>
      <c r="AE99" s="32" t="s">
        <v>4933</v>
      </c>
      <c r="AF99" s="32" t="s">
        <v>4941</v>
      </c>
      <c r="AG99" s="48" t="s">
        <v>68</v>
      </c>
      <c r="AH99" s="33" t="s">
        <v>68</v>
      </c>
      <c r="AI99" s="33" t="s">
        <v>68</v>
      </c>
      <c r="AJ99" s="33" t="s">
        <v>68</v>
      </c>
      <c r="AK99" s="33" t="s">
        <v>5408</v>
      </c>
      <c r="AL99" s="28">
        <v>293</v>
      </c>
      <c r="AM99" s="34">
        <v>101300</v>
      </c>
      <c r="AN99" s="34" t="s">
        <v>68</v>
      </c>
      <c r="AO99" s="34">
        <v>0</v>
      </c>
      <c r="AP99" s="34" t="s">
        <v>68</v>
      </c>
      <c r="AQ99" s="34" t="s">
        <v>68</v>
      </c>
      <c r="AR99" s="34" t="s">
        <v>68</v>
      </c>
      <c r="AS99" s="34" t="s">
        <v>68</v>
      </c>
      <c r="AT99" s="34" t="s">
        <v>68</v>
      </c>
      <c r="AU99" s="34" t="s">
        <v>68</v>
      </c>
      <c r="AV99" s="34" t="s">
        <v>68</v>
      </c>
      <c r="AW99" s="34" t="s">
        <v>68</v>
      </c>
      <c r="AX99" s="34" t="s">
        <v>68</v>
      </c>
      <c r="AY99" s="894">
        <v>1.49E-3</v>
      </c>
      <c r="AZ99" s="894">
        <v>2.515286597321798E-4</v>
      </c>
      <c r="BA99" s="894">
        <v>1.16E-3</v>
      </c>
      <c r="BB99" s="894">
        <v>1.7700000000000001E-3</v>
      </c>
      <c r="BC99" s="894">
        <v>3</v>
      </c>
      <c r="BD99" s="894" t="s">
        <v>6172</v>
      </c>
      <c r="BE99" s="894" t="s">
        <v>68</v>
      </c>
    </row>
    <row r="100" spans="1:57" ht="15" customHeight="1" x14ac:dyDescent="0.25">
      <c r="A100" s="37" t="s">
        <v>5834</v>
      </c>
      <c r="B100" s="45" t="s">
        <v>6169</v>
      </c>
      <c r="C100" s="887" t="s">
        <v>68</v>
      </c>
      <c r="D100" s="898">
        <v>44178</v>
      </c>
      <c r="E100" s="30" t="s">
        <v>6170</v>
      </c>
      <c r="F100" s="35" t="s">
        <v>5738</v>
      </c>
      <c r="G100" s="35" t="s">
        <v>68</v>
      </c>
      <c r="H100" s="35" t="s">
        <v>5552</v>
      </c>
      <c r="I100" s="35" t="s">
        <v>68</v>
      </c>
      <c r="J100" s="35" t="s">
        <v>5491</v>
      </c>
      <c r="K100" s="35" t="s">
        <v>68</v>
      </c>
      <c r="L100" s="47">
        <v>8.7737340660999994</v>
      </c>
      <c r="M100" s="47">
        <v>49.694707370000003</v>
      </c>
      <c r="N100" s="46" t="s">
        <v>68</v>
      </c>
      <c r="O100" s="25" t="s">
        <v>5060</v>
      </c>
      <c r="P100" s="25">
        <v>63180008</v>
      </c>
      <c r="Q100" s="897" t="s">
        <v>5156</v>
      </c>
      <c r="R100" s="25" t="s">
        <v>68</v>
      </c>
      <c r="S100" s="31">
        <v>0.05</v>
      </c>
      <c r="T100" s="31">
        <v>0.05</v>
      </c>
      <c r="U100" s="31">
        <v>0.05</v>
      </c>
      <c r="V100" s="31" t="s">
        <v>68</v>
      </c>
      <c r="W100" s="26">
        <v>8.7737340660999994</v>
      </c>
      <c r="X100" s="36">
        <v>49.694707370000003</v>
      </c>
      <c r="Y100" s="36" t="s">
        <v>68</v>
      </c>
      <c r="Z100" s="36" t="s">
        <v>68</v>
      </c>
      <c r="AA100" s="27" t="s">
        <v>68</v>
      </c>
      <c r="AB100" s="32" t="s">
        <v>68</v>
      </c>
      <c r="AC100" s="32" t="s">
        <v>68</v>
      </c>
      <c r="AD100" s="32" t="s">
        <v>68</v>
      </c>
      <c r="AE100" s="32" t="s">
        <v>4933</v>
      </c>
      <c r="AF100" s="32" t="s">
        <v>4941</v>
      </c>
      <c r="AG100" s="48" t="s">
        <v>68</v>
      </c>
      <c r="AH100" s="33" t="s">
        <v>68</v>
      </c>
      <c r="AI100" s="33" t="s">
        <v>68</v>
      </c>
      <c r="AJ100" s="33" t="s">
        <v>68</v>
      </c>
      <c r="AK100" s="33" t="s">
        <v>5408</v>
      </c>
      <c r="AL100" s="28">
        <v>293</v>
      </c>
      <c r="AM100" s="34">
        <v>101300</v>
      </c>
      <c r="AN100" s="34" t="s">
        <v>68</v>
      </c>
      <c r="AO100" s="34">
        <v>0</v>
      </c>
      <c r="AP100" s="34" t="s">
        <v>68</v>
      </c>
      <c r="AQ100" s="34" t="s">
        <v>68</v>
      </c>
      <c r="AR100" s="34" t="s">
        <v>68</v>
      </c>
      <c r="AS100" s="34" t="s">
        <v>68</v>
      </c>
      <c r="AT100" s="34" t="s">
        <v>68</v>
      </c>
      <c r="AU100" s="34" t="s">
        <v>68</v>
      </c>
      <c r="AV100" s="34" t="s">
        <v>68</v>
      </c>
      <c r="AW100" s="34" t="s">
        <v>68</v>
      </c>
      <c r="AX100" s="34" t="s">
        <v>68</v>
      </c>
      <c r="AY100" s="894">
        <v>5.4000000000000001E-4</v>
      </c>
      <c r="AZ100" s="894">
        <v>4.1408533742052109E-5</v>
      </c>
      <c r="BA100" s="894">
        <v>4.8200000000000001E-4</v>
      </c>
      <c r="BB100" s="894">
        <v>5.7600000000000001E-4</v>
      </c>
      <c r="BC100" s="894">
        <v>3</v>
      </c>
      <c r="BD100" s="894" t="s">
        <v>6172</v>
      </c>
      <c r="BE100" s="894" t="s">
        <v>68</v>
      </c>
    </row>
    <row r="101" spans="1:57" ht="15" customHeight="1" x14ac:dyDescent="0.25">
      <c r="A101" s="37" t="s">
        <v>5835</v>
      </c>
      <c r="B101" s="45" t="s">
        <v>6169</v>
      </c>
      <c r="C101" s="887" t="s">
        <v>68</v>
      </c>
      <c r="D101" s="898">
        <v>44178</v>
      </c>
      <c r="E101" s="30" t="s">
        <v>6170</v>
      </c>
      <c r="F101" s="35" t="s">
        <v>5738</v>
      </c>
      <c r="G101" s="35" t="s">
        <v>68</v>
      </c>
      <c r="H101" s="35" t="s">
        <v>5552</v>
      </c>
      <c r="I101" s="35" t="s">
        <v>68</v>
      </c>
      <c r="J101" s="35" t="s">
        <v>5491</v>
      </c>
      <c r="K101" s="35" t="s">
        <v>68</v>
      </c>
      <c r="L101" s="47">
        <v>8.7754676156000002</v>
      </c>
      <c r="M101" s="47">
        <v>49.694485960999998</v>
      </c>
      <c r="N101" s="46" t="s">
        <v>68</v>
      </c>
      <c r="O101" s="25" t="s">
        <v>5060</v>
      </c>
      <c r="P101" s="25">
        <v>63180009</v>
      </c>
      <c r="Q101" s="897" t="s">
        <v>5157</v>
      </c>
      <c r="R101" s="25" t="s">
        <v>68</v>
      </c>
      <c r="S101" s="31">
        <v>0.05</v>
      </c>
      <c r="T101" s="31">
        <v>0.05</v>
      </c>
      <c r="U101" s="31">
        <v>0.05</v>
      </c>
      <c r="V101" s="31" t="s">
        <v>68</v>
      </c>
      <c r="W101" s="26">
        <v>8.7754676156000002</v>
      </c>
      <c r="X101" s="36">
        <v>49.694485960999998</v>
      </c>
      <c r="Y101" s="36" t="s">
        <v>68</v>
      </c>
      <c r="Z101" s="36" t="s">
        <v>68</v>
      </c>
      <c r="AA101" s="27" t="s">
        <v>68</v>
      </c>
      <c r="AB101" s="32" t="s">
        <v>68</v>
      </c>
      <c r="AC101" s="32" t="s">
        <v>68</v>
      </c>
      <c r="AD101" s="32" t="s">
        <v>68</v>
      </c>
      <c r="AE101" s="32" t="s">
        <v>4933</v>
      </c>
      <c r="AF101" s="32" t="s">
        <v>4941</v>
      </c>
      <c r="AG101" s="48" t="s">
        <v>68</v>
      </c>
      <c r="AH101" s="33" t="s">
        <v>68</v>
      </c>
      <c r="AI101" s="33" t="s">
        <v>68</v>
      </c>
      <c r="AJ101" s="33" t="s">
        <v>68</v>
      </c>
      <c r="AK101" s="33" t="s">
        <v>5408</v>
      </c>
      <c r="AL101" s="28">
        <v>293</v>
      </c>
      <c r="AM101" s="34">
        <v>101300</v>
      </c>
      <c r="AN101" s="34" t="s">
        <v>68</v>
      </c>
      <c r="AO101" s="34">
        <v>0</v>
      </c>
      <c r="AP101" s="34" t="s">
        <v>68</v>
      </c>
      <c r="AQ101" s="34" t="s">
        <v>68</v>
      </c>
      <c r="AR101" s="34" t="s">
        <v>68</v>
      </c>
      <c r="AS101" s="34" t="s">
        <v>68</v>
      </c>
      <c r="AT101" s="34" t="s">
        <v>68</v>
      </c>
      <c r="AU101" s="34" t="s">
        <v>68</v>
      </c>
      <c r="AV101" s="34" t="s">
        <v>68</v>
      </c>
      <c r="AW101" s="34" t="s">
        <v>68</v>
      </c>
      <c r="AX101" s="34" t="s">
        <v>68</v>
      </c>
      <c r="AY101" s="894">
        <v>4.0033333333333332E-4</v>
      </c>
      <c r="AZ101" s="894">
        <v>2.0997354330698143E-5</v>
      </c>
      <c r="BA101" s="894">
        <v>3.7100000000000002E-4</v>
      </c>
      <c r="BB101" s="894">
        <v>4.1899999999999999E-4</v>
      </c>
      <c r="BC101" s="894">
        <v>3</v>
      </c>
      <c r="BD101" s="894" t="s">
        <v>6172</v>
      </c>
      <c r="BE101" s="894" t="s">
        <v>68</v>
      </c>
    </row>
    <row r="102" spans="1:57" ht="15" customHeight="1" x14ac:dyDescent="0.25">
      <c r="A102" s="37" t="s">
        <v>5836</v>
      </c>
      <c r="B102" s="45" t="s">
        <v>6169</v>
      </c>
      <c r="C102" s="887" t="s">
        <v>68</v>
      </c>
      <c r="D102" s="898">
        <v>44178</v>
      </c>
      <c r="E102" s="30" t="s">
        <v>6170</v>
      </c>
      <c r="F102" s="35" t="s">
        <v>5738</v>
      </c>
      <c r="G102" s="35" t="s">
        <v>68</v>
      </c>
      <c r="H102" s="35" t="s">
        <v>5553</v>
      </c>
      <c r="I102" s="35" t="s">
        <v>68</v>
      </c>
      <c r="J102" s="35" t="s">
        <v>5491</v>
      </c>
      <c r="K102" s="35" t="s">
        <v>68</v>
      </c>
      <c r="L102" s="47">
        <v>8.8308058449000004</v>
      </c>
      <c r="M102" s="47">
        <v>49.623910590999998</v>
      </c>
      <c r="N102" s="46" t="s">
        <v>68</v>
      </c>
      <c r="O102" s="25" t="s">
        <v>5060</v>
      </c>
      <c r="P102" s="25">
        <v>63180114</v>
      </c>
      <c r="Q102" s="897" t="s">
        <v>5158</v>
      </c>
      <c r="R102" s="25" t="s">
        <v>68</v>
      </c>
      <c r="S102" s="31">
        <v>0.05</v>
      </c>
      <c r="T102" s="31">
        <v>0.05</v>
      </c>
      <c r="U102" s="31">
        <v>0.05</v>
      </c>
      <c r="V102" s="31" t="s">
        <v>68</v>
      </c>
      <c r="W102" s="26">
        <v>8.8308058449000004</v>
      </c>
      <c r="X102" s="36">
        <v>49.623910590999998</v>
      </c>
      <c r="Y102" s="36" t="s">
        <v>68</v>
      </c>
      <c r="Z102" s="36" t="s">
        <v>68</v>
      </c>
      <c r="AA102" s="27">
        <v>69620</v>
      </c>
      <c r="AB102" s="32">
        <v>69619</v>
      </c>
      <c r="AC102" s="32">
        <v>10880</v>
      </c>
      <c r="AD102" s="32">
        <v>4</v>
      </c>
      <c r="AE102" s="32" t="s">
        <v>2589</v>
      </c>
      <c r="AF102" s="32" t="s">
        <v>4958</v>
      </c>
      <c r="AG102" s="48" t="s">
        <v>68</v>
      </c>
      <c r="AH102" s="33" t="s">
        <v>68</v>
      </c>
      <c r="AI102" s="33" t="s">
        <v>68</v>
      </c>
      <c r="AJ102" s="33" t="s">
        <v>68</v>
      </c>
      <c r="AK102" s="33" t="s">
        <v>5413</v>
      </c>
      <c r="AL102" s="28">
        <v>293</v>
      </c>
      <c r="AM102" s="34">
        <v>101300</v>
      </c>
      <c r="AN102" s="34" t="s">
        <v>68</v>
      </c>
      <c r="AO102" s="34">
        <v>0</v>
      </c>
      <c r="AP102" s="34" t="s">
        <v>68</v>
      </c>
      <c r="AQ102" s="34" t="s">
        <v>68</v>
      </c>
      <c r="AR102" s="34" t="s">
        <v>68</v>
      </c>
      <c r="AS102" s="34" t="s">
        <v>68</v>
      </c>
      <c r="AT102" s="34" t="s">
        <v>68</v>
      </c>
      <c r="AU102" s="34" t="s">
        <v>68</v>
      </c>
      <c r="AV102" s="34" t="s">
        <v>68</v>
      </c>
      <c r="AW102" s="34" t="s">
        <v>68</v>
      </c>
      <c r="AX102" s="34" t="s">
        <v>68</v>
      </c>
      <c r="AY102" s="894">
        <v>1.7733333333333335E-5</v>
      </c>
      <c r="AZ102" s="894">
        <v>6.8295111261511415E-6</v>
      </c>
      <c r="BA102" s="894">
        <v>1.1800000000000001E-5</v>
      </c>
      <c r="BB102" s="894">
        <v>2.7300000000000003E-5</v>
      </c>
      <c r="BC102" s="894">
        <v>3</v>
      </c>
      <c r="BD102" s="894" t="s">
        <v>6172</v>
      </c>
      <c r="BE102" s="894" t="s">
        <v>68</v>
      </c>
    </row>
    <row r="103" spans="1:57" ht="15" customHeight="1" x14ac:dyDescent="0.25">
      <c r="A103" s="37" t="s">
        <v>5837</v>
      </c>
      <c r="B103" s="45" t="s">
        <v>6169</v>
      </c>
      <c r="C103" s="887" t="s">
        <v>68</v>
      </c>
      <c r="D103" s="898">
        <v>44178</v>
      </c>
      <c r="E103" s="30" t="s">
        <v>6170</v>
      </c>
      <c r="F103" s="35" t="s">
        <v>5738</v>
      </c>
      <c r="G103" s="35" t="s">
        <v>68</v>
      </c>
      <c r="H103" s="35" t="s">
        <v>5553</v>
      </c>
      <c r="I103" s="35" t="s">
        <v>68</v>
      </c>
      <c r="J103" s="35" t="s">
        <v>5491</v>
      </c>
      <c r="K103" s="35" t="s">
        <v>68</v>
      </c>
      <c r="L103" s="47">
        <v>8.8218169795999994</v>
      </c>
      <c r="M103" s="47">
        <v>49.621919124999998</v>
      </c>
      <c r="N103" s="46" t="s">
        <v>68</v>
      </c>
      <c r="O103" s="25" t="s">
        <v>5060</v>
      </c>
      <c r="P103" s="25">
        <v>63180113</v>
      </c>
      <c r="Q103" s="897" t="s">
        <v>5159</v>
      </c>
      <c r="R103" s="25" t="s">
        <v>68</v>
      </c>
      <c r="S103" s="31">
        <v>0.05</v>
      </c>
      <c r="T103" s="31">
        <v>0.05</v>
      </c>
      <c r="U103" s="31">
        <v>0.05</v>
      </c>
      <c r="V103" s="31" t="s">
        <v>68</v>
      </c>
      <c r="W103" s="26">
        <v>8.8218169795999994</v>
      </c>
      <c r="X103" s="36">
        <v>49.621919124999998</v>
      </c>
      <c r="Y103" s="36" t="s">
        <v>68</v>
      </c>
      <c r="Z103" s="36" t="s">
        <v>68</v>
      </c>
      <c r="AA103" s="27">
        <v>69620</v>
      </c>
      <c r="AB103" s="32">
        <v>69619</v>
      </c>
      <c r="AC103" s="32">
        <v>10880</v>
      </c>
      <c r="AD103" s="32">
        <v>4</v>
      </c>
      <c r="AE103" s="32" t="s">
        <v>2589</v>
      </c>
      <c r="AF103" s="32" t="s">
        <v>4958</v>
      </c>
      <c r="AG103" s="48" t="s">
        <v>68</v>
      </c>
      <c r="AH103" s="33" t="s">
        <v>68</v>
      </c>
      <c r="AI103" s="33" t="s">
        <v>68</v>
      </c>
      <c r="AJ103" s="33" t="s">
        <v>68</v>
      </c>
      <c r="AK103" s="33" t="s">
        <v>5413</v>
      </c>
      <c r="AL103" s="28">
        <v>293</v>
      </c>
      <c r="AM103" s="34">
        <v>101300</v>
      </c>
      <c r="AN103" s="34" t="s">
        <v>68</v>
      </c>
      <c r="AO103" s="34">
        <v>0</v>
      </c>
      <c r="AP103" s="34" t="s">
        <v>68</v>
      </c>
      <c r="AQ103" s="34" t="s">
        <v>68</v>
      </c>
      <c r="AR103" s="34" t="s">
        <v>68</v>
      </c>
      <c r="AS103" s="34" t="s">
        <v>68</v>
      </c>
      <c r="AT103" s="34" t="s">
        <v>68</v>
      </c>
      <c r="AU103" s="34" t="s">
        <v>68</v>
      </c>
      <c r="AV103" s="34" t="s">
        <v>68</v>
      </c>
      <c r="AW103" s="34" t="s">
        <v>68</v>
      </c>
      <c r="AX103" s="34" t="s">
        <v>68</v>
      </c>
      <c r="AY103" s="894">
        <v>3.3800000000000002E-5</v>
      </c>
      <c r="AZ103" s="894">
        <v>4.1287609117829375E-6</v>
      </c>
      <c r="BA103" s="894">
        <v>2.8899999999999998E-5</v>
      </c>
      <c r="BB103" s="894">
        <v>3.8999999999999999E-5</v>
      </c>
      <c r="BC103" s="894">
        <v>3</v>
      </c>
      <c r="BD103" s="894" t="s">
        <v>6172</v>
      </c>
      <c r="BE103" s="894" t="s">
        <v>68</v>
      </c>
    </row>
    <row r="104" spans="1:57" ht="15" customHeight="1" x14ac:dyDescent="0.25">
      <c r="A104" s="37" t="s">
        <v>5838</v>
      </c>
      <c r="B104" s="45" t="s">
        <v>6169</v>
      </c>
      <c r="C104" s="887" t="s">
        <v>68</v>
      </c>
      <c r="D104" s="898">
        <v>44178</v>
      </c>
      <c r="E104" s="30" t="s">
        <v>6170</v>
      </c>
      <c r="F104" s="35" t="s">
        <v>5738</v>
      </c>
      <c r="G104" s="35" t="s">
        <v>68</v>
      </c>
      <c r="H104" s="35" t="s">
        <v>5554</v>
      </c>
      <c r="I104" s="35" t="s">
        <v>68</v>
      </c>
      <c r="J104" s="35" t="s">
        <v>5491</v>
      </c>
      <c r="K104" s="35" t="s">
        <v>68</v>
      </c>
      <c r="L104" s="47">
        <v>8.8163104778000001</v>
      </c>
      <c r="M104" s="47">
        <v>49.614088336999998</v>
      </c>
      <c r="N104" s="46" t="s">
        <v>68</v>
      </c>
      <c r="O104" s="25" t="s">
        <v>5060</v>
      </c>
      <c r="P104" s="25">
        <v>63180125</v>
      </c>
      <c r="Q104" s="897" t="s">
        <v>5160</v>
      </c>
      <c r="R104" s="25" t="s">
        <v>68</v>
      </c>
      <c r="S104" s="31">
        <v>0.05</v>
      </c>
      <c r="T104" s="31">
        <v>0.05</v>
      </c>
      <c r="U104" s="31">
        <v>0.05</v>
      </c>
      <c r="V104" s="31" t="s">
        <v>68</v>
      </c>
      <c r="W104" s="26">
        <v>8.8163104778000001</v>
      </c>
      <c r="X104" s="36">
        <v>49.614088336999998</v>
      </c>
      <c r="Y104" s="36" t="s">
        <v>68</v>
      </c>
      <c r="Z104" s="36" t="s">
        <v>68</v>
      </c>
      <c r="AA104" s="27">
        <v>10110</v>
      </c>
      <c r="AB104" s="32">
        <v>52349</v>
      </c>
      <c r="AC104" s="32">
        <v>10104</v>
      </c>
      <c r="AD104" s="32">
        <v>5</v>
      </c>
      <c r="AE104" s="32" t="s">
        <v>4937</v>
      </c>
      <c r="AF104" s="32" t="s">
        <v>4966</v>
      </c>
      <c r="AG104" s="48" t="s">
        <v>68</v>
      </c>
      <c r="AH104" s="33" t="s">
        <v>68</v>
      </c>
      <c r="AI104" s="33" t="s">
        <v>68</v>
      </c>
      <c r="AJ104" s="33" t="s">
        <v>68</v>
      </c>
      <c r="AK104" s="33" t="s">
        <v>5417</v>
      </c>
      <c r="AL104" s="28">
        <v>293</v>
      </c>
      <c r="AM104" s="34">
        <v>101300</v>
      </c>
      <c r="AN104" s="34" t="s">
        <v>68</v>
      </c>
      <c r="AO104" s="34">
        <v>0</v>
      </c>
      <c r="AP104" s="34" t="s">
        <v>68</v>
      </c>
      <c r="AQ104" s="34" t="s">
        <v>68</v>
      </c>
      <c r="AR104" s="34" t="s">
        <v>68</v>
      </c>
      <c r="AS104" s="34" t="s">
        <v>68</v>
      </c>
      <c r="AT104" s="34" t="s">
        <v>68</v>
      </c>
      <c r="AU104" s="34" t="s">
        <v>68</v>
      </c>
      <c r="AV104" s="34" t="s">
        <v>68</v>
      </c>
      <c r="AW104" s="34" t="s">
        <v>68</v>
      </c>
      <c r="AX104" s="34" t="s">
        <v>68</v>
      </c>
      <c r="AY104" s="894">
        <v>7.5666666666666658E-5</v>
      </c>
      <c r="AZ104" s="894">
        <v>1.2552113589175149E-5</v>
      </c>
      <c r="BA104" s="894">
        <v>5.8000000000000007E-5</v>
      </c>
      <c r="BB104" s="894">
        <v>8.599999999999999E-5</v>
      </c>
      <c r="BC104" s="894">
        <v>3</v>
      </c>
      <c r="BD104" s="894" t="s">
        <v>6172</v>
      </c>
      <c r="BE104" s="894" t="s">
        <v>68</v>
      </c>
    </row>
    <row r="105" spans="1:57" ht="15" customHeight="1" x14ac:dyDescent="0.25">
      <c r="A105" s="37" t="s">
        <v>5839</v>
      </c>
      <c r="B105" s="45" t="s">
        <v>6169</v>
      </c>
      <c r="C105" s="887" t="s">
        <v>68</v>
      </c>
      <c r="D105" s="898">
        <v>44178</v>
      </c>
      <c r="E105" s="30" t="s">
        <v>6170</v>
      </c>
      <c r="F105" s="35" t="s">
        <v>5738</v>
      </c>
      <c r="G105" s="35" t="s">
        <v>68</v>
      </c>
      <c r="H105" s="35" t="s">
        <v>5555</v>
      </c>
      <c r="I105" s="35" t="s">
        <v>68</v>
      </c>
      <c r="J105" s="35" t="s">
        <v>5491</v>
      </c>
      <c r="K105" s="35" t="s">
        <v>68</v>
      </c>
      <c r="L105" s="47">
        <v>8.7137519790999995</v>
      </c>
      <c r="M105" s="47">
        <v>49.618106531999999</v>
      </c>
      <c r="N105" s="46" t="s">
        <v>68</v>
      </c>
      <c r="O105" s="25" t="s">
        <v>5060</v>
      </c>
      <c r="P105" s="25">
        <v>63180117</v>
      </c>
      <c r="Q105" s="897" t="s">
        <v>5161</v>
      </c>
      <c r="R105" s="25" t="s">
        <v>68</v>
      </c>
      <c r="S105" s="31">
        <v>0.05</v>
      </c>
      <c r="T105" s="31">
        <v>0.05</v>
      </c>
      <c r="U105" s="31">
        <v>0.05</v>
      </c>
      <c r="V105" s="31" t="s">
        <v>68</v>
      </c>
      <c r="W105" s="26">
        <v>8.7137519790999995</v>
      </c>
      <c r="X105" s="36">
        <v>49.618106531999999</v>
      </c>
      <c r="Y105" s="36" t="s">
        <v>68</v>
      </c>
      <c r="Z105" s="36" t="s">
        <v>68</v>
      </c>
      <c r="AA105" s="27" t="s">
        <v>68</v>
      </c>
      <c r="AB105" s="32">
        <v>52349</v>
      </c>
      <c r="AC105" s="32">
        <v>10104</v>
      </c>
      <c r="AD105" s="32">
        <v>5</v>
      </c>
      <c r="AE105" s="32" t="s">
        <v>4960</v>
      </c>
      <c r="AF105" s="32" t="s">
        <v>4961</v>
      </c>
      <c r="AG105" s="48" t="s">
        <v>68</v>
      </c>
      <c r="AH105" s="33" t="s">
        <v>68</v>
      </c>
      <c r="AI105" s="33" t="s">
        <v>68</v>
      </c>
      <c r="AJ105" s="33" t="s">
        <v>68</v>
      </c>
      <c r="AK105" s="33" t="s">
        <v>5412</v>
      </c>
      <c r="AL105" s="28">
        <v>293</v>
      </c>
      <c r="AM105" s="34">
        <v>101300</v>
      </c>
      <c r="AN105" s="34" t="s">
        <v>68</v>
      </c>
      <c r="AO105" s="34">
        <v>0</v>
      </c>
      <c r="AP105" s="34" t="s">
        <v>68</v>
      </c>
      <c r="AQ105" s="34" t="s">
        <v>68</v>
      </c>
      <c r="AR105" s="34" t="s">
        <v>68</v>
      </c>
      <c r="AS105" s="34" t="s">
        <v>68</v>
      </c>
      <c r="AT105" s="34" t="s">
        <v>68</v>
      </c>
      <c r="AU105" s="34" t="s">
        <v>68</v>
      </c>
      <c r="AV105" s="34" t="s">
        <v>68</v>
      </c>
      <c r="AW105" s="34" t="s">
        <v>68</v>
      </c>
      <c r="AX105" s="34" t="s">
        <v>68</v>
      </c>
      <c r="AY105" s="894">
        <v>3.6533333333333335E-3</v>
      </c>
      <c r="AZ105" s="894">
        <v>4.9358101890391E-4</v>
      </c>
      <c r="BA105" s="894">
        <v>3.1200000000000004E-3</v>
      </c>
      <c r="BB105" s="894">
        <v>4.3099999999999996E-3</v>
      </c>
      <c r="BC105" s="894">
        <v>3</v>
      </c>
      <c r="BD105" s="894" t="s">
        <v>6172</v>
      </c>
      <c r="BE105" s="894" t="s">
        <v>68</v>
      </c>
    </row>
    <row r="106" spans="1:57" ht="15" customHeight="1" x14ac:dyDescent="0.25">
      <c r="A106" s="37" t="s">
        <v>5840</v>
      </c>
      <c r="B106" s="45" t="s">
        <v>6169</v>
      </c>
      <c r="C106" s="887" t="s">
        <v>68</v>
      </c>
      <c r="D106" s="898">
        <v>44178</v>
      </c>
      <c r="E106" s="30" t="s">
        <v>6170</v>
      </c>
      <c r="F106" s="35" t="s">
        <v>5738</v>
      </c>
      <c r="G106" s="35" t="s">
        <v>68</v>
      </c>
      <c r="H106" s="35" t="s">
        <v>5535</v>
      </c>
      <c r="I106" s="35" t="s">
        <v>68</v>
      </c>
      <c r="J106" s="35" t="s">
        <v>5491</v>
      </c>
      <c r="K106" s="35" t="s">
        <v>68</v>
      </c>
      <c r="L106" s="47">
        <v>8.7475698054999995</v>
      </c>
      <c r="M106" s="47">
        <v>49.688584556999999</v>
      </c>
      <c r="N106" s="46" t="s">
        <v>68</v>
      </c>
      <c r="O106" s="25" t="s">
        <v>5060</v>
      </c>
      <c r="P106" s="25">
        <v>63180022</v>
      </c>
      <c r="Q106" s="897" t="s">
        <v>5162</v>
      </c>
      <c r="R106" s="25" t="s">
        <v>68</v>
      </c>
      <c r="S106" s="31">
        <v>0.05</v>
      </c>
      <c r="T106" s="31">
        <v>0.05</v>
      </c>
      <c r="U106" s="31">
        <v>0.05</v>
      </c>
      <c r="V106" s="31" t="s">
        <v>68</v>
      </c>
      <c r="W106" s="26">
        <v>8.7475698054999995</v>
      </c>
      <c r="X106" s="36">
        <v>49.688584556999999</v>
      </c>
      <c r="Y106" s="36" t="s">
        <v>68</v>
      </c>
      <c r="Z106" s="36" t="s">
        <v>68</v>
      </c>
      <c r="AA106" s="27" t="s">
        <v>68</v>
      </c>
      <c r="AB106" s="32" t="s">
        <v>68</v>
      </c>
      <c r="AC106" s="32" t="s">
        <v>68</v>
      </c>
      <c r="AD106" s="32" t="s">
        <v>68</v>
      </c>
      <c r="AE106" s="32" t="s">
        <v>4933</v>
      </c>
      <c r="AF106" s="32" t="s">
        <v>4941</v>
      </c>
      <c r="AG106" s="48" t="s">
        <v>68</v>
      </c>
      <c r="AH106" s="33" t="s">
        <v>68</v>
      </c>
      <c r="AI106" s="33" t="s">
        <v>68</v>
      </c>
      <c r="AJ106" s="33" t="s">
        <v>68</v>
      </c>
      <c r="AK106" s="33" t="s">
        <v>5408</v>
      </c>
      <c r="AL106" s="28">
        <v>293</v>
      </c>
      <c r="AM106" s="34">
        <v>101300</v>
      </c>
      <c r="AN106" s="34" t="s">
        <v>68</v>
      </c>
      <c r="AO106" s="34">
        <v>0</v>
      </c>
      <c r="AP106" s="34" t="s">
        <v>68</v>
      </c>
      <c r="AQ106" s="34" t="s">
        <v>68</v>
      </c>
      <c r="AR106" s="34" t="s">
        <v>68</v>
      </c>
      <c r="AS106" s="34" t="s">
        <v>68</v>
      </c>
      <c r="AT106" s="34" t="s">
        <v>68</v>
      </c>
      <c r="AU106" s="34" t="s">
        <v>68</v>
      </c>
      <c r="AV106" s="34" t="s">
        <v>68</v>
      </c>
      <c r="AW106" s="34" t="s">
        <v>68</v>
      </c>
      <c r="AX106" s="34" t="s">
        <v>68</v>
      </c>
      <c r="AY106" s="894">
        <v>2.5200000000000001E-3</v>
      </c>
      <c r="AZ106" s="894">
        <v>5.0990195135927644E-5</v>
      </c>
      <c r="BA106" s="894">
        <v>2.4500000000000004E-3</v>
      </c>
      <c r="BB106" s="894">
        <v>2.5699999999999998E-3</v>
      </c>
      <c r="BC106" s="894">
        <v>3</v>
      </c>
      <c r="BD106" s="894" t="s">
        <v>6172</v>
      </c>
      <c r="BE106" s="894" t="s">
        <v>68</v>
      </c>
    </row>
    <row r="107" spans="1:57" ht="15" customHeight="1" x14ac:dyDescent="0.25">
      <c r="A107" s="37" t="s">
        <v>5841</v>
      </c>
      <c r="B107" s="45" t="s">
        <v>6169</v>
      </c>
      <c r="C107" s="887" t="s">
        <v>68</v>
      </c>
      <c r="D107" s="898">
        <v>44178</v>
      </c>
      <c r="E107" s="30" t="s">
        <v>6170</v>
      </c>
      <c r="F107" s="35" t="s">
        <v>5738</v>
      </c>
      <c r="G107" s="35" t="s">
        <v>68</v>
      </c>
      <c r="H107" s="35" t="s">
        <v>5556</v>
      </c>
      <c r="I107" s="35" t="s">
        <v>68</v>
      </c>
      <c r="J107" s="35" t="s">
        <v>5491</v>
      </c>
      <c r="K107" s="35" t="s">
        <v>68</v>
      </c>
      <c r="L107" s="47">
        <v>8.7325005119999997</v>
      </c>
      <c r="M107" s="47">
        <v>49.694574746000001</v>
      </c>
      <c r="N107" s="46" t="s">
        <v>68</v>
      </c>
      <c r="O107" s="25" t="s">
        <v>5060</v>
      </c>
      <c r="P107" s="25">
        <v>63180004</v>
      </c>
      <c r="Q107" s="897" t="s">
        <v>5163</v>
      </c>
      <c r="R107" s="25" t="s">
        <v>68</v>
      </c>
      <c r="S107" s="31">
        <v>0.05</v>
      </c>
      <c r="T107" s="31">
        <v>0.05</v>
      </c>
      <c r="U107" s="31">
        <v>0.05</v>
      </c>
      <c r="V107" s="31" t="s">
        <v>68</v>
      </c>
      <c r="W107" s="26">
        <v>8.7325005119999997</v>
      </c>
      <c r="X107" s="36">
        <v>49.694574746000001</v>
      </c>
      <c r="Y107" s="36" t="s">
        <v>68</v>
      </c>
      <c r="Z107" s="36" t="s">
        <v>68</v>
      </c>
      <c r="AA107" s="27">
        <v>10110</v>
      </c>
      <c r="AB107" s="32">
        <v>52349</v>
      </c>
      <c r="AC107" s="32">
        <v>10104</v>
      </c>
      <c r="AD107" s="32">
        <v>5</v>
      </c>
      <c r="AE107" s="32" t="s">
        <v>4937</v>
      </c>
      <c r="AF107" s="32" t="s">
        <v>4938</v>
      </c>
      <c r="AG107" s="48" t="s">
        <v>68</v>
      </c>
      <c r="AH107" s="33" t="s">
        <v>68</v>
      </c>
      <c r="AI107" s="33" t="s">
        <v>68</v>
      </c>
      <c r="AJ107" s="33" t="s">
        <v>68</v>
      </c>
      <c r="AK107" s="33" t="s">
        <v>5405</v>
      </c>
      <c r="AL107" s="28">
        <v>293</v>
      </c>
      <c r="AM107" s="34">
        <v>101300</v>
      </c>
      <c r="AN107" s="34" t="s">
        <v>68</v>
      </c>
      <c r="AO107" s="34">
        <v>0</v>
      </c>
      <c r="AP107" s="34" t="s">
        <v>68</v>
      </c>
      <c r="AQ107" s="34" t="s">
        <v>68</v>
      </c>
      <c r="AR107" s="34" t="s">
        <v>68</v>
      </c>
      <c r="AS107" s="34" t="s">
        <v>68</v>
      </c>
      <c r="AT107" s="34" t="s">
        <v>68</v>
      </c>
      <c r="AU107" s="34" t="s">
        <v>68</v>
      </c>
      <c r="AV107" s="34" t="s">
        <v>68</v>
      </c>
      <c r="AW107" s="34" t="s">
        <v>68</v>
      </c>
      <c r="AX107" s="34" t="s">
        <v>68</v>
      </c>
      <c r="AY107" s="894">
        <v>1.5233333333333334E-4</v>
      </c>
      <c r="AZ107" s="894">
        <v>1.322455628325159E-5</v>
      </c>
      <c r="BA107" s="894">
        <v>1.4199999999999998E-4</v>
      </c>
      <c r="BB107" s="894">
        <v>1.7100000000000001E-4</v>
      </c>
      <c r="BC107" s="894">
        <v>3</v>
      </c>
      <c r="BD107" s="894" t="s">
        <v>6172</v>
      </c>
      <c r="BE107" s="894" t="s">
        <v>68</v>
      </c>
    </row>
    <row r="108" spans="1:57" ht="15" customHeight="1" x14ac:dyDescent="0.25">
      <c r="A108" s="37" t="s">
        <v>5842</v>
      </c>
      <c r="B108" s="45" t="s">
        <v>6169</v>
      </c>
      <c r="C108" s="887" t="s">
        <v>68</v>
      </c>
      <c r="D108" s="898">
        <v>44178</v>
      </c>
      <c r="E108" s="30" t="s">
        <v>6170</v>
      </c>
      <c r="F108" s="35" t="s">
        <v>5738</v>
      </c>
      <c r="G108" s="35" t="s">
        <v>68</v>
      </c>
      <c r="H108" s="35" t="s">
        <v>5536</v>
      </c>
      <c r="I108" s="35" t="s">
        <v>68</v>
      </c>
      <c r="J108" s="35" t="s">
        <v>5491</v>
      </c>
      <c r="K108" s="35" t="s">
        <v>68</v>
      </c>
      <c r="L108" s="47">
        <v>8.7294462312000007</v>
      </c>
      <c r="M108" s="47">
        <v>49.682969346</v>
      </c>
      <c r="N108" s="46" t="s">
        <v>68</v>
      </c>
      <c r="O108" s="25" t="s">
        <v>5060</v>
      </c>
      <c r="P108" s="25">
        <v>63180021</v>
      </c>
      <c r="Q108" s="897" t="s">
        <v>5164</v>
      </c>
      <c r="R108" s="25" t="s">
        <v>68</v>
      </c>
      <c r="S108" s="31">
        <v>0.05</v>
      </c>
      <c r="T108" s="31">
        <v>0.05</v>
      </c>
      <c r="U108" s="31">
        <v>0.05</v>
      </c>
      <c r="V108" s="31" t="s">
        <v>68</v>
      </c>
      <c r="W108" s="26">
        <v>8.7294462312000007</v>
      </c>
      <c r="X108" s="36">
        <v>49.682969346</v>
      </c>
      <c r="Y108" s="36" t="s">
        <v>68</v>
      </c>
      <c r="Z108" s="36" t="s">
        <v>68</v>
      </c>
      <c r="AA108" s="27" t="s">
        <v>68</v>
      </c>
      <c r="AB108" s="32" t="s">
        <v>68</v>
      </c>
      <c r="AC108" s="32" t="s">
        <v>68</v>
      </c>
      <c r="AD108" s="32" t="s">
        <v>68</v>
      </c>
      <c r="AE108" s="32" t="s">
        <v>4933</v>
      </c>
      <c r="AF108" s="32" t="s">
        <v>4941</v>
      </c>
      <c r="AG108" s="48" t="s">
        <v>68</v>
      </c>
      <c r="AH108" s="33" t="s">
        <v>68</v>
      </c>
      <c r="AI108" s="33" t="s">
        <v>68</v>
      </c>
      <c r="AJ108" s="33" t="s">
        <v>68</v>
      </c>
      <c r="AK108" s="33" t="s">
        <v>5408</v>
      </c>
      <c r="AL108" s="28">
        <v>293</v>
      </c>
      <c r="AM108" s="34">
        <v>101300</v>
      </c>
      <c r="AN108" s="34" t="s">
        <v>68</v>
      </c>
      <c r="AO108" s="34">
        <v>0</v>
      </c>
      <c r="AP108" s="34" t="s">
        <v>68</v>
      </c>
      <c r="AQ108" s="34" t="s">
        <v>68</v>
      </c>
      <c r="AR108" s="34" t="s">
        <v>68</v>
      </c>
      <c r="AS108" s="34" t="s">
        <v>68</v>
      </c>
      <c r="AT108" s="34" t="s">
        <v>68</v>
      </c>
      <c r="AU108" s="34" t="s">
        <v>68</v>
      </c>
      <c r="AV108" s="34" t="s">
        <v>68</v>
      </c>
      <c r="AW108" s="34" t="s">
        <v>68</v>
      </c>
      <c r="AX108" s="34" t="s">
        <v>68</v>
      </c>
      <c r="AY108" s="894">
        <v>5.2700000000000002E-4</v>
      </c>
      <c r="AZ108" s="894">
        <v>2.0928449536456366E-5</v>
      </c>
      <c r="BA108" s="894">
        <v>5.0299999999999997E-4</v>
      </c>
      <c r="BB108" s="894">
        <v>5.5400000000000002E-4</v>
      </c>
      <c r="BC108" s="894">
        <v>3</v>
      </c>
      <c r="BD108" s="894" t="s">
        <v>6172</v>
      </c>
      <c r="BE108" s="894" t="s">
        <v>68</v>
      </c>
    </row>
    <row r="109" spans="1:57" ht="15" customHeight="1" x14ac:dyDescent="0.25">
      <c r="A109" s="37" t="s">
        <v>5843</v>
      </c>
      <c r="B109" s="45" t="s">
        <v>6169</v>
      </c>
      <c r="C109" s="887" t="s">
        <v>68</v>
      </c>
      <c r="D109" s="898">
        <v>44178</v>
      </c>
      <c r="E109" s="30" t="s">
        <v>6170</v>
      </c>
      <c r="F109" s="35" t="s">
        <v>5738</v>
      </c>
      <c r="G109" s="35" t="s">
        <v>68</v>
      </c>
      <c r="H109" s="35" t="s">
        <v>5548</v>
      </c>
      <c r="I109" s="35" t="s">
        <v>68</v>
      </c>
      <c r="J109" s="35" t="s">
        <v>5491</v>
      </c>
      <c r="K109" s="35" t="s">
        <v>68</v>
      </c>
      <c r="L109" s="47">
        <v>8.9837199380000001</v>
      </c>
      <c r="M109" s="47">
        <v>49.684991119000003</v>
      </c>
      <c r="N109" s="46" t="s">
        <v>68</v>
      </c>
      <c r="O109" s="25" t="s">
        <v>5060</v>
      </c>
      <c r="P109" s="25">
        <v>63190004</v>
      </c>
      <c r="Q109" s="897" t="s">
        <v>5165</v>
      </c>
      <c r="R109" s="25" t="s">
        <v>68</v>
      </c>
      <c r="S109" s="31">
        <v>0.05</v>
      </c>
      <c r="T109" s="31">
        <v>0.05</v>
      </c>
      <c r="U109" s="31">
        <v>0.05</v>
      </c>
      <c r="V109" s="31" t="s">
        <v>68</v>
      </c>
      <c r="W109" s="26">
        <v>8.9837199380000001</v>
      </c>
      <c r="X109" s="36">
        <v>49.684991119000003</v>
      </c>
      <c r="Y109" s="36" t="s">
        <v>68</v>
      </c>
      <c r="Z109" s="36" t="s">
        <v>68</v>
      </c>
      <c r="AA109" s="27">
        <v>10431</v>
      </c>
      <c r="AB109" s="32">
        <v>10430</v>
      </c>
      <c r="AC109" s="32">
        <v>10425</v>
      </c>
      <c r="AD109" s="32">
        <v>5</v>
      </c>
      <c r="AE109" s="32" t="s">
        <v>2683</v>
      </c>
      <c r="AF109" s="32" t="s">
        <v>4967</v>
      </c>
      <c r="AG109" s="48" t="s">
        <v>68</v>
      </c>
      <c r="AH109" s="33" t="s">
        <v>68</v>
      </c>
      <c r="AI109" s="33">
        <v>103</v>
      </c>
      <c r="AJ109" s="33" t="s">
        <v>5419</v>
      </c>
      <c r="AK109" s="33" t="s">
        <v>5420</v>
      </c>
      <c r="AL109" s="28">
        <v>293</v>
      </c>
      <c r="AM109" s="34">
        <v>101300</v>
      </c>
      <c r="AN109" s="34" t="s">
        <v>68</v>
      </c>
      <c r="AO109" s="34">
        <v>0</v>
      </c>
      <c r="AP109" s="34" t="s">
        <v>68</v>
      </c>
      <c r="AQ109" s="34" t="s">
        <v>68</v>
      </c>
      <c r="AR109" s="34" t="s">
        <v>68</v>
      </c>
      <c r="AS109" s="34" t="s">
        <v>68</v>
      </c>
      <c r="AT109" s="34" t="s">
        <v>68</v>
      </c>
      <c r="AU109" s="34" t="s">
        <v>68</v>
      </c>
      <c r="AV109" s="34" t="s">
        <v>68</v>
      </c>
      <c r="AW109" s="34" t="s">
        <v>68</v>
      </c>
      <c r="AX109" s="34" t="s">
        <v>68</v>
      </c>
      <c r="AY109" s="894">
        <v>3.1633333333333334E-5</v>
      </c>
      <c r="AZ109" s="894">
        <v>1.5338260078060424E-5</v>
      </c>
      <c r="BA109" s="894">
        <v>1.1900000000000001E-5</v>
      </c>
      <c r="BB109" s="894">
        <v>4.9299999999999999E-5</v>
      </c>
      <c r="BC109" s="894">
        <v>3</v>
      </c>
      <c r="BD109" s="894" t="s">
        <v>6172</v>
      </c>
      <c r="BE109" s="894" t="s">
        <v>68</v>
      </c>
    </row>
    <row r="110" spans="1:57" ht="15" customHeight="1" x14ac:dyDescent="0.25">
      <c r="A110" s="37" t="s">
        <v>5844</v>
      </c>
      <c r="B110" s="45" t="s">
        <v>6169</v>
      </c>
      <c r="C110" s="887" t="s">
        <v>68</v>
      </c>
      <c r="D110" s="898">
        <v>44178</v>
      </c>
      <c r="E110" s="30" t="s">
        <v>6170</v>
      </c>
      <c r="F110" s="35" t="s">
        <v>5738</v>
      </c>
      <c r="G110" s="35" t="s">
        <v>68</v>
      </c>
      <c r="H110" s="35" t="s">
        <v>5548</v>
      </c>
      <c r="I110" s="35" t="s">
        <v>68</v>
      </c>
      <c r="J110" s="35" t="s">
        <v>5491</v>
      </c>
      <c r="K110" s="35" t="s">
        <v>68</v>
      </c>
      <c r="L110" s="47">
        <v>8.9853830932999994</v>
      </c>
      <c r="M110" s="47">
        <v>49.684092237999998</v>
      </c>
      <c r="N110" s="46" t="s">
        <v>68</v>
      </c>
      <c r="O110" s="25" t="s">
        <v>5060</v>
      </c>
      <c r="P110" s="25">
        <v>63190007</v>
      </c>
      <c r="Q110" s="897" t="s">
        <v>5166</v>
      </c>
      <c r="R110" s="25" t="s">
        <v>68</v>
      </c>
      <c r="S110" s="31">
        <v>0.05</v>
      </c>
      <c r="T110" s="31">
        <v>0.05</v>
      </c>
      <c r="U110" s="31">
        <v>0.05</v>
      </c>
      <c r="V110" s="31" t="s">
        <v>68</v>
      </c>
      <c r="W110" s="26">
        <v>8.9853830932999994</v>
      </c>
      <c r="X110" s="36">
        <v>49.684092237999998</v>
      </c>
      <c r="Y110" s="36" t="s">
        <v>68</v>
      </c>
      <c r="Z110" s="36" t="s">
        <v>68</v>
      </c>
      <c r="AA110" s="27">
        <v>10427</v>
      </c>
      <c r="AB110" s="32">
        <v>10426</v>
      </c>
      <c r="AC110" s="32">
        <v>10425</v>
      </c>
      <c r="AD110" s="32">
        <v>4</v>
      </c>
      <c r="AE110" s="32" t="s">
        <v>4968</v>
      </c>
      <c r="AF110" s="32" t="s">
        <v>4969</v>
      </c>
      <c r="AG110" s="48" t="s">
        <v>68</v>
      </c>
      <c r="AH110" s="33" t="s">
        <v>68</v>
      </c>
      <c r="AI110" s="33">
        <v>103</v>
      </c>
      <c r="AJ110" s="33" t="s">
        <v>5419</v>
      </c>
      <c r="AK110" s="33" t="s">
        <v>5421</v>
      </c>
      <c r="AL110" s="28">
        <v>293</v>
      </c>
      <c r="AM110" s="34">
        <v>101300</v>
      </c>
      <c r="AN110" s="34" t="s">
        <v>68</v>
      </c>
      <c r="AO110" s="34">
        <v>0</v>
      </c>
      <c r="AP110" s="34" t="s">
        <v>68</v>
      </c>
      <c r="AQ110" s="34" t="s">
        <v>68</v>
      </c>
      <c r="AR110" s="34" t="s">
        <v>68</v>
      </c>
      <c r="AS110" s="34" t="s">
        <v>68</v>
      </c>
      <c r="AT110" s="34" t="s">
        <v>68</v>
      </c>
      <c r="AU110" s="34" t="s">
        <v>68</v>
      </c>
      <c r="AV110" s="34" t="s">
        <v>68</v>
      </c>
      <c r="AW110" s="34" t="s">
        <v>68</v>
      </c>
      <c r="AX110" s="34" t="s">
        <v>68</v>
      </c>
      <c r="AY110" s="894">
        <v>2.6833333333333329E-5</v>
      </c>
      <c r="AZ110" s="894">
        <v>9.2687048118326051E-6</v>
      </c>
      <c r="BA110" s="894">
        <v>1.9400000000000001E-5</v>
      </c>
      <c r="BB110" s="894">
        <v>3.9900000000000001E-5</v>
      </c>
      <c r="BC110" s="894">
        <v>3</v>
      </c>
      <c r="BD110" s="894" t="s">
        <v>6172</v>
      </c>
      <c r="BE110" s="894" t="s">
        <v>68</v>
      </c>
    </row>
    <row r="111" spans="1:57" ht="15" customHeight="1" x14ac:dyDescent="0.25">
      <c r="A111" s="37" t="s">
        <v>5845</v>
      </c>
      <c r="B111" s="45" t="s">
        <v>6169</v>
      </c>
      <c r="C111" s="887" t="s">
        <v>68</v>
      </c>
      <c r="D111" s="898">
        <v>44178</v>
      </c>
      <c r="E111" s="30" t="s">
        <v>6170</v>
      </c>
      <c r="F111" s="35" t="s">
        <v>5738</v>
      </c>
      <c r="G111" s="35" t="s">
        <v>68</v>
      </c>
      <c r="H111" s="35" t="s">
        <v>5557</v>
      </c>
      <c r="I111" s="35" t="s">
        <v>68</v>
      </c>
      <c r="J111" s="35" t="s">
        <v>5491</v>
      </c>
      <c r="K111" s="35" t="s">
        <v>68</v>
      </c>
      <c r="L111" s="47">
        <v>8.8344886505000009</v>
      </c>
      <c r="M111" s="47">
        <v>49.660419392999998</v>
      </c>
      <c r="N111" s="46" t="s">
        <v>68</v>
      </c>
      <c r="O111" s="25" t="s">
        <v>5060</v>
      </c>
      <c r="P111" s="25">
        <v>63190013</v>
      </c>
      <c r="Q111" s="897" t="s">
        <v>5167</v>
      </c>
      <c r="R111" s="25" t="s">
        <v>68</v>
      </c>
      <c r="S111" s="31">
        <v>0.05</v>
      </c>
      <c r="T111" s="31">
        <v>0.05</v>
      </c>
      <c r="U111" s="31">
        <v>0.05</v>
      </c>
      <c r="V111" s="31" t="s">
        <v>68</v>
      </c>
      <c r="W111" s="26">
        <v>8.8344886505000009</v>
      </c>
      <c r="X111" s="36">
        <v>49.660419392999998</v>
      </c>
      <c r="Y111" s="36" t="s">
        <v>68</v>
      </c>
      <c r="Z111" s="36" t="s">
        <v>68</v>
      </c>
      <c r="AA111" s="27">
        <v>10360</v>
      </c>
      <c r="AB111" s="32">
        <v>52437</v>
      </c>
      <c r="AC111" s="32">
        <v>10104</v>
      </c>
      <c r="AD111" s="32">
        <v>5</v>
      </c>
      <c r="AE111" s="32" t="s">
        <v>1938</v>
      </c>
      <c r="AF111" s="32" t="s">
        <v>4948</v>
      </c>
      <c r="AG111" s="48" t="s">
        <v>68</v>
      </c>
      <c r="AH111" s="33">
        <v>73</v>
      </c>
      <c r="AI111" s="33">
        <v>23</v>
      </c>
      <c r="AJ111" s="33" t="s">
        <v>4823</v>
      </c>
      <c r="AK111" s="33" t="s">
        <v>5404</v>
      </c>
      <c r="AL111" s="28">
        <v>293</v>
      </c>
      <c r="AM111" s="34">
        <v>101300</v>
      </c>
      <c r="AN111" s="34" t="s">
        <v>68</v>
      </c>
      <c r="AO111" s="34">
        <v>0</v>
      </c>
      <c r="AP111" s="34" t="s">
        <v>68</v>
      </c>
      <c r="AQ111" s="34" t="s">
        <v>68</v>
      </c>
      <c r="AR111" s="34" t="s">
        <v>68</v>
      </c>
      <c r="AS111" s="34" t="s">
        <v>68</v>
      </c>
      <c r="AT111" s="34" t="s">
        <v>68</v>
      </c>
      <c r="AU111" s="34" t="s">
        <v>68</v>
      </c>
      <c r="AV111" s="34" t="s">
        <v>68</v>
      </c>
      <c r="AW111" s="34" t="s">
        <v>68</v>
      </c>
      <c r="AX111" s="34" t="s">
        <v>68</v>
      </c>
      <c r="AY111" s="894">
        <v>2.5366666666666663E-4</v>
      </c>
      <c r="AZ111" s="894">
        <v>8.3399973354645425E-6</v>
      </c>
      <c r="BA111" s="894">
        <v>2.42E-4</v>
      </c>
      <c r="BB111" s="894">
        <v>2.61E-4</v>
      </c>
      <c r="BC111" s="894">
        <v>3</v>
      </c>
      <c r="BD111" s="894" t="s">
        <v>6172</v>
      </c>
      <c r="BE111" s="894" t="s">
        <v>68</v>
      </c>
    </row>
    <row r="112" spans="1:57" ht="15" customHeight="1" x14ac:dyDescent="0.25">
      <c r="A112" s="37" t="s">
        <v>5846</v>
      </c>
      <c r="B112" s="45" t="s">
        <v>6169</v>
      </c>
      <c r="C112" s="887" t="s">
        <v>68</v>
      </c>
      <c r="D112" s="898">
        <v>44178</v>
      </c>
      <c r="E112" s="30" t="s">
        <v>6170</v>
      </c>
      <c r="F112" s="35" t="s">
        <v>5738</v>
      </c>
      <c r="G112" s="35" t="s">
        <v>68</v>
      </c>
      <c r="H112" s="35" t="s">
        <v>5557</v>
      </c>
      <c r="I112" s="35" t="s">
        <v>68</v>
      </c>
      <c r="J112" s="35" t="s">
        <v>5491</v>
      </c>
      <c r="K112" s="35" t="s">
        <v>68</v>
      </c>
      <c r="L112" s="47">
        <v>8.8471793368</v>
      </c>
      <c r="M112" s="47">
        <v>49.654817401999999</v>
      </c>
      <c r="N112" s="46" t="s">
        <v>68</v>
      </c>
      <c r="O112" s="25" t="s">
        <v>5060</v>
      </c>
      <c r="P112" s="25">
        <v>63190016</v>
      </c>
      <c r="Q112" s="897" t="s">
        <v>5168</v>
      </c>
      <c r="R112" s="25" t="s">
        <v>68</v>
      </c>
      <c r="S112" s="31">
        <v>0.05</v>
      </c>
      <c r="T112" s="31">
        <v>0.05</v>
      </c>
      <c r="U112" s="31">
        <v>0.05</v>
      </c>
      <c r="V112" s="31" t="s">
        <v>68</v>
      </c>
      <c r="W112" s="26">
        <v>8.8471793368</v>
      </c>
      <c r="X112" s="36">
        <v>49.654817401999999</v>
      </c>
      <c r="Y112" s="36" t="s">
        <v>68</v>
      </c>
      <c r="Z112" s="36" t="s">
        <v>68</v>
      </c>
      <c r="AA112" s="27">
        <v>10431</v>
      </c>
      <c r="AB112" s="32">
        <v>10430</v>
      </c>
      <c r="AC112" s="32">
        <v>10425</v>
      </c>
      <c r="AD112" s="32">
        <v>5</v>
      </c>
      <c r="AE112" s="32" t="s">
        <v>2683</v>
      </c>
      <c r="AF112" s="32" t="s">
        <v>4967</v>
      </c>
      <c r="AG112" s="48" t="s">
        <v>68</v>
      </c>
      <c r="AH112" s="33" t="s">
        <v>68</v>
      </c>
      <c r="AI112" s="33" t="s">
        <v>68</v>
      </c>
      <c r="AJ112" s="33" t="s">
        <v>68</v>
      </c>
      <c r="AK112" s="33" t="s">
        <v>5422</v>
      </c>
      <c r="AL112" s="28">
        <v>293</v>
      </c>
      <c r="AM112" s="34">
        <v>101300</v>
      </c>
      <c r="AN112" s="34" t="s">
        <v>68</v>
      </c>
      <c r="AO112" s="34">
        <v>0</v>
      </c>
      <c r="AP112" s="34" t="s">
        <v>68</v>
      </c>
      <c r="AQ112" s="34" t="s">
        <v>68</v>
      </c>
      <c r="AR112" s="34" t="s">
        <v>68</v>
      </c>
      <c r="AS112" s="34" t="s">
        <v>68</v>
      </c>
      <c r="AT112" s="34" t="s">
        <v>68</v>
      </c>
      <c r="AU112" s="34" t="s">
        <v>68</v>
      </c>
      <c r="AV112" s="34" t="s">
        <v>68</v>
      </c>
      <c r="AW112" s="34" t="s">
        <v>68</v>
      </c>
      <c r="AX112" s="34" t="s">
        <v>68</v>
      </c>
      <c r="AY112" s="894">
        <v>9.9333333333333354E-6</v>
      </c>
      <c r="AZ112" s="894">
        <v>9.3926685357369148E-7</v>
      </c>
      <c r="BA112" s="894">
        <v>8.8000000000000004E-6</v>
      </c>
      <c r="BB112" s="894">
        <v>1.11E-5</v>
      </c>
      <c r="BC112" s="894">
        <v>3</v>
      </c>
      <c r="BD112" s="894" t="s">
        <v>6172</v>
      </c>
      <c r="BE112" s="894" t="s">
        <v>68</v>
      </c>
    </row>
    <row r="113" spans="1:57" ht="15" customHeight="1" x14ac:dyDescent="0.25">
      <c r="A113" s="37" t="s">
        <v>5847</v>
      </c>
      <c r="B113" s="45" t="s">
        <v>6169</v>
      </c>
      <c r="C113" s="887" t="s">
        <v>68</v>
      </c>
      <c r="D113" s="898">
        <v>44178</v>
      </c>
      <c r="E113" s="30" t="s">
        <v>6170</v>
      </c>
      <c r="F113" s="35" t="s">
        <v>5738</v>
      </c>
      <c r="G113" s="35" t="s">
        <v>68</v>
      </c>
      <c r="H113" s="35" t="s">
        <v>5558</v>
      </c>
      <c r="I113" s="35" t="s">
        <v>68</v>
      </c>
      <c r="J113" s="35" t="s">
        <v>5491</v>
      </c>
      <c r="K113" s="35" t="s">
        <v>68</v>
      </c>
      <c r="L113" s="47">
        <v>8.8378104734999994</v>
      </c>
      <c r="M113" s="47">
        <v>49.640194332999997</v>
      </c>
      <c r="N113" s="46" t="s">
        <v>68</v>
      </c>
      <c r="O113" s="25" t="s">
        <v>5060</v>
      </c>
      <c r="P113" s="25">
        <v>63190028</v>
      </c>
      <c r="Q113" s="897" t="s">
        <v>5169</v>
      </c>
      <c r="R113" s="25" t="s">
        <v>68</v>
      </c>
      <c r="S113" s="31">
        <v>0.05</v>
      </c>
      <c r="T113" s="31">
        <v>0.05</v>
      </c>
      <c r="U113" s="31">
        <v>0.05</v>
      </c>
      <c r="V113" s="31" t="s">
        <v>68</v>
      </c>
      <c r="W113" s="26">
        <v>8.8378104734999994</v>
      </c>
      <c r="X113" s="36">
        <v>49.640194332999997</v>
      </c>
      <c r="Y113" s="36" t="s">
        <v>68</v>
      </c>
      <c r="Z113" s="36" t="s">
        <v>68</v>
      </c>
      <c r="AA113" s="27">
        <v>10431</v>
      </c>
      <c r="AB113" s="32">
        <v>10430</v>
      </c>
      <c r="AC113" s="32">
        <v>10425</v>
      </c>
      <c r="AD113" s="32">
        <v>5</v>
      </c>
      <c r="AE113" s="32" t="s">
        <v>2683</v>
      </c>
      <c r="AF113" s="32" t="s">
        <v>4967</v>
      </c>
      <c r="AG113" s="48" t="s">
        <v>68</v>
      </c>
      <c r="AH113" s="33">
        <v>104</v>
      </c>
      <c r="AI113" s="33">
        <v>103</v>
      </c>
      <c r="AJ113" s="33" t="s">
        <v>4854</v>
      </c>
      <c r="AK113" s="33" t="s">
        <v>5423</v>
      </c>
      <c r="AL113" s="28">
        <v>293</v>
      </c>
      <c r="AM113" s="34">
        <v>101300</v>
      </c>
      <c r="AN113" s="34" t="s">
        <v>68</v>
      </c>
      <c r="AO113" s="34">
        <v>0</v>
      </c>
      <c r="AP113" s="34" t="s">
        <v>68</v>
      </c>
      <c r="AQ113" s="34" t="s">
        <v>68</v>
      </c>
      <c r="AR113" s="34" t="s">
        <v>68</v>
      </c>
      <c r="AS113" s="34" t="s">
        <v>68</v>
      </c>
      <c r="AT113" s="34" t="s">
        <v>68</v>
      </c>
      <c r="AU113" s="34" t="s">
        <v>68</v>
      </c>
      <c r="AV113" s="34" t="s">
        <v>68</v>
      </c>
      <c r="AW113" s="34" t="s">
        <v>68</v>
      </c>
      <c r="AX113" s="34" t="s">
        <v>68</v>
      </c>
      <c r="AY113" s="894">
        <v>1.0700000000000001E-5</v>
      </c>
      <c r="AZ113" s="894">
        <v>1.4719601443879747E-6</v>
      </c>
      <c r="BA113" s="894">
        <v>9.2E-6</v>
      </c>
      <c r="BB113" s="894">
        <v>1.27E-5</v>
      </c>
      <c r="BC113" s="894">
        <v>3</v>
      </c>
      <c r="BD113" s="894" t="s">
        <v>6172</v>
      </c>
      <c r="BE113" s="894" t="s">
        <v>68</v>
      </c>
    </row>
    <row r="114" spans="1:57" ht="15" customHeight="1" x14ac:dyDescent="0.25">
      <c r="A114" s="37" t="s">
        <v>5848</v>
      </c>
      <c r="B114" s="45" t="s">
        <v>6169</v>
      </c>
      <c r="C114" s="887" t="s">
        <v>68</v>
      </c>
      <c r="D114" s="898">
        <v>44178</v>
      </c>
      <c r="E114" s="30" t="s">
        <v>6170</v>
      </c>
      <c r="F114" s="35" t="s">
        <v>5738</v>
      </c>
      <c r="G114" s="35" t="s">
        <v>68</v>
      </c>
      <c r="H114" s="35" t="s">
        <v>5559</v>
      </c>
      <c r="I114" s="35" t="s">
        <v>68</v>
      </c>
      <c r="J114" s="35" t="s">
        <v>5491</v>
      </c>
      <c r="K114" s="35" t="s">
        <v>68</v>
      </c>
      <c r="L114" s="47">
        <v>8.8682793386000007</v>
      </c>
      <c r="M114" s="47">
        <v>49.687884996999998</v>
      </c>
      <c r="N114" s="46" t="s">
        <v>68</v>
      </c>
      <c r="O114" s="25" t="s">
        <v>5060</v>
      </c>
      <c r="P114" s="25">
        <v>63190003</v>
      </c>
      <c r="Q114" s="897" t="s">
        <v>5170</v>
      </c>
      <c r="R114" s="25" t="s">
        <v>68</v>
      </c>
      <c r="S114" s="31">
        <v>0.05</v>
      </c>
      <c r="T114" s="31">
        <v>0.05</v>
      </c>
      <c r="U114" s="31">
        <v>0.05</v>
      </c>
      <c r="V114" s="31" t="s">
        <v>68</v>
      </c>
      <c r="W114" s="26">
        <v>8.8682793386000007</v>
      </c>
      <c r="X114" s="36">
        <v>49.687884996999998</v>
      </c>
      <c r="Y114" s="36" t="s">
        <v>68</v>
      </c>
      <c r="Z114" s="36" t="s">
        <v>68</v>
      </c>
      <c r="AA114" s="27">
        <v>10945</v>
      </c>
      <c r="AB114" s="32">
        <v>10925</v>
      </c>
      <c r="AC114" s="32">
        <v>10880</v>
      </c>
      <c r="AD114" s="32">
        <v>5</v>
      </c>
      <c r="AE114" s="32" t="s">
        <v>2400</v>
      </c>
      <c r="AF114" s="32" t="s">
        <v>4957</v>
      </c>
      <c r="AG114" s="48" t="s">
        <v>68</v>
      </c>
      <c r="AH114" s="33" t="s">
        <v>68</v>
      </c>
      <c r="AI114" s="33" t="s">
        <v>68</v>
      </c>
      <c r="AJ114" s="33" t="s">
        <v>68</v>
      </c>
      <c r="AK114" s="33" t="s">
        <v>5411</v>
      </c>
      <c r="AL114" s="28">
        <v>293</v>
      </c>
      <c r="AM114" s="34">
        <v>101300</v>
      </c>
      <c r="AN114" s="34" t="s">
        <v>68</v>
      </c>
      <c r="AO114" s="34">
        <v>0</v>
      </c>
      <c r="AP114" s="34" t="s">
        <v>68</v>
      </c>
      <c r="AQ114" s="34" t="s">
        <v>68</v>
      </c>
      <c r="AR114" s="34" t="s">
        <v>68</v>
      </c>
      <c r="AS114" s="34" t="s">
        <v>68</v>
      </c>
      <c r="AT114" s="34" t="s">
        <v>68</v>
      </c>
      <c r="AU114" s="34" t="s">
        <v>68</v>
      </c>
      <c r="AV114" s="34" t="s">
        <v>68</v>
      </c>
      <c r="AW114" s="34" t="s">
        <v>68</v>
      </c>
      <c r="AX114" s="34" t="s">
        <v>68</v>
      </c>
      <c r="AY114" s="894">
        <v>2.5966666666666667E-5</v>
      </c>
      <c r="AZ114" s="894">
        <v>1.5965240019770718E-6</v>
      </c>
      <c r="BA114" s="894">
        <v>2.3800000000000003E-5</v>
      </c>
      <c r="BB114" s="894">
        <v>2.76E-5</v>
      </c>
      <c r="BC114" s="894">
        <v>3</v>
      </c>
      <c r="BD114" s="894" t="s">
        <v>6172</v>
      </c>
      <c r="BE114" s="894" t="s">
        <v>68</v>
      </c>
    </row>
    <row r="115" spans="1:57" ht="15" customHeight="1" x14ac:dyDescent="0.25">
      <c r="A115" s="37" t="s">
        <v>5849</v>
      </c>
      <c r="B115" s="45" t="s">
        <v>6169</v>
      </c>
      <c r="C115" s="887" t="s">
        <v>68</v>
      </c>
      <c r="D115" s="898">
        <v>44178</v>
      </c>
      <c r="E115" s="30" t="s">
        <v>6170</v>
      </c>
      <c r="F115" s="35" t="s">
        <v>5738</v>
      </c>
      <c r="G115" s="35" t="s">
        <v>68</v>
      </c>
      <c r="H115" s="35" t="s">
        <v>5559</v>
      </c>
      <c r="I115" s="35" t="s">
        <v>68</v>
      </c>
      <c r="J115" s="35" t="s">
        <v>5491</v>
      </c>
      <c r="K115" s="35" t="s">
        <v>68</v>
      </c>
      <c r="L115" s="47">
        <v>8.8463804737</v>
      </c>
      <c r="M115" s="47">
        <v>49.688757234000001</v>
      </c>
      <c r="N115" s="46" t="s">
        <v>68</v>
      </c>
      <c r="O115" s="25" t="s">
        <v>5060</v>
      </c>
      <c r="P115" s="25">
        <v>63190002</v>
      </c>
      <c r="Q115" s="897" t="s">
        <v>5171</v>
      </c>
      <c r="R115" s="25" t="s">
        <v>68</v>
      </c>
      <c r="S115" s="31">
        <v>0.05</v>
      </c>
      <c r="T115" s="31">
        <v>0.05</v>
      </c>
      <c r="U115" s="31">
        <v>0.05</v>
      </c>
      <c r="V115" s="31" t="s">
        <v>68</v>
      </c>
      <c r="W115" s="26">
        <v>8.8463804737</v>
      </c>
      <c r="X115" s="36">
        <v>49.688757234000001</v>
      </c>
      <c r="Y115" s="36" t="s">
        <v>68</v>
      </c>
      <c r="Z115" s="36" t="s">
        <v>68</v>
      </c>
      <c r="AA115" s="27">
        <v>10360</v>
      </c>
      <c r="AB115" s="32">
        <v>52437</v>
      </c>
      <c r="AC115" s="32">
        <v>10104</v>
      </c>
      <c r="AD115" s="32">
        <v>5</v>
      </c>
      <c r="AE115" s="32" t="s">
        <v>1938</v>
      </c>
      <c r="AF115" s="32" t="s">
        <v>4948</v>
      </c>
      <c r="AG115" s="48" t="s">
        <v>68</v>
      </c>
      <c r="AH115" s="33">
        <v>73</v>
      </c>
      <c r="AI115" s="33">
        <v>23</v>
      </c>
      <c r="AJ115" s="33" t="s">
        <v>4823</v>
      </c>
      <c r="AK115" s="33" t="s">
        <v>5404</v>
      </c>
      <c r="AL115" s="28">
        <v>293</v>
      </c>
      <c r="AM115" s="34">
        <v>101300</v>
      </c>
      <c r="AN115" s="34" t="s">
        <v>68</v>
      </c>
      <c r="AO115" s="34">
        <v>0</v>
      </c>
      <c r="AP115" s="34" t="s">
        <v>68</v>
      </c>
      <c r="AQ115" s="34" t="s">
        <v>68</v>
      </c>
      <c r="AR115" s="34" t="s">
        <v>68</v>
      </c>
      <c r="AS115" s="34" t="s">
        <v>68</v>
      </c>
      <c r="AT115" s="34" t="s">
        <v>68</v>
      </c>
      <c r="AU115" s="34" t="s">
        <v>68</v>
      </c>
      <c r="AV115" s="34" t="s">
        <v>68</v>
      </c>
      <c r="AW115" s="34" t="s">
        <v>68</v>
      </c>
      <c r="AX115" s="34" t="s">
        <v>68</v>
      </c>
      <c r="AY115" s="894">
        <v>8.52E-4</v>
      </c>
      <c r="AZ115" s="894">
        <v>6.0948010632013252E-4</v>
      </c>
      <c r="BA115" s="894">
        <v>2.42E-4</v>
      </c>
      <c r="BB115" s="894">
        <v>1.5200000000000001E-3</v>
      </c>
      <c r="BC115" s="894">
        <v>4</v>
      </c>
      <c r="BD115" s="894" t="s">
        <v>6172</v>
      </c>
      <c r="BE115" s="894" t="s">
        <v>68</v>
      </c>
    </row>
    <row r="116" spans="1:57" ht="15" customHeight="1" x14ac:dyDescent="0.25">
      <c r="A116" s="37" t="s">
        <v>5850</v>
      </c>
      <c r="B116" s="45" t="s">
        <v>6169</v>
      </c>
      <c r="C116" s="887" t="s">
        <v>68</v>
      </c>
      <c r="D116" s="898">
        <v>44178</v>
      </c>
      <c r="E116" s="30" t="s">
        <v>6170</v>
      </c>
      <c r="F116" s="35" t="s">
        <v>5738</v>
      </c>
      <c r="G116" s="35" t="s">
        <v>68</v>
      </c>
      <c r="H116" s="35" t="s">
        <v>5560</v>
      </c>
      <c r="I116" s="35" t="s">
        <v>68</v>
      </c>
      <c r="J116" s="35" t="s">
        <v>5491</v>
      </c>
      <c r="K116" s="35" t="s">
        <v>68</v>
      </c>
      <c r="L116" s="47">
        <v>8.6908471629000008</v>
      </c>
      <c r="M116" s="47">
        <v>49.541668180000002</v>
      </c>
      <c r="N116" s="46" t="s">
        <v>68</v>
      </c>
      <c r="O116" s="25" t="s">
        <v>5060</v>
      </c>
      <c r="P116" s="25">
        <v>64180019</v>
      </c>
      <c r="Q116" s="897" t="s">
        <v>5172</v>
      </c>
      <c r="R116" s="25" t="s">
        <v>68</v>
      </c>
      <c r="S116" s="31">
        <v>0.05</v>
      </c>
      <c r="T116" s="31">
        <v>0.05</v>
      </c>
      <c r="U116" s="31">
        <v>0.05</v>
      </c>
      <c r="V116" s="31" t="s">
        <v>68</v>
      </c>
      <c r="W116" s="26">
        <v>8.6908471629000008</v>
      </c>
      <c r="X116" s="36">
        <v>49.541668180000002</v>
      </c>
      <c r="Y116" s="36" t="s">
        <v>68</v>
      </c>
      <c r="Z116" s="36" t="s">
        <v>68</v>
      </c>
      <c r="AA116" s="27">
        <v>10110</v>
      </c>
      <c r="AB116" s="32">
        <v>52349</v>
      </c>
      <c r="AC116" s="32">
        <v>10104</v>
      </c>
      <c r="AD116" s="32">
        <v>5</v>
      </c>
      <c r="AE116" s="32" t="s">
        <v>4937</v>
      </c>
      <c r="AF116" s="32" t="s">
        <v>4966</v>
      </c>
      <c r="AG116" s="48" t="s">
        <v>68</v>
      </c>
      <c r="AH116" s="33" t="s">
        <v>68</v>
      </c>
      <c r="AI116" s="33" t="s">
        <v>68</v>
      </c>
      <c r="AJ116" s="33" t="s">
        <v>68</v>
      </c>
      <c r="AK116" s="33" t="s">
        <v>5424</v>
      </c>
      <c r="AL116" s="28">
        <v>293</v>
      </c>
      <c r="AM116" s="34">
        <v>101300</v>
      </c>
      <c r="AN116" s="34" t="s">
        <v>68</v>
      </c>
      <c r="AO116" s="34">
        <v>0</v>
      </c>
      <c r="AP116" s="34" t="s">
        <v>68</v>
      </c>
      <c r="AQ116" s="34" t="s">
        <v>68</v>
      </c>
      <c r="AR116" s="34" t="s">
        <v>68</v>
      </c>
      <c r="AS116" s="34" t="s">
        <v>68</v>
      </c>
      <c r="AT116" s="34" t="s">
        <v>68</v>
      </c>
      <c r="AU116" s="34" t="s">
        <v>68</v>
      </c>
      <c r="AV116" s="34" t="s">
        <v>68</v>
      </c>
      <c r="AW116" s="34" t="s">
        <v>68</v>
      </c>
      <c r="AX116" s="34" t="s">
        <v>68</v>
      </c>
      <c r="AY116" s="894">
        <v>1.8100000000000004E-4</v>
      </c>
      <c r="AZ116" s="894">
        <v>1.0984838035522711E-5</v>
      </c>
      <c r="BA116" s="894">
        <v>1.6600000000000002E-4</v>
      </c>
      <c r="BB116" s="894">
        <v>1.92E-4</v>
      </c>
      <c r="BC116" s="894">
        <v>3</v>
      </c>
      <c r="BD116" s="894" t="s">
        <v>6172</v>
      </c>
      <c r="BE116" s="894" t="s">
        <v>68</v>
      </c>
    </row>
    <row r="117" spans="1:57" ht="15" customHeight="1" x14ac:dyDescent="0.25">
      <c r="A117" s="37" t="s">
        <v>5851</v>
      </c>
      <c r="B117" s="45" t="s">
        <v>6169</v>
      </c>
      <c r="C117" s="887" t="s">
        <v>68</v>
      </c>
      <c r="D117" s="898">
        <v>44178</v>
      </c>
      <c r="E117" s="30" t="s">
        <v>6170</v>
      </c>
      <c r="F117" s="35" t="s">
        <v>5738</v>
      </c>
      <c r="G117" s="35" t="s">
        <v>68</v>
      </c>
      <c r="H117" s="35" t="s">
        <v>5561</v>
      </c>
      <c r="I117" s="35" t="s">
        <v>68</v>
      </c>
      <c r="J117" s="35" t="s">
        <v>5491</v>
      </c>
      <c r="K117" s="35" t="s">
        <v>68</v>
      </c>
      <c r="L117" s="47">
        <v>8.8480980783999996</v>
      </c>
      <c r="M117" s="47">
        <v>49.581766359</v>
      </c>
      <c r="N117" s="46" t="s">
        <v>68</v>
      </c>
      <c r="O117" s="25" t="s">
        <v>5060</v>
      </c>
      <c r="P117" s="25">
        <v>64190014</v>
      </c>
      <c r="Q117" s="897" t="s">
        <v>5173</v>
      </c>
      <c r="R117" s="25" t="s">
        <v>68</v>
      </c>
      <c r="S117" s="31">
        <v>0.05</v>
      </c>
      <c r="T117" s="31">
        <v>0.05</v>
      </c>
      <c r="U117" s="31">
        <v>0.05</v>
      </c>
      <c r="V117" s="31" t="s">
        <v>68</v>
      </c>
      <c r="W117" s="26">
        <v>8.8480980783999996</v>
      </c>
      <c r="X117" s="36">
        <v>49.581766359</v>
      </c>
      <c r="Y117" s="36" t="s">
        <v>68</v>
      </c>
      <c r="Z117" s="36" t="s">
        <v>68</v>
      </c>
      <c r="AA117" s="27" t="s">
        <v>68</v>
      </c>
      <c r="AB117" s="32">
        <v>52349</v>
      </c>
      <c r="AC117" s="32">
        <v>10104</v>
      </c>
      <c r="AD117" s="32">
        <v>5</v>
      </c>
      <c r="AE117" s="32" t="s">
        <v>4926</v>
      </c>
      <c r="AF117" s="32" t="s">
        <v>4927</v>
      </c>
      <c r="AG117" s="48" t="s">
        <v>68</v>
      </c>
      <c r="AH117" s="33" t="s">
        <v>68</v>
      </c>
      <c r="AI117" s="33" t="s">
        <v>68</v>
      </c>
      <c r="AJ117" s="33" t="s">
        <v>68</v>
      </c>
      <c r="AK117" s="33" t="s">
        <v>5425</v>
      </c>
      <c r="AL117" s="28">
        <v>293</v>
      </c>
      <c r="AM117" s="34">
        <v>101300</v>
      </c>
      <c r="AN117" s="34" t="s">
        <v>68</v>
      </c>
      <c r="AO117" s="34">
        <v>0</v>
      </c>
      <c r="AP117" s="34" t="s">
        <v>68</v>
      </c>
      <c r="AQ117" s="34" t="s">
        <v>68</v>
      </c>
      <c r="AR117" s="34" t="s">
        <v>68</v>
      </c>
      <c r="AS117" s="34" t="s">
        <v>68</v>
      </c>
      <c r="AT117" s="34" t="s">
        <v>68</v>
      </c>
      <c r="AU117" s="34" t="s">
        <v>68</v>
      </c>
      <c r="AV117" s="34" t="s">
        <v>68</v>
      </c>
      <c r="AW117" s="34" t="s">
        <v>68</v>
      </c>
      <c r="AX117" s="34" t="s">
        <v>68</v>
      </c>
      <c r="AY117" s="894">
        <v>1.9366666666666664E-4</v>
      </c>
      <c r="AZ117" s="894">
        <v>2.807529558566075E-5</v>
      </c>
      <c r="BA117" s="894">
        <v>1.54E-4</v>
      </c>
      <c r="BB117" s="894">
        <v>2.1499999999999999E-4</v>
      </c>
      <c r="BC117" s="894">
        <v>3</v>
      </c>
      <c r="BD117" s="894" t="s">
        <v>6172</v>
      </c>
      <c r="BE117" s="894" t="s">
        <v>68</v>
      </c>
    </row>
    <row r="118" spans="1:57" ht="15" customHeight="1" x14ac:dyDescent="0.25">
      <c r="A118" s="37" t="s">
        <v>5852</v>
      </c>
      <c r="B118" s="45" t="s">
        <v>6169</v>
      </c>
      <c r="C118" s="887" t="s">
        <v>68</v>
      </c>
      <c r="D118" s="898">
        <v>44178</v>
      </c>
      <c r="E118" s="30" t="s">
        <v>6170</v>
      </c>
      <c r="F118" s="35" t="s">
        <v>5738</v>
      </c>
      <c r="G118" s="35" t="s">
        <v>68</v>
      </c>
      <c r="H118" s="35" t="s">
        <v>5561</v>
      </c>
      <c r="I118" s="35" t="s">
        <v>68</v>
      </c>
      <c r="J118" s="35" t="s">
        <v>5491</v>
      </c>
      <c r="K118" s="35" t="s">
        <v>68</v>
      </c>
      <c r="L118" s="47">
        <v>8.8461614303000005</v>
      </c>
      <c r="M118" s="47">
        <v>49.581988588999998</v>
      </c>
      <c r="N118" s="46" t="s">
        <v>68</v>
      </c>
      <c r="O118" s="25" t="s">
        <v>5060</v>
      </c>
      <c r="P118" s="25">
        <v>64190012</v>
      </c>
      <c r="Q118" s="897" t="s">
        <v>5174</v>
      </c>
      <c r="R118" s="25" t="s">
        <v>68</v>
      </c>
      <c r="S118" s="31">
        <v>0.05</v>
      </c>
      <c r="T118" s="31">
        <v>0.05</v>
      </c>
      <c r="U118" s="31">
        <v>0.05</v>
      </c>
      <c r="V118" s="31" t="s">
        <v>68</v>
      </c>
      <c r="W118" s="26">
        <v>8.8461614303000005</v>
      </c>
      <c r="X118" s="36">
        <v>49.581988588999998</v>
      </c>
      <c r="Y118" s="36" t="s">
        <v>68</v>
      </c>
      <c r="Z118" s="36" t="s">
        <v>68</v>
      </c>
      <c r="AA118" s="27" t="s">
        <v>68</v>
      </c>
      <c r="AB118" s="32">
        <v>52349</v>
      </c>
      <c r="AC118" s="32">
        <v>10104</v>
      </c>
      <c r="AD118" s="32">
        <v>5</v>
      </c>
      <c r="AE118" s="32" t="s">
        <v>4926</v>
      </c>
      <c r="AF118" s="32" t="s">
        <v>4927</v>
      </c>
      <c r="AG118" s="48" t="s">
        <v>68</v>
      </c>
      <c r="AH118" s="33" t="s">
        <v>68</v>
      </c>
      <c r="AI118" s="33" t="s">
        <v>68</v>
      </c>
      <c r="AJ118" s="33" t="s">
        <v>68</v>
      </c>
      <c r="AK118" s="33" t="s">
        <v>5425</v>
      </c>
      <c r="AL118" s="28">
        <v>293</v>
      </c>
      <c r="AM118" s="34">
        <v>101300</v>
      </c>
      <c r="AN118" s="34" t="s">
        <v>68</v>
      </c>
      <c r="AO118" s="34">
        <v>0</v>
      </c>
      <c r="AP118" s="34" t="s">
        <v>68</v>
      </c>
      <c r="AQ118" s="34" t="s">
        <v>68</v>
      </c>
      <c r="AR118" s="34" t="s">
        <v>68</v>
      </c>
      <c r="AS118" s="34" t="s">
        <v>68</v>
      </c>
      <c r="AT118" s="34" t="s">
        <v>68</v>
      </c>
      <c r="AU118" s="34" t="s">
        <v>68</v>
      </c>
      <c r="AV118" s="34" t="s">
        <v>68</v>
      </c>
      <c r="AW118" s="34" t="s">
        <v>68</v>
      </c>
      <c r="AX118" s="34" t="s">
        <v>68</v>
      </c>
      <c r="AY118" s="894">
        <v>5.2700000000000002E-4</v>
      </c>
      <c r="AZ118" s="894">
        <v>1.289728653632228E-4</v>
      </c>
      <c r="BA118" s="894">
        <v>4.17E-4</v>
      </c>
      <c r="BB118" s="894">
        <v>7.0799999999999997E-4</v>
      </c>
      <c r="BC118" s="894">
        <v>3</v>
      </c>
      <c r="BD118" s="894" t="s">
        <v>6172</v>
      </c>
      <c r="BE118" s="894" t="s">
        <v>68</v>
      </c>
    </row>
    <row r="119" spans="1:57" ht="15" customHeight="1" x14ac:dyDescent="0.25">
      <c r="A119" s="37" t="s">
        <v>5853</v>
      </c>
      <c r="B119" s="45" t="s">
        <v>6169</v>
      </c>
      <c r="C119" s="887" t="s">
        <v>68</v>
      </c>
      <c r="D119" s="898">
        <v>44178</v>
      </c>
      <c r="E119" s="30" t="s">
        <v>6170</v>
      </c>
      <c r="F119" s="35" t="s">
        <v>5738</v>
      </c>
      <c r="G119" s="35" t="s">
        <v>68</v>
      </c>
      <c r="H119" s="35" t="s">
        <v>5562</v>
      </c>
      <c r="I119" s="35" t="s">
        <v>68</v>
      </c>
      <c r="J119" s="35" t="s">
        <v>5491</v>
      </c>
      <c r="K119" s="35" t="s">
        <v>68</v>
      </c>
      <c r="L119" s="47">
        <v>8.6624312597999999</v>
      </c>
      <c r="M119" s="47">
        <v>49.855597543000002</v>
      </c>
      <c r="N119" s="46" t="s">
        <v>68</v>
      </c>
      <c r="O119" s="25" t="s">
        <v>5060</v>
      </c>
      <c r="P119" s="25">
        <v>61170001</v>
      </c>
      <c r="Q119" s="897" t="s">
        <v>5175</v>
      </c>
      <c r="R119" s="25" t="s">
        <v>68</v>
      </c>
      <c r="S119" s="31">
        <v>0.05</v>
      </c>
      <c r="T119" s="31">
        <v>0.05</v>
      </c>
      <c r="U119" s="31">
        <v>0.05</v>
      </c>
      <c r="V119" s="31" t="s">
        <v>68</v>
      </c>
      <c r="W119" s="26">
        <v>8.6624312597999999</v>
      </c>
      <c r="X119" s="36">
        <v>49.855597543000002</v>
      </c>
      <c r="Y119" s="36" t="s">
        <v>68</v>
      </c>
      <c r="Z119" s="36" t="s">
        <v>68</v>
      </c>
      <c r="AA119" s="27" t="s">
        <v>68</v>
      </c>
      <c r="AB119" s="32">
        <v>52349</v>
      </c>
      <c r="AC119" s="32">
        <v>10104</v>
      </c>
      <c r="AD119" s="32">
        <v>5</v>
      </c>
      <c r="AE119" s="32" t="s">
        <v>4926</v>
      </c>
      <c r="AF119" s="32" t="s">
        <v>4927</v>
      </c>
      <c r="AG119" s="48" t="s">
        <v>68</v>
      </c>
      <c r="AH119" s="33" t="s">
        <v>68</v>
      </c>
      <c r="AI119" s="33" t="s">
        <v>68</v>
      </c>
      <c r="AJ119" s="33" t="s">
        <v>68</v>
      </c>
      <c r="AK119" s="33" t="s">
        <v>5398</v>
      </c>
      <c r="AL119" s="28">
        <v>293</v>
      </c>
      <c r="AM119" s="34">
        <v>101300</v>
      </c>
      <c r="AN119" s="34" t="s">
        <v>68</v>
      </c>
      <c r="AO119" s="34">
        <v>0</v>
      </c>
      <c r="AP119" s="34" t="s">
        <v>68</v>
      </c>
      <c r="AQ119" s="34" t="s">
        <v>68</v>
      </c>
      <c r="AR119" s="34" t="s">
        <v>68</v>
      </c>
      <c r="AS119" s="34" t="s">
        <v>68</v>
      </c>
      <c r="AT119" s="34" t="s">
        <v>68</v>
      </c>
      <c r="AU119" s="34" t="s">
        <v>68</v>
      </c>
      <c r="AV119" s="34" t="s">
        <v>68</v>
      </c>
      <c r="AW119" s="34" t="s">
        <v>68</v>
      </c>
      <c r="AX119" s="34" t="s">
        <v>68</v>
      </c>
      <c r="AY119" s="894">
        <v>5.5433333333333333E-3</v>
      </c>
      <c r="AZ119" s="894">
        <v>4.3438334324521366E-4</v>
      </c>
      <c r="BA119" s="894">
        <v>4.9299999999999995E-3</v>
      </c>
      <c r="BB119" s="894">
        <v>5.8799999999999998E-3</v>
      </c>
      <c r="BC119" s="894">
        <v>3</v>
      </c>
      <c r="BD119" s="894" t="s">
        <v>6172</v>
      </c>
      <c r="BE119" s="894" t="s">
        <v>68</v>
      </c>
    </row>
    <row r="120" spans="1:57" ht="15" customHeight="1" x14ac:dyDescent="0.25">
      <c r="A120" s="37" t="s">
        <v>5854</v>
      </c>
      <c r="B120" s="45" t="s">
        <v>6169</v>
      </c>
      <c r="C120" s="887" t="s">
        <v>68</v>
      </c>
      <c r="D120" s="898">
        <v>44178</v>
      </c>
      <c r="E120" s="30" t="s">
        <v>6170</v>
      </c>
      <c r="F120" s="35" t="s">
        <v>5738</v>
      </c>
      <c r="G120" s="35" t="s">
        <v>68</v>
      </c>
      <c r="H120" s="35" t="s">
        <v>5502</v>
      </c>
      <c r="I120" s="35" t="s">
        <v>68</v>
      </c>
      <c r="J120" s="35" t="s">
        <v>5491</v>
      </c>
      <c r="K120" s="35" t="s">
        <v>68</v>
      </c>
      <c r="L120" s="47">
        <v>8.6644087071999998</v>
      </c>
      <c r="M120" s="47">
        <v>49.820988987</v>
      </c>
      <c r="N120" s="46" t="s">
        <v>68</v>
      </c>
      <c r="O120" s="25" t="s">
        <v>5060</v>
      </c>
      <c r="P120" s="25">
        <v>61170020</v>
      </c>
      <c r="Q120" s="897" t="s">
        <v>5176</v>
      </c>
      <c r="R120" s="25" t="s">
        <v>68</v>
      </c>
      <c r="S120" s="31">
        <v>0.05</v>
      </c>
      <c r="T120" s="31">
        <v>0.05</v>
      </c>
      <c r="U120" s="31">
        <v>0.05</v>
      </c>
      <c r="V120" s="31" t="s">
        <v>68</v>
      </c>
      <c r="W120" s="26">
        <v>8.6644087071999998</v>
      </c>
      <c r="X120" s="36">
        <v>49.820988987</v>
      </c>
      <c r="Y120" s="36" t="s">
        <v>68</v>
      </c>
      <c r="Z120" s="36" t="s">
        <v>68</v>
      </c>
      <c r="AA120" s="27" t="s">
        <v>68</v>
      </c>
      <c r="AB120" s="32" t="s">
        <v>68</v>
      </c>
      <c r="AC120" s="32" t="s">
        <v>68</v>
      </c>
      <c r="AD120" s="32" t="s">
        <v>68</v>
      </c>
      <c r="AE120" s="32" t="s">
        <v>4933</v>
      </c>
      <c r="AF120" s="32" t="s">
        <v>4941</v>
      </c>
      <c r="AG120" s="48" t="s">
        <v>68</v>
      </c>
      <c r="AH120" s="33" t="s">
        <v>68</v>
      </c>
      <c r="AI120" s="33" t="s">
        <v>68</v>
      </c>
      <c r="AJ120" s="33" t="s">
        <v>68</v>
      </c>
      <c r="AK120" s="33" t="s">
        <v>5402</v>
      </c>
      <c r="AL120" s="28">
        <v>293</v>
      </c>
      <c r="AM120" s="34">
        <v>101300</v>
      </c>
      <c r="AN120" s="34" t="s">
        <v>68</v>
      </c>
      <c r="AO120" s="34">
        <v>0</v>
      </c>
      <c r="AP120" s="34" t="s">
        <v>68</v>
      </c>
      <c r="AQ120" s="34" t="s">
        <v>68</v>
      </c>
      <c r="AR120" s="34" t="s">
        <v>68</v>
      </c>
      <c r="AS120" s="34" t="s">
        <v>68</v>
      </c>
      <c r="AT120" s="34" t="s">
        <v>68</v>
      </c>
      <c r="AU120" s="34" t="s">
        <v>68</v>
      </c>
      <c r="AV120" s="34" t="s">
        <v>68</v>
      </c>
      <c r="AW120" s="34" t="s">
        <v>68</v>
      </c>
      <c r="AX120" s="34" t="s">
        <v>68</v>
      </c>
      <c r="AY120" s="894">
        <v>5.5199999999999997E-4</v>
      </c>
      <c r="AZ120" s="894">
        <v>4.4929574521318021E-5</v>
      </c>
      <c r="BA120" s="894">
        <v>4.9799999999999996E-4</v>
      </c>
      <c r="BB120" s="894">
        <v>6.0800000000000003E-4</v>
      </c>
      <c r="BC120" s="894">
        <v>3</v>
      </c>
      <c r="BD120" s="894" t="s">
        <v>6172</v>
      </c>
      <c r="BE120" s="894" t="s">
        <v>68</v>
      </c>
    </row>
    <row r="121" spans="1:57" ht="15" customHeight="1" x14ac:dyDescent="0.25">
      <c r="A121" s="37" t="s">
        <v>5855</v>
      </c>
      <c r="B121" s="45" t="s">
        <v>6169</v>
      </c>
      <c r="C121" s="887" t="s">
        <v>68</v>
      </c>
      <c r="D121" s="898">
        <v>44178</v>
      </c>
      <c r="E121" s="30" t="s">
        <v>6170</v>
      </c>
      <c r="F121" s="35" t="s">
        <v>5738</v>
      </c>
      <c r="G121" s="35" t="s">
        <v>68</v>
      </c>
      <c r="H121" s="35" t="s">
        <v>5499</v>
      </c>
      <c r="I121" s="35" t="s">
        <v>68</v>
      </c>
      <c r="J121" s="35" t="s">
        <v>5491</v>
      </c>
      <c r="K121" s="35" t="s">
        <v>68</v>
      </c>
      <c r="L121" s="47">
        <v>8.6625015669999996</v>
      </c>
      <c r="M121" s="47">
        <v>49.845483203999997</v>
      </c>
      <c r="N121" s="46" t="s">
        <v>68</v>
      </c>
      <c r="O121" s="25" t="s">
        <v>5060</v>
      </c>
      <c r="P121" s="25">
        <v>61170004</v>
      </c>
      <c r="Q121" s="897" t="s">
        <v>5177</v>
      </c>
      <c r="R121" s="25" t="s">
        <v>68</v>
      </c>
      <c r="S121" s="31">
        <v>0.05</v>
      </c>
      <c r="T121" s="31">
        <v>0.05</v>
      </c>
      <c r="U121" s="31">
        <v>0.05</v>
      </c>
      <c r="V121" s="31" t="s">
        <v>68</v>
      </c>
      <c r="W121" s="26">
        <v>8.6625015669999996</v>
      </c>
      <c r="X121" s="36">
        <v>49.845483203999997</v>
      </c>
      <c r="Y121" s="36" t="s">
        <v>68</v>
      </c>
      <c r="Z121" s="36" t="s">
        <v>68</v>
      </c>
      <c r="AA121" s="27">
        <v>10989</v>
      </c>
      <c r="AB121" s="32">
        <v>10985</v>
      </c>
      <c r="AC121" s="32">
        <v>10880</v>
      </c>
      <c r="AD121" s="32">
        <v>5</v>
      </c>
      <c r="AE121" s="32" t="s">
        <v>2532</v>
      </c>
      <c r="AF121" s="32" t="s">
        <v>4970</v>
      </c>
      <c r="AG121" s="48" t="s">
        <v>68</v>
      </c>
      <c r="AH121" s="33" t="s">
        <v>68</v>
      </c>
      <c r="AI121" s="33" t="s">
        <v>68</v>
      </c>
      <c r="AJ121" s="33" t="s">
        <v>68</v>
      </c>
      <c r="AK121" s="33" t="s">
        <v>5399</v>
      </c>
      <c r="AL121" s="28">
        <v>293</v>
      </c>
      <c r="AM121" s="34">
        <v>101300</v>
      </c>
      <c r="AN121" s="34" t="s">
        <v>68</v>
      </c>
      <c r="AO121" s="34">
        <v>0</v>
      </c>
      <c r="AP121" s="34" t="s">
        <v>68</v>
      </c>
      <c r="AQ121" s="34" t="s">
        <v>68</v>
      </c>
      <c r="AR121" s="34" t="s">
        <v>68</v>
      </c>
      <c r="AS121" s="34" t="s">
        <v>68</v>
      </c>
      <c r="AT121" s="34" t="s">
        <v>68</v>
      </c>
      <c r="AU121" s="34" t="s">
        <v>68</v>
      </c>
      <c r="AV121" s="34" t="s">
        <v>68</v>
      </c>
      <c r="AW121" s="34" t="s">
        <v>68</v>
      </c>
      <c r="AX121" s="34" t="s">
        <v>68</v>
      </c>
      <c r="AY121" s="894">
        <v>3.486666666666667E-3</v>
      </c>
      <c r="AZ121" s="894">
        <v>9.0900433931246369E-4</v>
      </c>
      <c r="BA121" s="894">
        <v>2.7799999999999999E-3</v>
      </c>
      <c r="BB121" s="894">
        <v>4.7699999999999999E-3</v>
      </c>
      <c r="BC121" s="894">
        <v>3</v>
      </c>
      <c r="BD121" s="894" t="s">
        <v>6172</v>
      </c>
      <c r="BE121" s="894" t="s">
        <v>68</v>
      </c>
    </row>
    <row r="122" spans="1:57" ht="15" customHeight="1" x14ac:dyDescent="0.25">
      <c r="A122" s="37" t="s">
        <v>5856</v>
      </c>
      <c r="B122" s="45" t="s">
        <v>6169</v>
      </c>
      <c r="C122" s="887" t="s">
        <v>68</v>
      </c>
      <c r="D122" s="898">
        <v>44178</v>
      </c>
      <c r="E122" s="30" t="s">
        <v>6170</v>
      </c>
      <c r="F122" s="35" t="s">
        <v>5738</v>
      </c>
      <c r="G122" s="35" t="s">
        <v>68</v>
      </c>
      <c r="H122" s="35" t="s">
        <v>5502</v>
      </c>
      <c r="I122" s="35" t="s">
        <v>68</v>
      </c>
      <c r="J122" s="35" t="s">
        <v>5491</v>
      </c>
      <c r="K122" s="35" t="s">
        <v>68</v>
      </c>
      <c r="L122" s="47">
        <v>8.6522422795999994</v>
      </c>
      <c r="M122" s="47">
        <v>49.841407113999999</v>
      </c>
      <c r="N122" s="46" t="s">
        <v>68</v>
      </c>
      <c r="O122" s="25" t="s">
        <v>5060</v>
      </c>
      <c r="P122" s="25">
        <v>61170006</v>
      </c>
      <c r="Q122" s="897" t="s">
        <v>5178</v>
      </c>
      <c r="R122" s="25" t="s">
        <v>68</v>
      </c>
      <c r="S122" s="31">
        <v>0.05</v>
      </c>
      <c r="T122" s="31">
        <v>0.05</v>
      </c>
      <c r="U122" s="31">
        <v>0.05</v>
      </c>
      <c r="V122" s="31" t="s">
        <v>68</v>
      </c>
      <c r="W122" s="26">
        <v>8.6522422795999994</v>
      </c>
      <c r="X122" s="36">
        <v>49.841407113999999</v>
      </c>
      <c r="Y122" s="36" t="s">
        <v>68</v>
      </c>
      <c r="Z122" s="36" t="s">
        <v>68</v>
      </c>
      <c r="AA122" s="27" t="s">
        <v>68</v>
      </c>
      <c r="AB122" s="32">
        <v>52349</v>
      </c>
      <c r="AC122" s="32">
        <v>10104</v>
      </c>
      <c r="AD122" s="32">
        <v>5</v>
      </c>
      <c r="AE122" s="32" t="s">
        <v>4926</v>
      </c>
      <c r="AF122" s="32" t="s">
        <v>4927</v>
      </c>
      <c r="AG122" s="48" t="s">
        <v>68</v>
      </c>
      <c r="AH122" s="33" t="s">
        <v>68</v>
      </c>
      <c r="AI122" s="33" t="s">
        <v>68</v>
      </c>
      <c r="AJ122" s="33" t="s">
        <v>68</v>
      </c>
      <c r="AK122" s="33" t="s">
        <v>5398</v>
      </c>
      <c r="AL122" s="28">
        <v>293</v>
      </c>
      <c r="AM122" s="34">
        <v>101300</v>
      </c>
      <c r="AN122" s="34" t="s">
        <v>68</v>
      </c>
      <c r="AO122" s="34">
        <v>0</v>
      </c>
      <c r="AP122" s="34" t="s">
        <v>68</v>
      </c>
      <c r="AQ122" s="34" t="s">
        <v>68</v>
      </c>
      <c r="AR122" s="34" t="s">
        <v>68</v>
      </c>
      <c r="AS122" s="34" t="s">
        <v>68</v>
      </c>
      <c r="AT122" s="34" t="s">
        <v>68</v>
      </c>
      <c r="AU122" s="34" t="s">
        <v>68</v>
      </c>
      <c r="AV122" s="34" t="s">
        <v>68</v>
      </c>
      <c r="AW122" s="34" t="s">
        <v>68</v>
      </c>
      <c r="AX122" s="34" t="s">
        <v>68</v>
      </c>
      <c r="AY122" s="894">
        <v>4.8700000000000002E-3</v>
      </c>
      <c r="BA122" s="894">
        <v>4.6900000000000006E-3</v>
      </c>
      <c r="BB122" s="894">
        <v>5.0499999999999998E-3</v>
      </c>
      <c r="BC122" s="894">
        <v>2</v>
      </c>
      <c r="BD122" s="894" t="s">
        <v>6172</v>
      </c>
      <c r="BE122" s="894" t="s">
        <v>68</v>
      </c>
    </row>
    <row r="123" spans="1:57" ht="15" customHeight="1" x14ac:dyDescent="0.25">
      <c r="A123" s="37" t="s">
        <v>5857</v>
      </c>
      <c r="B123" s="45" t="s">
        <v>6169</v>
      </c>
      <c r="C123" s="887" t="s">
        <v>68</v>
      </c>
      <c r="D123" s="898">
        <v>44178</v>
      </c>
      <c r="E123" s="30" t="s">
        <v>6170</v>
      </c>
      <c r="F123" s="35" t="s">
        <v>5738</v>
      </c>
      <c r="G123" s="35" t="s">
        <v>68</v>
      </c>
      <c r="H123" s="35" t="s">
        <v>5502</v>
      </c>
      <c r="I123" s="35" t="s">
        <v>68</v>
      </c>
      <c r="J123" s="35" t="s">
        <v>5491</v>
      </c>
      <c r="K123" s="35" t="s">
        <v>68</v>
      </c>
      <c r="L123" s="47">
        <v>8.6531587418000004</v>
      </c>
      <c r="M123" s="47">
        <v>49.83961171</v>
      </c>
      <c r="N123" s="46" t="s">
        <v>68</v>
      </c>
      <c r="O123" s="25" t="s">
        <v>5060</v>
      </c>
      <c r="P123" s="25">
        <v>61170007</v>
      </c>
      <c r="Q123" s="897" t="s">
        <v>5179</v>
      </c>
      <c r="R123" s="25" t="s">
        <v>68</v>
      </c>
      <c r="S123" s="31">
        <v>0.05</v>
      </c>
      <c r="T123" s="31">
        <v>0.05</v>
      </c>
      <c r="U123" s="31">
        <v>0.05</v>
      </c>
      <c r="V123" s="31" t="s">
        <v>68</v>
      </c>
      <c r="W123" s="26">
        <v>8.6531587418000004</v>
      </c>
      <c r="X123" s="36">
        <v>49.83961171</v>
      </c>
      <c r="Y123" s="36" t="s">
        <v>68</v>
      </c>
      <c r="Z123" s="36" t="s">
        <v>68</v>
      </c>
      <c r="AA123" s="27" t="s">
        <v>68</v>
      </c>
      <c r="AB123" s="32">
        <v>52349</v>
      </c>
      <c r="AC123" s="32">
        <v>10104</v>
      </c>
      <c r="AD123" s="32">
        <v>5</v>
      </c>
      <c r="AE123" s="32" t="s">
        <v>4926</v>
      </c>
      <c r="AF123" s="32" t="s">
        <v>4927</v>
      </c>
      <c r="AG123" s="48" t="s">
        <v>68</v>
      </c>
      <c r="AH123" s="33" t="s">
        <v>68</v>
      </c>
      <c r="AI123" s="33" t="s">
        <v>68</v>
      </c>
      <c r="AJ123" s="33" t="s">
        <v>68</v>
      </c>
      <c r="AK123" s="33" t="s">
        <v>5398</v>
      </c>
      <c r="AL123" s="28">
        <v>293</v>
      </c>
      <c r="AM123" s="34">
        <v>101300</v>
      </c>
      <c r="AN123" s="34" t="s">
        <v>68</v>
      </c>
      <c r="AO123" s="34">
        <v>0</v>
      </c>
      <c r="AP123" s="34" t="s">
        <v>68</v>
      </c>
      <c r="AQ123" s="34" t="s">
        <v>68</v>
      </c>
      <c r="AR123" s="34" t="s">
        <v>68</v>
      </c>
      <c r="AS123" s="34" t="s">
        <v>68</v>
      </c>
      <c r="AT123" s="34" t="s">
        <v>68</v>
      </c>
      <c r="AU123" s="34" t="s">
        <v>68</v>
      </c>
      <c r="AV123" s="34" t="s">
        <v>68</v>
      </c>
      <c r="AW123" s="34" t="s">
        <v>68</v>
      </c>
      <c r="AX123" s="34" t="s">
        <v>68</v>
      </c>
      <c r="AY123" s="894">
        <v>5.0366666666666669E-4</v>
      </c>
      <c r="AZ123" s="894">
        <v>2.0368821489936279E-5</v>
      </c>
      <c r="BA123" s="894">
        <v>4.8499999999999997E-4</v>
      </c>
      <c r="BB123" s="894">
        <v>5.3200000000000003E-4</v>
      </c>
      <c r="BC123" s="894">
        <v>3</v>
      </c>
      <c r="BD123" s="894" t="s">
        <v>6172</v>
      </c>
      <c r="BE123" s="894" t="s">
        <v>68</v>
      </c>
    </row>
    <row r="124" spans="1:57" ht="15" customHeight="1" x14ac:dyDescent="0.25">
      <c r="A124" s="37" t="s">
        <v>5858</v>
      </c>
      <c r="B124" s="45" t="s">
        <v>6169</v>
      </c>
      <c r="C124" s="887" t="s">
        <v>68</v>
      </c>
      <c r="D124" s="898">
        <v>44178</v>
      </c>
      <c r="E124" s="30" t="s">
        <v>6170</v>
      </c>
      <c r="F124" s="35" t="s">
        <v>5738</v>
      </c>
      <c r="G124" s="35" t="s">
        <v>68</v>
      </c>
      <c r="H124" s="35" t="s">
        <v>5502</v>
      </c>
      <c r="I124" s="35" t="s">
        <v>68</v>
      </c>
      <c r="J124" s="35" t="s">
        <v>5491</v>
      </c>
      <c r="K124" s="35" t="s">
        <v>68</v>
      </c>
      <c r="L124" s="47">
        <v>8.6582390678000003</v>
      </c>
      <c r="M124" s="47">
        <v>49.8387277</v>
      </c>
      <c r="N124" s="46" t="s">
        <v>68</v>
      </c>
      <c r="O124" s="25" t="s">
        <v>5060</v>
      </c>
      <c r="P124" s="25">
        <v>61170009</v>
      </c>
      <c r="Q124" s="897" t="s">
        <v>5180</v>
      </c>
      <c r="R124" s="25" t="s">
        <v>68</v>
      </c>
      <c r="S124" s="31">
        <v>0.05</v>
      </c>
      <c r="T124" s="31">
        <v>0.05</v>
      </c>
      <c r="U124" s="31">
        <v>0.05</v>
      </c>
      <c r="V124" s="31" t="s">
        <v>68</v>
      </c>
      <c r="W124" s="26">
        <v>8.6582390678000003</v>
      </c>
      <c r="X124" s="36">
        <v>49.8387277</v>
      </c>
      <c r="Y124" s="36" t="s">
        <v>68</v>
      </c>
      <c r="Z124" s="36" t="s">
        <v>68</v>
      </c>
      <c r="AA124" s="27">
        <v>10989</v>
      </c>
      <c r="AB124" s="32">
        <v>10985</v>
      </c>
      <c r="AC124" s="32">
        <v>10880</v>
      </c>
      <c r="AD124" s="32">
        <v>5</v>
      </c>
      <c r="AE124" s="32" t="s">
        <v>2532</v>
      </c>
      <c r="AF124" s="32" t="s">
        <v>4935</v>
      </c>
      <c r="AG124" s="48" t="s">
        <v>68</v>
      </c>
      <c r="AH124" s="33" t="s">
        <v>68</v>
      </c>
      <c r="AI124" s="33" t="s">
        <v>68</v>
      </c>
      <c r="AJ124" s="33" t="s">
        <v>68</v>
      </c>
      <c r="AK124" s="33" t="s">
        <v>5399</v>
      </c>
      <c r="AL124" s="28">
        <v>293</v>
      </c>
      <c r="AM124" s="34">
        <v>101300</v>
      </c>
      <c r="AN124" s="34" t="s">
        <v>68</v>
      </c>
      <c r="AO124" s="34">
        <v>0</v>
      </c>
      <c r="AP124" s="34" t="s">
        <v>68</v>
      </c>
      <c r="AQ124" s="34" t="s">
        <v>68</v>
      </c>
      <c r="AR124" s="34" t="s">
        <v>68</v>
      </c>
      <c r="AS124" s="34" t="s">
        <v>68</v>
      </c>
      <c r="AT124" s="34" t="s">
        <v>68</v>
      </c>
      <c r="AU124" s="34" t="s">
        <v>68</v>
      </c>
      <c r="AV124" s="34" t="s">
        <v>68</v>
      </c>
      <c r="AW124" s="34" t="s">
        <v>68</v>
      </c>
      <c r="AX124" s="34" t="s">
        <v>68</v>
      </c>
      <c r="AY124" s="894">
        <v>8.9566666666666668E-4</v>
      </c>
      <c r="AZ124" s="894">
        <v>1.0861041488836247E-4</v>
      </c>
      <c r="BA124" s="894">
        <v>7.6400000000000003E-4</v>
      </c>
      <c r="BB124" s="894">
        <v>1.0300000000000001E-3</v>
      </c>
      <c r="BC124" s="894">
        <v>3</v>
      </c>
      <c r="BD124" s="894" t="s">
        <v>6172</v>
      </c>
      <c r="BE124" s="894" t="s">
        <v>68</v>
      </c>
    </row>
    <row r="125" spans="1:57" ht="15" customHeight="1" x14ac:dyDescent="0.25">
      <c r="A125" s="37" t="s">
        <v>5859</v>
      </c>
      <c r="B125" s="45" t="s">
        <v>6169</v>
      </c>
      <c r="C125" s="887" t="s">
        <v>68</v>
      </c>
      <c r="D125" s="898">
        <v>44178</v>
      </c>
      <c r="E125" s="30" t="s">
        <v>6170</v>
      </c>
      <c r="F125" s="35" t="s">
        <v>5738</v>
      </c>
      <c r="G125" s="35" t="s">
        <v>68</v>
      </c>
      <c r="H125" s="35" t="s">
        <v>5502</v>
      </c>
      <c r="I125" s="35" t="s">
        <v>68</v>
      </c>
      <c r="J125" s="35" t="s">
        <v>5491</v>
      </c>
      <c r="K125" s="35" t="s">
        <v>68</v>
      </c>
      <c r="L125" s="47">
        <v>8.6615167946000007</v>
      </c>
      <c r="M125" s="47">
        <v>49.837163922999999</v>
      </c>
      <c r="N125" s="46" t="s">
        <v>68</v>
      </c>
      <c r="O125" s="25" t="s">
        <v>5060</v>
      </c>
      <c r="P125" s="25">
        <v>61170011</v>
      </c>
      <c r="Q125" s="897" t="s">
        <v>5181</v>
      </c>
      <c r="R125" s="25" t="s">
        <v>68</v>
      </c>
      <c r="S125" s="31">
        <v>0.05</v>
      </c>
      <c r="T125" s="31">
        <v>0.05</v>
      </c>
      <c r="U125" s="31">
        <v>0.05</v>
      </c>
      <c r="V125" s="31" t="s">
        <v>68</v>
      </c>
      <c r="W125" s="26">
        <v>8.6615167946000007</v>
      </c>
      <c r="X125" s="36">
        <v>49.837163922999999</v>
      </c>
      <c r="Y125" s="36" t="s">
        <v>68</v>
      </c>
      <c r="Z125" s="36" t="s">
        <v>68</v>
      </c>
      <c r="AA125" s="27">
        <v>10989</v>
      </c>
      <c r="AB125" s="32">
        <v>10985</v>
      </c>
      <c r="AC125" s="32">
        <v>10880</v>
      </c>
      <c r="AD125" s="32">
        <v>5</v>
      </c>
      <c r="AE125" s="32" t="s">
        <v>2532</v>
      </c>
      <c r="AF125" s="32" t="s">
        <v>4935</v>
      </c>
      <c r="AG125" s="48" t="s">
        <v>68</v>
      </c>
      <c r="AH125" s="33" t="s">
        <v>68</v>
      </c>
      <c r="AI125" s="33" t="s">
        <v>68</v>
      </c>
      <c r="AJ125" s="33" t="s">
        <v>68</v>
      </c>
      <c r="AK125" s="33" t="s">
        <v>5399</v>
      </c>
      <c r="AL125" s="28">
        <v>293</v>
      </c>
      <c r="AM125" s="34">
        <v>101300</v>
      </c>
      <c r="AN125" s="34" t="s">
        <v>68</v>
      </c>
      <c r="AO125" s="34">
        <v>0</v>
      </c>
      <c r="AP125" s="34" t="s">
        <v>68</v>
      </c>
      <c r="AQ125" s="34" t="s">
        <v>68</v>
      </c>
      <c r="AR125" s="34" t="s">
        <v>68</v>
      </c>
      <c r="AS125" s="34" t="s">
        <v>68</v>
      </c>
      <c r="AT125" s="34" t="s">
        <v>68</v>
      </c>
      <c r="AU125" s="34" t="s">
        <v>68</v>
      </c>
      <c r="AV125" s="34" t="s">
        <v>68</v>
      </c>
      <c r="AW125" s="34" t="s">
        <v>68</v>
      </c>
      <c r="AX125" s="34" t="s">
        <v>68</v>
      </c>
      <c r="AY125" s="894">
        <v>6.1766666666666665E-4</v>
      </c>
      <c r="AZ125" s="894">
        <v>2.4087802353519574E-5</v>
      </c>
      <c r="BA125" s="894">
        <v>5.8399999999999999E-4</v>
      </c>
      <c r="BB125" s="894">
        <v>6.3900000000000003E-4</v>
      </c>
      <c r="BC125" s="894">
        <v>3</v>
      </c>
      <c r="BD125" s="894" t="s">
        <v>6172</v>
      </c>
      <c r="BE125" s="894" t="s">
        <v>68</v>
      </c>
    </row>
    <row r="126" spans="1:57" ht="15" customHeight="1" x14ac:dyDescent="0.25">
      <c r="A126" s="37" t="s">
        <v>5860</v>
      </c>
      <c r="B126" s="45" t="s">
        <v>6169</v>
      </c>
      <c r="C126" s="887" t="s">
        <v>68</v>
      </c>
      <c r="D126" s="898">
        <v>44178</v>
      </c>
      <c r="E126" s="30" t="s">
        <v>6170</v>
      </c>
      <c r="F126" s="35" t="s">
        <v>5738</v>
      </c>
      <c r="G126" s="35" t="s">
        <v>68</v>
      </c>
      <c r="H126" s="35" t="s">
        <v>5502</v>
      </c>
      <c r="I126" s="35" t="s">
        <v>68</v>
      </c>
      <c r="J126" s="35" t="s">
        <v>5491</v>
      </c>
      <c r="K126" s="35" t="s">
        <v>68</v>
      </c>
      <c r="L126" s="47">
        <v>8.6628937609999994</v>
      </c>
      <c r="M126" s="47">
        <v>49.839055979999998</v>
      </c>
      <c r="N126" s="46" t="s">
        <v>68</v>
      </c>
      <c r="O126" s="25" t="s">
        <v>5060</v>
      </c>
      <c r="P126" s="25">
        <v>61170010</v>
      </c>
      <c r="Q126" s="897" t="s">
        <v>5182</v>
      </c>
      <c r="R126" s="25" t="s">
        <v>68</v>
      </c>
      <c r="S126" s="31">
        <v>0.05</v>
      </c>
      <c r="T126" s="31">
        <v>0.05</v>
      </c>
      <c r="U126" s="31">
        <v>0.05</v>
      </c>
      <c r="V126" s="31" t="s">
        <v>68</v>
      </c>
      <c r="W126" s="26">
        <v>8.6628937609999994</v>
      </c>
      <c r="X126" s="36">
        <v>49.839055979999998</v>
      </c>
      <c r="Y126" s="36" t="s">
        <v>68</v>
      </c>
      <c r="Z126" s="36" t="s">
        <v>68</v>
      </c>
      <c r="AA126" s="27">
        <v>10336</v>
      </c>
      <c r="AB126" s="32">
        <v>52437</v>
      </c>
      <c r="AC126" s="32">
        <v>10104</v>
      </c>
      <c r="AD126" s="32">
        <v>5</v>
      </c>
      <c r="AE126" s="32" t="s">
        <v>1868</v>
      </c>
      <c r="AF126" s="32" t="s">
        <v>4971</v>
      </c>
      <c r="AG126" s="48" t="s">
        <v>68</v>
      </c>
      <c r="AH126" s="33">
        <v>73</v>
      </c>
      <c r="AI126" s="33">
        <v>23</v>
      </c>
      <c r="AJ126" s="33" t="s">
        <v>4823</v>
      </c>
      <c r="AK126" s="33" t="s">
        <v>5404</v>
      </c>
      <c r="AL126" s="28">
        <v>293</v>
      </c>
      <c r="AM126" s="34">
        <v>101300</v>
      </c>
      <c r="AN126" s="34" t="s">
        <v>68</v>
      </c>
      <c r="AO126" s="34">
        <v>0</v>
      </c>
      <c r="AP126" s="34" t="s">
        <v>68</v>
      </c>
      <c r="AQ126" s="34" t="s">
        <v>68</v>
      </c>
      <c r="AR126" s="34" t="s">
        <v>68</v>
      </c>
      <c r="AS126" s="34" t="s">
        <v>68</v>
      </c>
      <c r="AT126" s="34" t="s">
        <v>68</v>
      </c>
      <c r="AU126" s="34" t="s">
        <v>68</v>
      </c>
      <c r="AV126" s="34" t="s">
        <v>68</v>
      </c>
      <c r="AW126" s="34" t="s">
        <v>68</v>
      </c>
      <c r="AX126" s="34" t="s">
        <v>68</v>
      </c>
      <c r="AY126" s="894">
        <v>1.6833333333333335E-4</v>
      </c>
      <c r="AZ126" s="894">
        <v>2.0548046676563196E-6</v>
      </c>
      <c r="BA126" s="894">
        <v>1.6600000000000002E-4</v>
      </c>
      <c r="BB126" s="894">
        <v>1.7100000000000001E-4</v>
      </c>
      <c r="BC126" s="894">
        <v>3</v>
      </c>
      <c r="BD126" s="894" t="s">
        <v>6172</v>
      </c>
      <c r="BE126" s="894" t="s">
        <v>68</v>
      </c>
    </row>
    <row r="127" spans="1:57" ht="15" customHeight="1" x14ac:dyDescent="0.25">
      <c r="A127" s="37" t="s">
        <v>5861</v>
      </c>
      <c r="B127" s="45" t="s">
        <v>6169</v>
      </c>
      <c r="C127" s="887" t="s">
        <v>68</v>
      </c>
      <c r="D127" s="898">
        <v>44178</v>
      </c>
      <c r="E127" s="30" t="s">
        <v>6170</v>
      </c>
      <c r="F127" s="35" t="s">
        <v>5738</v>
      </c>
      <c r="G127" s="35" t="s">
        <v>68</v>
      </c>
      <c r="H127" s="35" t="s">
        <v>5502</v>
      </c>
      <c r="I127" s="35" t="s">
        <v>68</v>
      </c>
      <c r="J127" s="35" t="s">
        <v>5491</v>
      </c>
      <c r="K127" s="35" t="s">
        <v>68</v>
      </c>
      <c r="L127" s="47">
        <v>8.6604648183999995</v>
      </c>
      <c r="M127" s="47">
        <v>49.838509461000001</v>
      </c>
      <c r="N127" s="46" t="s">
        <v>68</v>
      </c>
      <c r="O127" s="25" t="s">
        <v>5060</v>
      </c>
      <c r="P127" s="25">
        <v>61170008</v>
      </c>
      <c r="Q127" s="897" t="s">
        <v>5183</v>
      </c>
      <c r="R127" s="25" t="s">
        <v>68</v>
      </c>
      <c r="S127" s="31">
        <v>0.05</v>
      </c>
      <c r="T127" s="31">
        <v>0.05</v>
      </c>
      <c r="U127" s="31">
        <v>0.05</v>
      </c>
      <c r="V127" s="31" t="s">
        <v>68</v>
      </c>
      <c r="W127" s="26">
        <v>8.6604648183999995</v>
      </c>
      <c r="X127" s="36">
        <v>49.838509461000001</v>
      </c>
      <c r="Y127" s="36" t="s">
        <v>68</v>
      </c>
      <c r="Z127" s="36" t="s">
        <v>68</v>
      </c>
      <c r="AA127" s="27">
        <v>10989</v>
      </c>
      <c r="AB127" s="32">
        <v>10985</v>
      </c>
      <c r="AC127" s="32">
        <v>10880</v>
      </c>
      <c r="AD127" s="32">
        <v>5</v>
      </c>
      <c r="AE127" s="32" t="s">
        <v>2532</v>
      </c>
      <c r="AF127" s="32" t="s">
        <v>4935</v>
      </c>
      <c r="AG127" s="48" t="s">
        <v>68</v>
      </c>
      <c r="AH127" s="33" t="s">
        <v>68</v>
      </c>
      <c r="AI127" s="33" t="s">
        <v>68</v>
      </c>
      <c r="AJ127" s="33" t="s">
        <v>68</v>
      </c>
      <c r="AK127" s="33" t="s">
        <v>5399</v>
      </c>
      <c r="AL127" s="28">
        <v>293</v>
      </c>
      <c r="AM127" s="34">
        <v>101300</v>
      </c>
      <c r="AN127" s="34" t="s">
        <v>68</v>
      </c>
      <c r="AO127" s="34">
        <v>0</v>
      </c>
      <c r="AP127" s="34" t="s">
        <v>68</v>
      </c>
      <c r="AQ127" s="34" t="s">
        <v>68</v>
      </c>
      <c r="AR127" s="34" t="s">
        <v>68</v>
      </c>
      <c r="AS127" s="34" t="s">
        <v>68</v>
      </c>
      <c r="AT127" s="34" t="s">
        <v>68</v>
      </c>
      <c r="AU127" s="34" t="s">
        <v>68</v>
      </c>
      <c r="AV127" s="34" t="s">
        <v>68</v>
      </c>
      <c r="AW127" s="34" t="s">
        <v>68</v>
      </c>
      <c r="AX127" s="34" t="s">
        <v>68</v>
      </c>
      <c r="AY127" s="894">
        <v>1.4433333333333333E-2</v>
      </c>
      <c r="AZ127" s="894">
        <v>4.7842333648024445E-4</v>
      </c>
      <c r="BA127" s="894">
        <v>1.4E-2</v>
      </c>
      <c r="BB127" s="894">
        <v>1.5100000000000001E-2</v>
      </c>
      <c r="BC127" s="894">
        <v>3</v>
      </c>
      <c r="BD127" s="894" t="s">
        <v>6172</v>
      </c>
      <c r="BE127" s="894" t="s">
        <v>68</v>
      </c>
    </row>
    <row r="128" spans="1:57" ht="15" customHeight="1" x14ac:dyDescent="0.25">
      <c r="A128" s="37" t="s">
        <v>5862</v>
      </c>
      <c r="B128" s="45" t="s">
        <v>6169</v>
      </c>
      <c r="C128" s="887" t="s">
        <v>68</v>
      </c>
      <c r="D128" s="898">
        <v>44178</v>
      </c>
      <c r="E128" s="30" t="s">
        <v>6170</v>
      </c>
      <c r="F128" s="35" t="s">
        <v>5738</v>
      </c>
      <c r="G128" s="35" t="s">
        <v>68</v>
      </c>
      <c r="H128" s="35" t="s">
        <v>5502</v>
      </c>
      <c r="I128" s="35" t="s">
        <v>68</v>
      </c>
      <c r="J128" s="35" t="s">
        <v>5491</v>
      </c>
      <c r="K128" s="35" t="s">
        <v>68</v>
      </c>
      <c r="L128" s="47">
        <v>8.6628125332000003</v>
      </c>
      <c r="M128" s="47">
        <v>49.820714639999998</v>
      </c>
      <c r="N128" s="46" t="s">
        <v>68</v>
      </c>
      <c r="O128" s="25" t="s">
        <v>5060</v>
      </c>
      <c r="P128" s="25">
        <v>61170019</v>
      </c>
      <c r="Q128" s="897" t="s">
        <v>5184</v>
      </c>
      <c r="R128" s="25" t="s">
        <v>68</v>
      </c>
      <c r="S128" s="31">
        <v>0.05</v>
      </c>
      <c r="T128" s="31">
        <v>0.05</v>
      </c>
      <c r="U128" s="31">
        <v>0.05</v>
      </c>
      <c r="V128" s="31" t="s">
        <v>68</v>
      </c>
      <c r="W128" s="26">
        <v>8.6628125332000003</v>
      </c>
      <c r="X128" s="36">
        <v>49.820714639999998</v>
      </c>
      <c r="Y128" s="36" t="s">
        <v>68</v>
      </c>
      <c r="Z128" s="36" t="s">
        <v>68</v>
      </c>
      <c r="AA128" s="27">
        <v>10945</v>
      </c>
      <c r="AB128" s="32">
        <v>10925</v>
      </c>
      <c r="AC128" s="32">
        <v>10880</v>
      </c>
      <c r="AD128" s="32">
        <v>5</v>
      </c>
      <c r="AE128" s="32" t="s">
        <v>2400</v>
      </c>
      <c r="AF128" s="32" t="s">
        <v>4972</v>
      </c>
      <c r="AG128" s="48" t="s">
        <v>68</v>
      </c>
      <c r="AH128" s="33" t="s">
        <v>68</v>
      </c>
      <c r="AI128" s="33" t="s">
        <v>68</v>
      </c>
      <c r="AJ128" s="33" t="s">
        <v>68</v>
      </c>
      <c r="AK128" s="33" t="s">
        <v>5399</v>
      </c>
      <c r="AL128" s="28">
        <v>293</v>
      </c>
      <c r="AM128" s="34">
        <v>101300</v>
      </c>
      <c r="AN128" s="34" t="s">
        <v>68</v>
      </c>
      <c r="AO128" s="34">
        <v>0</v>
      </c>
      <c r="AP128" s="34" t="s">
        <v>68</v>
      </c>
      <c r="AQ128" s="34" t="s">
        <v>68</v>
      </c>
      <c r="AR128" s="34" t="s">
        <v>68</v>
      </c>
      <c r="AS128" s="34" t="s">
        <v>68</v>
      </c>
      <c r="AT128" s="34" t="s">
        <v>68</v>
      </c>
      <c r="AU128" s="34" t="s">
        <v>68</v>
      </c>
      <c r="AV128" s="34" t="s">
        <v>68</v>
      </c>
      <c r="AW128" s="34" t="s">
        <v>68</v>
      </c>
      <c r="AX128" s="34" t="s">
        <v>68</v>
      </c>
      <c r="AY128" s="894">
        <v>2.3433333333333334E-2</v>
      </c>
      <c r="AZ128" s="894">
        <v>1.960158723731887E-3</v>
      </c>
      <c r="BA128" s="894">
        <v>2.0800000000000003E-2</v>
      </c>
      <c r="BB128" s="894">
        <v>2.5500000000000002E-2</v>
      </c>
      <c r="BC128" s="894">
        <v>3</v>
      </c>
      <c r="BD128" s="894" t="s">
        <v>6172</v>
      </c>
      <c r="BE128" s="894" t="s">
        <v>68</v>
      </c>
    </row>
    <row r="129" spans="1:57" ht="15" customHeight="1" x14ac:dyDescent="0.25">
      <c r="A129" s="37" t="s">
        <v>5863</v>
      </c>
      <c r="B129" s="45" t="s">
        <v>6169</v>
      </c>
      <c r="C129" s="887" t="s">
        <v>68</v>
      </c>
      <c r="D129" s="898">
        <v>44178</v>
      </c>
      <c r="E129" s="30" t="s">
        <v>6170</v>
      </c>
      <c r="F129" s="35" t="s">
        <v>5738</v>
      </c>
      <c r="G129" s="35" t="s">
        <v>68</v>
      </c>
      <c r="H129" s="35" t="s">
        <v>5502</v>
      </c>
      <c r="I129" s="35" t="s">
        <v>68</v>
      </c>
      <c r="J129" s="35" t="s">
        <v>5491</v>
      </c>
      <c r="K129" s="35" t="s">
        <v>68</v>
      </c>
      <c r="L129" s="47">
        <v>8.6604530458000006</v>
      </c>
      <c r="M129" s="47">
        <v>49.820303181</v>
      </c>
      <c r="N129" s="46" t="s">
        <v>68</v>
      </c>
      <c r="O129" s="25" t="s">
        <v>5060</v>
      </c>
      <c r="P129" s="25">
        <v>61170018</v>
      </c>
      <c r="Q129" s="897" t="s">
        <v>5185</v>
      </c>
      <c r="R129" s="25" t="s">
        <v>68</v>
      </c>
      <c r="S129" s="31">
        <v>0.05</v>
      </c>
      <c r="T129" s="31">
        <v>0.05</v>
      </c>
      <c r="U129" s="31">
        <v>0.05</v>
      </c>
      <c r="V129" s="31" t="s">
        <v>68</v>
      </c>
      <c r="W129" s="26">
        <v>8.6604530458000006</v>
      </c>
      <c r="X129" s="36">
        <v>49.820303181</v>
      </c>
      <c r="Y129" s="36" t="s">
        <v>68</v>
      </c>
      <c r="Z129" s="36" t="s">
        <v>68</v>
      </c>
      <c r="AA129" s="27" t="s">
        <v>68</v>
      </c>
      <c r="AB129" s="32" t="s">
        <v>68</v>
      </c>
      <c r="AC129" s="32" t="s">
        <v>68</v>
      </c>
      <c r="AD129" s="32" t="s">
        <v>68</v>
      </c>
      <c r="AE129" s="32" t="s">
        <v>4973</v>
      </c>
      <c r="AF129" s="32" t="s">
        <v>4974</v>
      </c>
      <c r="AG129" s="48" t="s">
        <v>68</v>
      </c>
      <c r="AH129" s="33" t="s">
        <v>68</v>
      </c>
      <c r="AI129" s="33" t="s">
        <v>68</v>
      </c>
      <c r="AJ129" s="33" t="s">
        <v>68</v>
      </c>
      <c r="AK129" s="33" t="s">
        <v>5399</v>
      </c>
      <c r="AL129" s="28">
        <v>293</v>
      </c>
      <c r="AM129" s="34">
        <v>101300</v>
      </c>
      <c r="AN129" s="34" t="s">
        <v>68</v>
      </c>
      <c r="AO129" s="34">
        <v>0</v>
      </c>
      <c r="AP129" s="34" t="s">
        <v>68</v>
      </c>
      <c r="AQ129" s="34" t="s">
        <v>68</v>
      </c>
      <c r="AR129" s="34" t="s">
        <v>68</v>
      </c>
      <c r="AS129" s="34" t="s">
        <v>68</v>
      </c>
      <c r="AT129" s="34" t="s">
        <v>68</v>
      </c>
      <c r="AU129" s="34" t="s">
        <v>68</v>
      </c>
      <c r="AV129" s="34" t="s">
        <v>68</v>
      </c>
      <c r="AW129" s="34" t="s">
        <v>68</v>
      </c>
      <c r="AX129" s="34" t="s">
        <v>68</v>
      </c>
      <c r="AY129" s="894">
        <v>1.6150000000000001E-3</v>
      </c>
      <c r="BA129" s="894">
        <v>1.57E-3</v>
      </c>
      <c r="BB129" s="894">
        <v>1.66E-3</v>
      </c>
      <c r="BC129" s="894">
        <v>2</v>
      </c>
      <c r="BD129" s="894" t="s">
        <v>6172</v>
      </c>
      <c r="BE129" s="894" t="s">
        <v>68</v>
      </c>
    </row>
    <row r="130" spans="1:57" ht="15" customHeight="1" x14ac:dyDescent="0.25">
      <c r="A130" s="37" t="s">
        <v>5864</v>
      </c>
      <c r="B130" s="45" t="s">
        <v>6169</v>
      </c>
      <c r="C130" s="887" t="s">
        <v>68</v>
      </c>
      <c r="D130" s="898">
        <v>44178</v>
      </c>
      <c r="E130" s="30" t="s">
        <v>6170</v>
      </c>
      <c r="F130" s="35" t="s">
        <v>5738</v>
      </c>
      <c r="G130" s="35" t="s">
        <v>68</v>
      </c>
      <c r="H130" s="35" t="s">
        <v>5563</v>
      </c>
      <c r="I130" s="35" t="s">
        <v>68</v>
      </c>
      <c r="J130" s="35" t="s">
        <v>5491</v>
      </c>
      <c r="K130" s="35" t="s">
        <v>68</v>
      </c>
      <c r="L130" s="47">
        <v>8.7596402465000001</v>
      </c>
      <c r="M130" s="47">
        <v>49.882811302999997</v>
      </c>
      <c r="N130" s="46" t="s">
        <v>68</v>
      </c>
      <c r="O130" s="25" t="s">
        <v>5060</v>
      </c>
      <c r="P130" s="25">
        <v>61180118</v>
      </c>
      <c r="Q130" s="897" t="s">
        <v>5186</v>
      </c>
      <c r="R130" s="25" t="s">
        <v>68</v>
      </c>
      <c r="S130" s="31">
        <v>0.05</v>
      </c>
      <c r="T130" s="31">
        <v>0.05</v>
      </c>
      <c r="U130" s="31">
        <v>0.05</v>
      </c>
      <c r="V130" s="31" t="s">
        <v>68</v>
      </c>
      <c r="W130" s="26">
        <v>8.7596402465000001</v>
      </c>
      <c r="X130" s="36">
        <v>49.882811302999997</v>
      </c>
      <c r="Y130" s="36" t="s">
        <v>68</v>
      </c>
      <c r="Z130" s="36" t="s">
        <v>68</v>
      </c>
      <c r="AA130" s="27" t="s">
        <v>68</v>
      </c>
      <c r="AB130" s="32" t="s">
        <v>68</v>
      </c>
      <c r="AC130" s="32">
        <v>10425</v>
      </c>
      <c r="AD130" s="32">
        <v>4</v>
      </c>
      <c r="AE130" s="32" t="s">
        <v>4975</v>
      </c>
      <c r="AF130" s="32" t="s">
        <v>4976</v>
      </c>
      <c r="AG130" s="48" t="s">
        <v>68</v>
      </c>
      <c r="AH130" s="33">
        <v>89</v>
      </c>
      <c r="AI130" s="33">
        <v>23</v>
      </c>
      <c r="AJ130" s="33" t="s">
        <v>4839</v>
      </c>
      <c r="AK130" s="33" t="s">
        <v>5400</v>
      </c>
      <c r="AL130" s="28">
        <v>293</v>
      </c>
      <c r="AM130" s="34">
        <v>101300</v>
      </c>
      <c r="AN130" s="34" t="s">
        <v>68</v>
      </c>
      <c r="AO130" s="34">
        <v>0</v>
      </c>
      <c r="AP130" s="34" t="s">
        <v>68</v>
      </c>
      <c r="AQ130" s="34" t="s">
        <v>68</v>
      </c>
      <c r="AR130" s="34" t="s">
        <v>68</v>
      </c>
      <c r="AS130" s="34" t="s">
        <v>68</v>
      </c>
      <c r="AT130" s="34" t="s">
        <v>68</v>
      </c>
      <c r="AU130" s="34" t="s">
        <v>68</v>
      </c>
      <c r="AV130" s="34" t="s">
        <v>68</v>
      </c>
      <c r="AW130" s="34" t="s">
        <v>68</v>
      </c>
      <c r="AX130" s="34" t="s">
        <v>68</v>
      </c>
      <c r="AY130" s="894">
        <v>3.68E-5</v>
      </c>
      <c r="BA130" s="894">
        <v>3.6600000000000002E-5</v>
      </c>
      <c r="BB130" s="894">
        <v>3.6999999999999998E-5</v>
      </c>
      <c r="BC130" s="894">
        <v>2</v>
      </c>
      <c r="BD130" s="894" t="s">
        <v>6172</v>
      </c>
      <c r="BE130" s="894" t="s">
        <v>68</v>
      </c>
    </row>
    <row r="131" spans="1:57" ht="15" customHeight="1" x14ac:dyDescent="0.25">
      <c r="A131" s="37" t="s">
        <v>5865</v>
      </c>
      <c r="B131" s="45" t="s">
        <v>6169</v>
      </c>
      <c r="C131" s="887" t="s">
        <v>68</v>
      </c>
      <c r="D131" s="898">
        <v>44178</v>
      </c>
      <c r="E131" s="30" t="s">
        <v>6170</v>
      </c>
      <c r="F131" s="35" t="s">
        <v>5738</v>
      </c>
      <c r="G131" s="35" t="s">
        <v>68</v>
      </c>
      <c r="H131" s="35" t="s">
        <v>5500</v>
      </c>
      <c r="I131" s="35" t="s">
        <v>68</v>
      </c>
      <c r="J131" s="35" t="s">
        <v>5491</v>
      </c>
      <c r="K131" s="35" t="s">
        <v>68</v>
      </c>
      <c r="L131" s="47">
        <v>8.6854215735999993</v>
      </c>
      <c r="M131" s="47">
        <v>49.848649336999998</v>
      </c>
      <c r="N131" s="46" t="s">
        <v>68</v>
      </c>
      <c r="O131" s="25" t="s">
        <v>5060</v>
      </c>
      <c r="P131" s="25">
        <v>61180150</v>
      </c>
      <c r="Q131" s="897" t="s">
        <v>5187</v>
      </c>
      <c r="R131" s="25" t="s">
        <v>68</v>
      </c>
      <c r="S131" s="31">
        <v>0.05</v>
      </c>
      <c r="T131" s="31">
        <v>0.05</v>
      </c>
      <c r="U131" s="31">
        <v>0.05</v>
      </c>
      <c r="V131" s="31" t="s">
        <v>68</v>
      </c>
      <c r="W131" s="26">
        <v>8.6854215735999993</v>
      </c>
      <c r="X131" s="36">
        <v>49.848649336999998</v>
      </c>
      <c r="Y131" s="36" t="s">
        <v>68</v>
      </c>
      <c r="Z131" s="36" t="s">
        <v>68</v>
      </c>
      <c r="AA131" s="27">
        <v>10989</v>
      </c>
      <c r="AB131" s="32">
        <v>10985</v>
      </c>
      <c r="AC131" s="32">
        <v>10880</v>
      </c>
      <c r="AD131" s="32">
        <v>5</v>
      </c>
      <c r="AE131" s="32" t="s">
        <v>2532</v>
      </c>
      <c r="AF131" s="32" t="s">
        <v>4935</v>
      </c>
      <c r="AG131" s="48" t="s">
        <v>68</v>
      </c>
      <c r="AH131" s="33" t="s">
        <v>68</v>
      </c>
      <c r="AI131" s="33" t="s">
        <v>68</v>
      </c>
      <c r="AJ131" s="33" t="s">
        <v>68</v>
      </c>
      <c r="AK131" s="33" t="s">
        <v>5399</v>
      </c>
      <c r="AL131" s="28">
        <v>293</v>
      </c>
      <c r="AM131" s="34">
        <v>101300</v>
      </c>
      <c r="AN131" s="34" t="s">
        <v>68</v>
      </c>
      <c r="AO131" s="34">
        <v>0</v>
      </c>
      <c r="AP131" s="34" t="s">
        <v>68</v>
      </c>
      <c r="AQ131" s="34" t="s">
        <v>68</v>
      </c>
      <c r="AR131" s="34" t="s">
        <v>68</v>
      </c>
      <c r="AS131" s="34" t="s">
        <v>68</v>
      </c>
      <c r="AT131" s="34" t="s">
        <v>68</v>
      </c>
      <c r="AU131" s="34" t="s">
        <v>68</v>
      </c>
      <c r="AV131" s="34" t="s">
        <v>68</v>
      </c>
      <c r="AW131" s="34" t="s">
        <v>68</v>
      </c>
      <c r="AX131" s="34" t="s">
        <v>68</v>
      </c>
      <c r="AY131" s="894">
        <v>3.3066666666666668E-2</v>
      </c>
      <c r="AZ131" s="894">
        <v>3.6279777042068791E-3</v>
      </c>
      <c r="BA131" s="894">
        <v>2.8000000000000001E-2</v>
      </c>
      <c r="BB131" s="894">
        <v>3.6299999999999999E-2</v>
      </c>
      <c r="BC131" s="894">
        <v>3</v>
      </c>
      <c r="BD131" s="894" t="s">
        <v>6172</v>
      </c>
      <c r="BE131" s="894" t="s">
        <v>68</v>
      </c>
    </row>
    <row r="132" spans="1:57" ht="15" customHeight="1" x14ac:dyDescent="0.25">
      <c r="A132" s="37" t="s">
        <v>5866</v>
      </c>
      <c r="B132" s="45" t="s">
        <v>6169</v>
      </c>
      <c r="C132" s="887" t="s">
        <v>68</v>
      </c>
      <c r="D132" s="898">
        <v>44178</v>
      </c>
      <c r="E132" s="30" t="s">
        <v>6170</v>
      </c>
      <c r="F132" s="35" t="s">
        <v>5738</v>
      </c>
      <c r="G132" s="35" t="s">
        <v>68</v>
      </c>
      <c r="H132" s="35" t="s">
        <v>5502</v>
      </c>
      <c r="I132" s="35" t="s">
        <v>68</v>
      </c>
      <c r="J132" s="35" t="s">
        <v>5491</v>
      </c>
      <c r="K132" s="35" t="s">
        <v>68</v>
      </c>
      <c r="L132" s="47">
        <v>8.6709904680999994</v>
      </c>
      <c r="M132" s="47">
        <v>49.823794952</v>
      </c>
      <c r="N132" s="46" t="s">
        <v>68</v>
      </c>
      <c r="O132" s="25" t="s">
        <v>5060</v>
      </c>
      <c r="P132" s="25">
        <v>61180167</v>
      </c>
      <c r="Q132" s="897" t="s">
        <v>5188</v>
      </c>
      <c r="R132" s="25" t="s">
        <v>68</v>
      </c>
      <c r="S132" s="31">
        <v>0.05</v>
      </c>
      <c r="T132" s="31">
        <v>0.05</v>
      </c>
      <c r="U132" s="31">
        <v>0.05</v>
      </c>
      <c r="V132" s="31" t="s">
        <v>68</v>
      </c>
      <c r="W132" s="26">
        <v>8.6709904680999994</v>
      </c>
      <c r="X132" s="36">
        <v>49.823794952</v>
      </c>
      <c r="Y132" s="36" t="s">
        <v>68</v>
      </c>
      <c r="Z132" s="36" t="s">
        <v>68</v>
      </c>
      <c r="AA132" s="27" t="s">
        <v>68</v>
      </c>
      <c r="AB132" s="32" t="s">
        <v>68</v>
      </c>
      <c r="AC132" s="32" t="s">
        <v>68</v>
      </c>
      <c r="AD132" s="32" t="s">
        <v>68</v>
      </c>
      <c r="AE132" s="32" t="s">
        <v>4933</v>
      </c>
      <c r="AF132" s="32" t="s">
        <v>4934</v>
      </c>
      <c r="AG132" s="48" t="s">
        <v>68</v>
      </c>
      <c r="AH132" s="33" t="s">
        <v>68</v>
      </c>
      <c r="AI132" s="33" t="s">
        <v>68</v>
      </c>
      <c r="AJ132" s="33" t="s">
        <v>68</v>
      </c>
      <c r="AK132" s="33" t="s">
        <v>5402</v>
      </c>
      <c r="AL132" s="28">
        <v>293</v>
      </c>
      <c r="AM132" s="34">
        <v>101300</v>
      </c>
      <c r="AN132" s="34" t="s">
        <v>68</v>
      </c>
      <c r="AO132" s="34">
        <v>0</v>
      </c>
      <c r="AP132" s="34" t="s">
        <v>68</v>
      </c>
      <c r="AQ132" s="34" t="s">
        <v>68</v>
      </c>
      <c r="AR132" s="34" t="s">
        <v>68</v>
      </c>
      <c r="AS132" s="34" t="s">
        <v>68</v>
      </c>
      <c r="AT132" s="34" t="s">
        <v>68</v>
      </c>
      <c r="AU132" s="34" t="s">
        <v>68</v>
      </c>
      <c r="AV132" s="34" t="s">
        <v>68</v>
      </c>
      <c r="AW132" s="34" t="s">
        <v>68</v>
      </c>
      <c r="AX132" s="34" t="s">
        <v>68</v>
      </c>
      <c r="AY132" s="894">
        <v>4.6566666666666666E-2</v>
      </c>
      <c r="AZ132" s="894">
        <v>4.3987371925234301E-3</v>
      </c>
      <c r="BA132" s="894">
        <v>4.2599999999999999E-2</v>
      </c>
      <c r="BB132" s="894">
        <v>5.2700000000000004E-2</v>
      </c>
      <c r="BC132" s="894">
        <v>3</v>
      </c>
      <c r="BD132" s="894" t="s">
        <v>6172</v>
      </c>
      <c r="BE132" s="894" t="s">
        <v>68</v>
      </c>
    </row>
    <row r="133" spans="1:57" ht="15" customHeight="1" x14ac:dyDescent="0.25">
      <c r="A133" s="37" t="s">
        <v>5867</v>
      </c>
      <c r="B133" s="45" t="s">
        <v>6169</v>
      </c>
      <c r="C133" s="887" t="s">
        <v>68</v>
      </c>
      <c r="D133" s="898">
        <v>44178</v>
      </c>
      <c r="E133" s="30" t="s">
        <v>6170</v>
      </c>
      <c r="F133" s="35" t="s">
        <v>5738</v>
      </c>
      <c r="G133" s="35" t="s">
        <v>68</v>
      </c>
      <c r="H133" s="35" t="s">
        <v>5564</v>
      </c>
      <c r="I133" s="35" t="s">
        <v>68</v>
      </c>
      <c r="J133" s="35" t="s">
        <v>5491</v>
      </c>
      <c r="K133" s="35" t="s">
        <v>68</v>
      </c>
      <c r="L133" s="47">
        <v>8.8096294634000003</v>
      </c>
      <c r="M133" s="47">
        <v>49.81987917</v>
      </c>
      <c r="N133" s="46" t="s">
        <v>68</v>
      </c>
      <c r="O133" s="25" t="s">
        <v>5060</v>
      </c>
      <c r="P133" s="25">
        <v>61180176</v>
      </c>
      <c r="Q133" s="897" t="s">
        <v>5189</v>
      </c>
      <c r="R133" s="25" t="s">
        <v>68</v>
      </c>
      <c r="S133" s="31">
        <v>0.05</v>
      </c>
      <c r="T133" s="31">
        <v>0.05</v>
      </c>
      <c r="U133" s="31">
        <v>0.05</v>
      </c>
      <c r="V133" s="31" t="s">
        <v>68</v>
      </c>
      <c r="W133" s="26">
        <v>8.8096294634000003</v>
      </c>
      <c r="X133" s="36">
        <v>49.81987917</v>
      </c>
      <c r="Y133" s="36" t="s">
        <v>68</v>
      </c>
      <c r="Z133" s="36" t="s">
        <v>68</v>
      </c>
      <c r="AA133" s="27" t="s">
        <v>68</v>
      </c>
      <c r="AB133" s="32">
        <v>52349</v>
      </c>
      <c r="AC133" s="32">
        <v>10104</v>
      </c>
      <c r="AD133" s="32">
        <v>5</v>
      </c>
      <c r="AE133" s="32" t="s">
        <v>4926</v>
      </c>
      <c r="AF133" s="32" t="s">
        <v>4927</v>
      </c>
      <c r="AG133" s="48" t="s">
        <v>68</v>
      </c>
      <c r="AH133" s="33" t="s">
        <v>68</v>
      </c>
      <c r="AI133" s="33" t="s">
        <v>68</v>
      </c>
      <c r="AJ133" s="33" t="s">
        <v>68</v>
      </c>
      <c r="AK133" s="33" t="s">
        <v>5403</v>
      </c>
      <c r="AL133" s="28">
        <v>293</v>
      </c>
      <c r="AM133" s="34">
        <v>101300</v>
      </c>
      <c r="AN133" s="34" t="s">
        <v>68</v>
      </c>
      <c r="AO133" s="34">
        <v>0</v>
      </c>
      <c r="AP133" s="34" t="s">
        <v>68</v>
      </c>
      <c r="AQ133" s="34" t="s">
        <v>68</v>
      </c>
      <c r="AR133" s="34" t="s">
        <v>68</v>
      </c>
      <c r="AS133" s="34" t="s">
        <v>68</v>
      </c>
      <c r="AT133" s="34" t="s">
        <v>68</v>
      </c>
      <c r="AU133" s="34" t="s">
        <v>68</v>
      </c>
      <c r="AV133" s="34" t="s">
        <v>68</v>
      </c>
      <c r="AW133" s="34" t="s">
        <v>68</v>
      </c>
      <c r="AX133" s="34" t="s">
        <v>68</v>
      </c>
      <c r="AY133" s="894">
        <v>6.02E-5</v>
      </c>
      <c r="AZ133" s="894">
        <v>6.8862181202747274E-6</v>
      </c>
      <c r="BA133" s="894">
        <v>5.4600000000000006E-5</v>
      </c>
      <c r="BB133" s="894">
        <v>6.9900000000000005E-5</v>
      </c>
      <c r="BC133" s="894">
        <v>3</v>
      </c>
      <c r="BD133" s="894" t="s">
        <v>6172</v>
      </c>
      <c r="BE133" s="894" t="s">
        <v>68</v>
      </c>
    </row>
    <row r="134" spans="1:57" ht="15" customHeight="1" x14ac:dyDescent="0.25">
      <c r="A134" s="37" t="s">
        <v>5868</v>
      </c>
      <c r="B134" s="45" t="s">
        <v>6169</v>
      </c>
      <c r="C134" s="887" t="s">
        <v>68</v>
      </c>
      <c r="D134" s="898">
        <v>44178</v>
      </c>
      <c r="E134" s="30" t="s">
        <v>6170</v>
      </c>
      <c r="F134" s="35" t="s">
        <v>5738</v>
      </c>
      <c r="G134" s="35" t="s">
        <v>68</v>
      </c>
      <c r="H134" s="35" t="s">
        <v>5503</v>
      </c>
      <c r="I134" s="35" t="s">
        <v>68</v>
      </c>
      <c r="J134" s="35" t="s">
        <v>5491</v>
      </c>
      <c r="K134" s="35" t="s">
        <v>68</v>
      </c>
      <c r="L134" s="47">
        <v>8.7102363918000005</v>
      </c>
      <c r="M134" s="47">
        <v>49.884316951000002</v>
      </c>
      <c r="N134" s="46" t="s">
        <v>68</v>
      </c>
      <c r="O134" s="25" t="s">
        <v>5060</v>
      </c>
      <c r="P134" s="25">
        <v>61180112</v>
      </c>
      <c r="Q134" s="897" t="s">
        <v>5190</v>
      </c>
      <c r="R134" s="25" t="s">
        <v>68</v>
      </c>
      <c r="S134" s="31">
        <v>0.05</v>
      </c>
      <c r="T134" s="31">
        <v>0.05</v>
      </c>
      <c r="U134" s="31">
        <v>0.05</v>
      </c>
      <c r="V134" s="31" t="s">
        <v>68</v>
      </c>
      <c r="W134" s="26">
        <v>8.7102363918000005</v>
      </c>
      <c r="X134" s="36">
        <v>49.884316951000002</v>
      </c>
      <c r="Y134" s="36" t="s">
        <v>68</v>
      </c>
      <c r="Z134" s="36" t="s">
        <v>68</v>
      </c>
      <c r="AA134" s="27" t="s">
        <v>68</v>
      </c>
      <c r="AB134" s="32">
        <v>10211</v>
      </c>
      <c r="AC134" s="32">
        <v>10104</v>
      </c>
      <c r="AD134" s="32">
        <v>5</v>
      </c>
      <c r="AE134" s="32" t="s">
        <v>4929</v>
      </c>
      <c r="AF134" s="32" t="s">
        <v>4930</v>
      </c>
      <c r="AG134" s="48" t="s">
        <v>68</v>
      </c>
      <c r="AH134" s="33">
        <v>89</v>
      </c>
      <c r="AI134" s="33">
        <v>23</v>
      </c>
      <c r="AJ134" s="33" t="s">
        <v>4839</v>
      </c>
      <c r="AK134" s="33" t="s">
        <v>5400</v>
      </c>
      <c r="AL134" s="28">
        <v>293</v>
      </c>
      <c r="AM134" s="34">
        <v>101300</v>
      </c>
      <c r="AN134" s="34" t="s">
        <v>68</v>
      </c>
      <c r="AO134" s="34">
        <v>0</v>
      </c>
      <c r="AP134" s="34" t="s">
        <v>68</v>
      </c>
      <c r="AQ134" s="34" t="s">
        <v>68</v>
      </c>
      <c r="AR134" s="34" t="s">
        <v>68</v>
      </c>
      <c r="AS134" s="34" t="s">
        <v>68</v>
      </c>
      <c r="AT134" s="34" t="s">
        <v>68</v>
      </c>
      <c r="AU134" s="34" t="s">
        <v>68</v>
      </c>
      <c r="AV134" s="34" t="s">
        <v>68</v>
      </c>
      <c r="AW134" s="34" t="s">
        <v>68</v>
      </c>
      <c r="AX134" s="34" t="s">
        <v>68</v>
      </c>
      <c r="AY134" s="894">
        <v>2.5666666666666671E-4</v>
      </c>
      <c r="AZ134" s="894">
        <v>1.885618083164147E-6</v>
      </c>
      <c r="BA134" s="894">
        <v>2.5399999999999999E-4</v>
      </c>
      <c r="BB134" s="894">
        <v>2.5800000000000004E-4</v>
      </c>
      <c r="BC134" s="894">
        <v>3</v>
      </c>
      <c r="BD134" s="894" t="s">
        <v>6172</v>
      </c>
      <c r="BE134" s="894" t="s">
        <v>68</v>
      </c>
    </row>
    <row r="135" spans="1:57" ht="15" customHeight="1" x14ac:dyDescent="0.25">
      <c r="A135" s="37" t="s">
        <v>5869</v>
      </c>
      <c r="B135" s="45" t="s">
        <v>6169</v>
      </c>
      <c r="C135" s="887" t="s">
        <v>68</v>
      </c>
      <c r="D135" s="898">
        <v>44178</v>
      </c>
      <c r="E135" s="30" t="s">
        <v>6170</v>
      </c>
      <c r="F135" s="35" t="s">
        <v>5738</v>
      </c>
      <c r="G135" s="35" t="s">
        <v>68</v>
      </c>
      <c r="H135" s="35" t="s">
        <v>5503</v>
      </c>
      <c r="I135" s="35" t="s">
        <v>68</v>
      </c>
      <c r="J135" s="35" t="s">
        <v>5491</v>
      </c>
      <c r="K135" s="35" t="s">
        <v>68</v>
      </c>
      <c r="L135" s="47">
        <v>8.6936304060000005</v>
      </c>
      <c r="M135" s="47">
        <v>49.869844344999997</v>
      </c>
      <c r="N135" s="46" t="s">
        <v>68</v>
      </c>
      <c r="O135" s="25" t="s">
        <v>5060</v>
      </c>
      <c r="P135" s="25">
        <v>61180129</v>
      </c>
      <c r="Q135" s="897" t="s">
        <v>5191</v>
      </c>
      <c r="R135" s="25" t="s">
        <v>68</v>
      </c>
      <c r="S135" s="31">
        <v>0.05</v>
      </c>
      <c r="T135" s="31">
        <v>0.05</v>
      </c>
      <c r="U135" s="31">
        <v>0.05</v>
      </c>
      <c r="V135" s="31" t="s">
        <v>68</v>
      </c>
      <c r="W135" s="26">
        <v>8.6936304060000005</v>
      </c>
      <c r="X135" s="36">
        <v>49.869844344999997</v>
      </c>
      <c r="Y135" s="36" t="s">
        <v>68</v>
      </c>
      <c r="Z135" s="36" t="s">
        <v>68</v>
      </c>
      <c r="AA135" s="27" t="s">
        <v>68</v>
      </c>
      <c r="AB135" s="32">
        <v>52349</v>
      </c>
      <c r="AC135" s="32">
        <v>10104</v>
      </c>
      <c r="AD135" s="32">
        <v>5</v>
      </c>
      <c r="AE135" s="32" t="s">
        <v>4926</v>
      </c>
      <c r="AF135" s="32" t="s">
        <v>4927</v>
      </c>
      <c r="AG135" s="48" t="s">
        <v>68</v>
      </c>
      <c r="AH135" s="33" t="s">
        <v>68</v>
      </c>
      <c r="AI135" s="33" t="s">
        <v>68</v>
      </c>
      <c r="AJ135" s="33" t="s">
        <v>68</v>
      </c>
      <c r="AK135" s="33" t="s">
        <v>5398</v>
      </c>
      <c r="AL135" s="28">
        <v>293</v>
      </c>
      <c r="AM135" s="34">
        <v>101300</v>
      </c>
      <c r="AN135" s="34" t="s">
        <v>68</v>
      </c>
      <c r="AO135" s="34">
        <v>0</v>
      </c>
      <c r="AP135" s="34" t="s">
        <v>68</v>
      </c>
      <c r="AQ135" s="34" t="s">
        <v>68</v>
      </c>
      <c r="AR135" s="34" t="s">
        <v>68</v>
      </c>
      <c r="AS135" s="34" t="s">
        <v>68</v>
      </c>
      <c r="AT135" s="34" t="s">
        <v>68</v>
      </c>
      <c r="AU135" s="34" t="s">
        <v>68</v>
      </c>
      <c r="AV135" s="34" t="s">
        <v>68</v>
      </c>
      <c r="AW135" s="34" t="s">
        <v>68</v>
      </c>
      <c r="AX135" s="34" t="s">
        <v>68</v>
      </c>
      <c r="AY135" s="894">
        <v>1.0579999999999999E-3</v>
      </c>
      <c r="AZ135" s="894">
        <v>1.0988478814952804E-4</v>
      </c>
      <c r="BA135" s="894">
        <v>9.5399999999999999E-4</v>
      </c>
      <c r="BB135" s="894">
        <v>1.2099999999999999E-3</v>
      </c>
      <c r="BC135" s="894">
        <v>3</v>
      </c>
      <c r="BD135" s="894" t="s">
        <v>6172</v>
      </c>
      <c r="BE135" s="894" t="s">
        <v>68</v>
      </c>
    </row>
    <row r="136" spans="1:57" ht="15" customHeight="1" x14ac:dyDescent="0.25">
      <c r="A136" s="37" t="s">
        <v>5870</v>
      </c>
      <c r="B136" s="45" t="s">
        <v>6169</v>
      </c>
      <c r="C136" s="887" t="s">
        <v>68</v>
      </c>
      <c r="D136" s="898">
        <v>44178</v>
      </c>
      <c r="E136" s="30" t="s">
        <v>6170</v>
      </c>
      <c r="F136" s="35" t="s">
        <v>5738</v>
      </c>
      <c r="G136" s="35" t="s">
        <v>68</v>
      </c>
      <c r="H136" s="35" t="s">
        <v>5503</v>
      </c>
      <c r="I136" s="35" t="s">
        <v>68</v>
      </c>
      <c r="J136" s="35" t="s">
        <v>5491</v>
      </c>
      <c r="K136" s="35" t="s">
        <v>68</v>
      </c>
      <c r="L136" s="47">
        <v>8.7026722502999991</v>
      </c>
      <c r="M136" s="47">
        <v>49.869822882999998</v>
      </c>
      <c r="N136" s="46" t="s">
        <v>68</v>
      </c>
      <c r="O136" s="25" t="s">
        <v>5060</v>
      </c>
      <c r="P136" s="25">
        <v>61180130</v>
      </c>
      <c r="Q136" s="897" t="s">
        <v>5192</v>
      </c>
      <c r="R136" s="25" t="s">
        <v>68</v>
      </c>
      <c r="S136" s="31">
        <v>0.05</v>
      </c>
      <c r="T136" s="31">
        <v>0.05</v>
      </c>
      <c r="U136" s="31">
        <v>0.05</v>
      </c>
      <c r="V136" s="31" t="s">
        <v>68</v>
      </c>
      <c r="W136" s="26">
        <v>8.7026722502999991</v>
      </c>
      <c r="X136" s="36">
        <v>49.869822882999998</v>
      </c>
      <c r="Y136" s="36" t="s">
        <v>68</v>
      </c>
      <c r="Z136" s="36" t="s">
        <v>68</v>
      </c>
      <c r="AA136" s="27" t="s">
        <v>68</v>
      </c>
      <c r="AB136" s="32">
        <v>10211</v>
      </c>
      <c r="AC136" s="32">
        <v>10104</v>
      </c>
      <c r="AD136" s="32">
        <v>5</v>
      </c>
      <c r="AE136" s="32" t="s">
        <v>4929</v>
      </c>
      <c r="AF136" s="32" t="s">
        <v>4930</v>
      </c>
      <c r="AG136" s="48" t="s">
        <v>68</v>
      </c>
      <c r="AH136" s="33">
        <v>89</v>
      </c>
      <c r="AI136" s="33">
        <v>23</v>
      </c>
      <c r="AJ136" s="33" t="s">
        <v>4839</v>
      </c>
      <c r="AK136" s="33" t="s">
        <v>5400</v>
      </c>
      <c r="AL136" s="28">
        <v>293</v>
      </c>
      <c r="AM136" s="34">
        <v>101300</v>
      </c>
      <c r="AN136" s="34" t="s">
        <v>68</v>
      </c>
      <c r="AO136" s="34">
        <v>0</v>
      </c>
      <c r="AP136" s="34" t="s">
        <v>68</v>
      </c>
      <c r="AQ136" s="34" t="s">
        <v>68</v>
      </c>
      <c r="AR136" s="34" t="s">
        <v>68</v>
      </c>
      <c r="AS136" s="34" t="s">
        <v>68</v>
      </c>
      <c r="AT136" s="34" t="s">
        <v>68</v>
      </c>
      <c r="AU136" s="34" t="s">
        <v>68</v>
      </c>
      <c r="AV136" s="34" t="s">
        <v>68</v>
      </c>
      <c r="AW136" s="34" t="s">
        <v>68</v>
      </c>
      <c r="AX136" s="34" t="s">
        <v>68</v>
      </c>
      <c r="AY136" s="894">
        <v>5.22E-4</v>
      </c>
      <c r="AZ136" s="894">
        <v>5.7154760664940878E-6</v>
      </c>
      <c r="BA136" s="894">
        <v>5.1500000000000005E-4</v>
      </c>
      <c r="BB136" s="894">
        <v>5.2900000000000006E-4</v>
      </c>
      <c r="BC136" s="894">
        <v>3</v>
      </c>
      <c r="BD136" s="894" t="s">
        <v>6172</v>
      </c>
      <c r="BE136" s="894" t="s">
        <v>68</v>
      </c>
    </row>
    <row r="137" spans="1:57" ht="15" customHeight="1" x14ac:dyDescent="0.25">
      <c r="A137" s="37" t="s">
        <v>5871</v>
      </c>
      <c r="B137" s="45" t="s">
        <v>6169</v>
      </c>
      <c r="C137" s="887" t="s">
        <v>68</v>
      </c>
      <c r="D137" s="898">
        <v>44178</v>
      </c>
      <c r="E137" s="30" t="s">
        <v>6170</v>
      </c>
      <c r="F137" s="35" t="s">
        <v>5738</v>
      </c>
      <c r="G137" s="35" t="s">
        <v>68</v>
      </c>
      <c r="H137" s="35" t="s">
        <v>5565</v>
      </c>
      <c r="I137" s="35" t="s">
        <v>68</v>
      </c>
      <c r="J137" s="35" t="s">
        <v>5491</v>
      </c>
      <c r="K137" s="35" t="s">
        <v>68</v>
      </c>
      <c r="L137" s="47">
        <v>8.7291034998000008</v>
      </c>
      <c r="M137" s="47">
        <v>49.869527882</v>
      </c>
      <c r="N137" s="46" t="s">
        <v>68</v>
      </c>
      <c r="O137" s="25" t="s">
        <v>5060</v>
      </c>
      <c r="P137" s="25">
        <v>61180135</v>
      </c>
      <c r="Q137" s="897" t="s">
        <v>5193</v>
      </c>
      <c r="R137" s="25" t="s">
        <v>68</v>
      </c>
      <c r="S137" s="31">
        <v>0.05</v>
      </c>
      <c r="T137" s="31">
        <v>0.05</v>
      </c>
      <c r="U137" s="31">
        <v>0.05</v>
      </c>
      <c r="V137" s="31" t="s">
        <v>68</v>
      </c>
      <c r="W137" s="26">
        <v>8.7291034998000008</v>
      </c>
      <c r="X137" s="36">
        <v>49.869527882</v>
      </c>
      <c r="Y137" s="36" t="s">
        <v>68</v>
      </c>
      <c r="Z137" s="36" t="s">
        <v>68</v>
      </c>
      <c r="AA137" s="27">
        <v>10989</v>
      </c>
      <c r="AB137" s="32">
        <v>10985</v>
      </c>
      <c r="AC137" s="32">
        <v>10880</v>
      </c>
      <c r="AD137" s="32">
        <v>5</v>
      </c>
      <c r="AE137" s="32" t="s">
        <v>2532</v>
      </c>
      <c r="AF137" s="32" t="s">
        <v>4935</v>
      </c>
      <c r="AG137" s="48" t="s">
        <v>68</v>
      </c>
      <c r="AH137" s="33" t="s">
        <v>68</v>
      </c>
      <c r="AI137" s="33" t="s">
        <v>68</v>
      </c>
      <c r="AJ137" s="33" t="s">
        <v>68</v>
      </c>
      <c r="AK137" s="33" t="s">
        <v>5399</v>
      </c>
      <c r="AL137" s="28">
        <v>293</v>
      </c>
      <c r="AM137" s="34">
        <v>101300</v>
      </c>
      <c r="AN137" s="34" t="s">
        <v>68</v>
      </c>
      <c r="AO137" s="34">
        <v>0</v>
      </c>
      <c r="AP137" s="34" t="s">
        <v>68</v>
      </c>
      <c r="AQ137" s="34" t="s">
        <v>68</v>
      </c>
      <c r="AR137" s="34" t="s">
        <v>68</v>
      </c>
      <c r="AS137" s="34" t="s">
        <v>68</v>
      </c>
      <c r="AT137" s="34" t="s">
        <v>68</v>
      </c>
      <c r="AU137" s="34" t="s">
        <v>68</v>
      </c>
      <c r="AV137" s="34" t="s">
        <v>68</v>
      </c>
      <c r="AW137" s="34" t="s">
        <v>68</v>
      </c>
      <c r="AX137" s="34" t="s">
        <v>68</v>
      </c>
      <c r="AY137" s="894">
        <v>5.9766666666666659E-4</v>
      </c>
      <c r="AZ137" s="894">
        <v>4.2718718249602135E-5</v>
      </c>
      <c r="BA137" s="894">
        <v>5.4900000000000001E-4</v>
      </c>
      <c r="BB137" s="894">
        <v>6.5300000000000004E-4</v>
      </c>
      <c r="BC137" s="894">
        <v>3</v>
      </c>
      <c r="BD137" s="894" t="s">
        <v>6172</v>
      </c>
      <c r="BE137" s="894" t="s">
        <v>68</v>
      </c>
    </row>
    <row r="138" spans="1:57" ht="15" customHeight="1" x14ac:dyDescent="0.25">
      <c r="A138" s="37" t="s">
        <v>5872</v>
      </c>
      <c r="B138" s="45" t="s">
        <v>6169</v>
      </c>
      <c r="C138" s="887" t="s">
        <v>68</v>
      </c>
      <c r="D138" s="898">
        <v>44178</v>
      </c>
      <c r="E138" s="30" t="s">
        <v>6170</v>
      </c>
      <c r="F138" s="35" t="s">
        <v>5738</v>
      </c>
      <c r="G138" s="35" t="s">
        <v>68</v>
      </c>
      <c r="H138" s="35" t="s">
        <v>5563</v>
      </c>
      <c r="I138" s="35" t="s">
        <v>68</v>
      </c>
      <c r="J138" s="35" t="s">
        <v>5491</v>
      </c>
      <c r="K138" s="35" t="s">
        <v>68</v>
      </c>
      <c r="L138" s="47">
        <v>8.7465225254999996</v>
      </c>
      <c r="M138" s="47">
        <v>49.86354343</v>
      </c>
      <c r="N138" s="46" t="s">
        <v>68</v>
      </c>
      <c r="O138" s="25" t="s">
        <v>5060</v>
      </c>
      <c r="P138" s="25">
        <v>61180137</v>
      </c>
      <c r="Q138" s="897" t="s">
        <v>5194</v>
      </c>
      <c r="R138" s="25" t="s">
        <v>68</v>
      </c>
      <c r="S138" s="31">
        <v>0.05</v>
      </c>
      <c r="T138" s="31">
        <v>0.05</v>
      </c>
      <c r="U138" s="31">
        <v>0.05</v>
      </c>
      <c r="V138" s="31" t="s">
        <v>68</v>
      </c>
      <c r="W138" s="26">
        <v>8.7465225254999996</v>
      </c>
      <c r="X138" s="36">
        <v>49.86354343</v>
      </c>
      <c r="Y138" s="36" t="s">
        <v>68</v>
      </c>
      <c r="Z138" s="36" t="s">
        <v>68</v>
      </c>
      <c r="AA138" s="27">
        <v>10989</v>
      </c>
      <c r="AB138" s="32">
        <v>10985</v>
      </c>
      <c r="AC138" s="32">
        <v>10880</v>
      </c>
      <c r="AD138" s="32">
        <v>5</v>
      </c>
      <c r="AE138" s="32" t="s">
        <v>2532</v>
      </c>
      <c r="AF138" s="32" t="s">
        <v>4935</v>
      </c>
      <c r="AG138" s="48" t="s">
        <v>68</v>
      </c>
      <c r="AH138" s="33" t="s">
        <v>68</v>
      </c>
      <c r="AI138" s="33" t="s">
        <v>68</v>
      </c>
      <c r="AJ138" s="33" t="s">
        <v>68</v>
      </c>
      <c r="AK138" s="33" t="s">
        <v>5399</v>
      </c>
      <c r="AL138" s="28">
        <v>293</v>
      </c>
      <c r="AM138" s="34">
        <v>101300</v>
      </c>
      <c r="AN138" s="34" t="s">
        <v>68</v>
      </c>
      <c r="AO138" s="34">
        <v>0</v>
      </c>
      <c r="AP138" s="34" t="s">
        <v>68</v>
      </c>
      <c r="AQ138" s="34" t="s">
        <v>68</v>
      </c>
      <c r="AR138" s="34" t="s">
        <v>68</v>
      </c>
      <c r="AS138" s="34" t="s">
        <v>68</v>
      </c>
      <c r="AT138" s="34" t="s">
        <v>68</v>
      </c>
      <c r="AU138" s="34" t="s">
        <v>68</v>
      </c>
      <c r="AV138" s="34" t="s">
        <v>68</v>
      </c>
      <c r="AW138" s="34" t="s">
        <v>68</v>
      </c>
      <c r="AX138" s="34" t="s">
        <v>68</v>
      </c>
      <c r="AY138" s="894">
        <v>2.6166666666666668E-2</v>
      </c>
      <c r="AZ138" s="894">
        <v>2.0005554784164885E-3</v>
      </c>
      <c r="BA138" s="894">
        <v>2.3699999999999999E-2</v>
      </c>
      <c r="BB138" s="894">
        <v>2.86E-2</v>
      </c>
      <c r="BC138" s="894">
        <v>3</v>
      </c>
      <c r="BD138" s="894" t="s">
        <v>6172</v>
      </c>
      <c r="BE138" s="894" t="s">
        <v>68</v>
      </c>
    </row>
    <row r="139" spans="1:57" ht="15" customHeight="1" x14ac:dyDescent="0.25">
      <c r="A139" s="37" t="s">
        <v>5873</v>
      </c>
      <c r="B139" s="45" t="s">
        <v>6169</v>
      </c>
      <c r="C139" s="887" t="s">
        <v>68</v>
      </c>
      <c r="D139" s="898">
        <v>44178</v>
      </c>
      <c r="E139" s="30" t="s">
        <v>6170</v>
      </c>
      <c r="F139" s="35" t="s">
        <v>5738</v>
      </c>
      <c r="G139" s="35" t="s">
        <v>68</v>
      </c>
      <c r="H139" s="35" t="s">
        <v>5563</v>
      </c>
      <c r="I139" s="35" t="s">
        <v>68</v>
      </c>
      <c r="J139" s="35" t="s">
        <v>5491</v>
      </c>
      <c r="K139" s="35" t="s">
        <v>68</v>
      </c>
      <c r="L139" s="47">
        <v>8.7347267113000004</v>
      </c>
      <c r="M139" s="47">
        <v>49.858707090999999</v>
      </c>
      <c r="N139" s="46" t="s">
        <v>68</v>
      </c>
      <c r="O139" s="25" t="s">
        <v>5060</v>
      </c>
      <c r="P139" s="25">
        <v>61180145</v>
      </c>
      <c r="Q139" s="897" t="s">
        <v>5195</v>
      </c>
      <c r="R139" s="25" t="s">
        <v>68</v>
      </c>
      <c r="S139" s="31">
        <v>0.05</v>
      </c>
      <c r="T139" s="31">
        <v>0.05</v>
      </c>
      <c r="U139" s="31">
        <v>0.05</v>
      </c>
      <c r="V139" s="31" t="s">
        <v>68</v>
      </c>
      <c r="W139" s="26">
        <v>8.7347267113000004</v>
      </c>
      <c r="X139" s="36">
        <v>49.858707090999999</v>
      </c>
      <c r="Y139" s="36" t="s">
        <v>68</v>
      </c>
      <c r="Z139" s="36" t="s">
        <v>68</v>
      </c>
      <c r="AA139" s="27" t="s">
        <v>68</v>
      </c>
      <c r="AB139" s="32">
        <v>10904</v>
      </c>
      <c r="AC139" s="32">
        <v>10880</v>
      </c>
      <c r="AD139" s="32">
        <v>6</v>
      </c>
      <c r="AE139" s="32" t="s">
        <v>4977</v>
      </c>
      <c r="AF139" s="32" t="s">
        <v>4978</v>
      </c>
      <c r="AG139" s="48" t="s">
        <v>68</v>
      </c>
      <c r="AH139" s="33" t="s">
        <v>68</v>
      </c>
      <c r="AI139" s="33" t="s">
        <v>68</v>
      </c>
      <c r="AJ139" s="33" t="s">
        <v>68</v>
      </c>
      <c r="AK139" s="33" t="s">
        <v>5399</v>
      </c>
      <c r="AL139" s="28">
        <v>293</v>
      </c>
      <c r="AM139" s="34">
        <v>101300</v>
      </c>
      <c r="AN139" s="34" t="s">
        <v>68</v>
      </c>
      <c r="AO139" s="34">
        <v>0</v>
      </c>
      <c r="AP139" s="34" t="s">
        <v>68</v>
      </c>
      <c r="AQ139" s="34" t="s">
        <v>68</v>
      </c>
      <c r="AR139" s="34" t="s">
        <v>68</v>
      </c>
      <c r="AS139" s="34" t="s">
        <v>68</v>
      </c>
      <c r="AT139" s="34" t="s">
        <v>68</v>
      </c>
      <c r="AU139" s="34" t="s">
        <v>68</v>
      </c>
      <c r="AV139" s="34" t="s">
        <v>68</v>
      </c>
      <c r="AW139" s="34" t="s">
        <v>68</v>
      </c>
      <c r="AX139" s="34" t="s">
        <v>68</v>
      </c>
      <c r="AY139" s="894">
        <v>1.66E-2</v>
      </c>
      <c r="AZ139" s="894">
        <v>2.1181753153756339E-3</v>
      </c>
      <c r="BA139" s="894">
        <v>1.37E-2</v>
      </c>
      <c r="BB139" s="894">
        <v>1.8700000000000001E-2</v>
      </c>
      <c r="BC139" s="894">
        <v>3</v>
      </c>
      <c r="BD139" s="894" t="s">
        <v>6172</v>
      </c>
      <c r="BE139" s="894" t="s">
        <v>68</v>
      </c>
    </row>
    <row r="140" spans="1:57" ht="15" customHeight="1" x14ac:dyDescent="0.25">
      <c r="A140" s="37" t="s">
        <v>5874</v>
      </c>
      <c r="B140" s="45" t="s">
        <v>6169</v>
      </c>
      <c r="C140" s="887" t="s">
        <v>68</v>
      </c>
      <c r="D140" s="898">
        <v>44178</v>
      </c>
      <c r="E140" s="30" t="s">
        <v>6170</v>
      </c>
      <c r="F140" s="35" t="s">
        <v>5738</v>
      </c>
      <c r="G140" s="35" t="s">
        <v>68</v>
      </c>
      <c r="H140" s="35" t="s">
        <v>5566</v>
      </c>
      <c r="I140" s="35" t="s">
        <v>68</v>
      </c>
      <c r="J140" s="35" t="s">
        <v>5491</v>
      </c>
      <c r="K140" s="35" t="s">
        <v>68</v>
      </c>
      <c r="L140" s="47">
        <v>8.8607293294999998</v>
      </c>
      <c r="M140" s="47">
        <v>49.808623224000002</v>
      </c>
      <c r="N140" s="46" t="s">
        <v>68</v>
      </c>
      <c r="O140" s="25" t="s">
        <v>5060</v>
      </c>
      <c r="P140" s="25">
        <v>61190049</v>
      </c>
      <c r="Q140" s="897" t="s">
        <v>5196</v>
      </c>
      <c r="R140" s="25" t="s">
        <v>68</v>
      </c>
      <c r="S140" s="31">
        <v>0.05</v>
      </c>
      <c r="T140" s="31">
        <v>0.05</v>
      </c>
      <c r="U140" s="31">
        <v>0.05</v>
      </c>
      <c r="V140" s="31" t="s">
        <v>68</v>
      </c>
      <c r="W140" s="26">
        <v>8.8607293294999998</v>
      </c>
      <c r="X140" s="36">
        <v>49.808623224000002</v>
      </c>
      <c r="Y140" s="36" t="s">
        <v>68</v>
      </c>
      <c r="Z140" s="36" t="s">
        <v>68</v>
      </c>
      <c r="AA140" s="27">
        <v>10431</v>
      </c>
      <c r="AB140" s="32">
        <v>10430</v>
      </c>
      <c r="AC140" s="32">
        <v>10425</v>
      </c>
      <c r="AD140" s="32">
        <v>5</v>
      </c>
      <c r="AE140" s="32" t="s">
        <v>2683</v>
      </c>
      <c r="AF140" s="32" t="s">
        <v>4967</v>
      </c>
      <c r="AG140" s="48" t="s">
        <v>68</v>
      </c>
      <c r="AH140" s="33" t="s">
        <v>68</v>
      </c>
      <c r="AI140" s="33" t="s">
        <v>68</v>
      </c>
      <c r="AJ140" s="33" t="s">
        <v>68</v>
      </c>
      <c r="AK140" s="33" t="s">
        <v>5422</v>
      </c>
      <c r="AL140" s="28">
        <v>293</v>
      </c>
      <c r="AM140" s="34">
        <v>101300</v>
      </c>
      <c r="AN140" s="34" t="s">
        <v>68</v>
      </c>
      <c r="AO140" s="34">
        <v>0</v>
      </c>
      <c r="AP140" s="34" t="s">
        <v>68</v>
      </c>
      <c r="AQ140" s="34" t="s">
        <v>68</v>
      </c>
      <c r="AR140" s="34" t="s">
        <v>68</v>
      </c>
      <c r="AS140" s="34" t="s">
        <v>68</v>
      </c>
      <c r="AT140" s="34" t="s">
        <v>68</v>
      </c>
      <c r="AU140" s="34" t="s">
        <v>68</v>
      </c>
      <c r="AV140" s="34" t="s">
        <v>68</v>
      </c>
      <c r="AW140" s="34" t="s">
        <v>68</v>
      </c>
      <c r="AX140" s="34" t="s">
        <v>68</v>
      </c>
      <c r="AY140" s="894">
        <v>2.2000000000000001E-6</v>
      </c>
      <c r="BA140" s="894">
        <v>1.5E-6</v>
      </c>
      <c r="BB140" s="894">
        <v>2.8999999999999998E-6</v>
      </c>
      <c r="BC140" s="894">
        <v>2</v>
      </c>
      <c r="BD140" s="894" t="s">
        <v>6172</v>
      </c>
      <c r="BE140" s="894" t="s">
        <v>68</v>
      </c>
    </row>
    <row r="141" spans="1:57" ht="15" customHeight="1" x14ac:dyDescent="0.25">
      <c r="A141" s="37" t="s">
        <v>5875</v>
      </c>
      <c r="B141" s="45" t="s">
        <v>6169</v>
      </c>
      <c r="C141" s="887" t="s">
        <v>68</v>
      </c>
      <c r="D141" s="898">
        <v>44178</v>
      </c>
      <c r="E141" s="30" t="s">
        <v>6170</v>
      </c>
      <c r="F141" s="35" t="s">
        <v>5738</v>
      </c>
      <c r="G141" s="35" t="s">
        <v>68</v>
      </c>
      <c r="H141" s="35" t="s">
        <v>5567</v>
      </c>
      <c r="I141" s="35" t="s">
        <v>68</v>
      </c>
      <c r="J141" s="35" t="s">
        <v>5491</v>
      </c>
      <c r="K141" s="35" t="s">
        <v>68</v>
      </c>
      <c r="L141" s="47">
        <v>8.9045037840999992</v>
      </c>
      <c r="M141" s="47">
        <v>49.802328840000001</v>
      </c>
      <c r="N141" s="46" t="s">
        <v>68</v>
      </c>
      <c r="O141" s="25" t="s">
        <v>5060</v>
      </c>
      <c r="P141" s="25">
        <v>61190061</v>
      </c>
      <c r="Q141" s="897" t="s">
        <v>5197</v>
      </c>
      <c r="R141" s="25" t="s">
        <v>68</v>
      </c>
      <c r="S141" s="31">
        <v>0.05</v>
      </c>
      <c r="T141" s="31">
        <v>0.05</v>
      </c>
      <c r="U141" s="31">
        <v>0.05</v>
      </c>
      <c r="V141" s="31" t="s">
        <v>68</v>
      </c>
      <c r="W141" s="26">
        <v>8.9045037840999992</v>
      </c>
      <c r="X141" s="36">
        <v>49.802328840000001</v>
      </c>
      <c r="Y141" s="36" t="s">
        <v>68</v>
      </c>
      <c r="Z141" s="36" t="s">
        <v>68</v>
      </c>
      <c r="AA141" s="27">
        <v>10945</v>
      </c>
      <c r="AB141" s="32">
        <v>10925</v>
      </c>
      <c r="AC141" s="32">
        <v>10880</v>
      </c>
      <c r="AD141" s="32">
        <v>5</v>
      </c>
      <c r="AE141" s="32" t="s">
        <v>2400</v>
      </c>
      <c r="AF141" s="32" t="s">
        <v>4957</v>
      </c>
      <c r="AG141" s="48" t="s">
        <v>68</v>
      </c>
      <c r="AH141" s="33" t="s">
        <v>68</v>
      </c>
      <c r="AI141" s="33" t="s">
        <v>68</v>
      </c>
      <c r="AJ141" s="33" t="s">
        <v>68</v>
      </c>
      <c r="AK141" s="33" t="s">
        <v>5411</v>
      </c>
      <c r="AL141" s="28">
        <v>293</v>
      </c>
      <c r="AM141" s="34">
        <v>101300</v>
      </c>
      <c r="AN141" s="34" t="s">
        <v>68</v>
      </c>
      <c r="AO141" s="34">
        <v>0</v>
      </c>
      <c r="AP141" s="34" t="s">
        <v>68</v>
      </c>
      <c r="AQ141" s="34" t="s">
        <v>68</v>
      </c>
      <c r="AR141" s="34" t="s">
        <v>68</v>
      </c>
      <c r="AS141" s="34" t="s">
        <v>68</v>
      </c>
      <c r="AT141" s="34" t="s">
        <v>68</v>
      </c>
      <c r="AU141" s="34" t="s">
        <v>68</v>
      </c>
      <c r="AV141" s="34" t="s">
        <v>68</v>
      </c>
      <c r="AW141" s="34" t="s">
        <v>68</v>
      </c>
      <c r="AX141" s="34" t="s">
        <v>68</v>
      </c>
      <c r="AY141" s="894">
        <v>1.4099999999999998E-4</v>
      </c>
      <c r="AZ141" s="894">
        <v>1.2675435561221027E-5</v>
      </c>
      <c r="BA141" s="894">
        <v>1.25E-4</v>
      </c>
      <c r="BB141" s="894">
        <v>1.56E-4</v>
      </c>
      <c r="BC141" s="894">
        <v>3</v>
      </c>
      <c r="BD141" s="894" t="s">
        <v>6172</v>
      </c>
      <c r="BE141" s="894" t="s">
        <v>68</v>
      </c>
    </row>
    <row r="142" spans="1:57" ht="15" customHeight="1" x14ac:dyDescent="0.25">
      <c r="A142" s="37" t="s">
        <v>5876</v>
      </c>
      <c r="B142" s="45" t="s">
        <v>6169</v>
      </c>
      <c r="C142" s="887" t="s">
        <v>68</v>
      </c>
      <c r="D142" s="898">
        <v>44178</v>
      </c>
      <c r="E142" s="30" t="s">
        <v>6170</v>
      </c>
      <c r="F142" s="35" t="s">
        <v>5738</v>
      </c>
      <c r="G142" s="35" t="s">
        <v>68</v>
      </c>
      <c r="H142" s="35" t="s">
        <v>5567</v>
      </c>
      <c r="I142" s="35" t="s">
        <v>68</v>
      </c>
      <c r="J142" s="35" t="s">
        <v>5491</v>
      </c>
      <c r="K142" s="35" t="s">
        <v>68</v>
      </c>
      <c r="L142" s="47">
        <v>8.9053303606000007</v>
      </c>
      <c r="M142" s="47">
        <v>49.805880862000002</v>
      </c>
      <c r="N142" s="46" t="s">
        <v>68</v>
      </c>
      <c r="O142" s="25" t="s">
        <v>5060</v>
      </c>
      <c r="P142" s="25">
        <v>61190060</v>
      </c>
      <c r="Q142" s="897" t="s">
        <v>5198</v>
      </c>
      <c r="R142" s="25" t="s">
        <v>68</v>
      </c>
      <c r="S142" s="31">
        <v>0.05</v>
      </c>
      <c r="T142" s="31">
        <v>0.05</v>
      </c>
      <c r="U142" s="31">
        <v>0.05</v>
      </c>
      <c r="V142" s="31" t="s">
        <v>68</v>
      </c>
      <c r="W142" s="26">
        <v>8.9053303606000007</v>
      </c>
      <c r="X142" s="36">
        <v>49.805880862000002</v>
      </c>
      <c r="Y142" s="36" t="s">
        <v>68</v>
      </c>
      <c r="Z142" s="36" t="s">
        <v>68</v>
      </c>
      <c r="AA142" s="27">
        <v>10945</v>
      </c>
      <c r="AB142" s="32">
        <v>10925</v>
      </c>
      <c r="AC142" s="32">
        <v>10880</v>
      </c>
      <c r="AD142" s="32">
        <v>5</v>
      </c>
      <c r="AE142" s="32" t="s">
        <v>2400</v>
      </c>
      <c r="AF142" s="32" t="s">
        <v>4957</v>
      </c>
      <c r="AG142" s="48" t="s">
        <v>68</v>
      </c>
      <c r="AH142" s="33" t="s">
        <v>68</v>
      </c>
      <c r="AI142" s="33" t="s">
        <v>68</v>
      </c>
      <c r="AJ142" s="33" t="s">
        <v>68</v>
      </c>
      <c r="AK142" s="33" t="s">
        <v>5411</v>
      </c>
      <c r="AL142" s="28">
        <v>293</v>
      </c>
      <c r="AM142" s="34">
        <v>101300</v>
      </c>
      <c r="AN142" s="34" t="s">
        <v>68</v>
      </c>
      <c r="AO142" s="34">
        <v>0</v>
      </c>
      <c r="AP142" s="34" t="s">
        <v>68</v>
      </c>
      <c r="AQ142" s="34" t="s">
        <v>68</v>
      </c>
      <c r="AR142" s="34" t="s">
        <v>68</v>
      </c>
      <c r="AS142" s="34" t="s">
        <v>68</v>
      </c>
      <c r="AT142" s="34" t="s">
        <v>68</v>
      </c>
      <c r="AU142" s="34" t="s">
        <v>68</v>
      </c>
      <c r="AV142" s="34" t="s">
        <v>68</v>
      </c>
      <c r="AW142" s="34" t="s">
        <v>68</v>
      </c>
      <c r="AX142" s="34" t="s">
        <v>68</v>
      </c>
      <c r="AY142" s="894">
        <v>4.1733333333333336E-5</v>
      </c>
      <c r="AZ142" s="894">
        <v>1.6528225017291551E-5</v>
      </c>
      <c r="BA142" s="894">
        <v>1.8599999999999998E-5</v>
      </c>
      <c r="BB142" s="894">
        <v>5.6200000000000004E-5</v>
      </c>
      <c r="BC142" s="894">
        <v>3</v>
      </c>
      <c r="BD142" s="894" t="s">
        <v>6172</v>
      </c>
      <c r="BE142" s="894" t="s">
        <v>68</v>
      </c>
    </row>
    <row r="143" spans="1:57" ht="15" customHeight="1" x14ac:dyDescent="0.25">
      <c r="A143" s="37" t="s">
        <v>5877</v>
      </c>
      <c r="B143" s="45" t="s">
        <v>6169</v>
      </c>
      <c r="C143" s="887" t="s">
        <v>68</v>
      </c>
      <c r="D143" s="898">
        <v>44178</v>
      </c>
      <c r="E143" s="30" t="s">
        <v>6170</v>
      </c>
      <c r="F143" s="35" t="s">
        <v>5738</v>
      </c>
      <c r="G143" s="35" t="s">
        <v>68</v>
      </c>
      <c r="H143" s="35" t="s">
        <v>5568</v>
      </c>
      <c r="I143" s="35" t="s">
        <v>68</v>
      </c>
      <c r="J143" s="35" t="s">
        <v>5491</v>
      </c>
      <c r="K143" s="35" t="s">
        <v>68</v>
      </c>
      <c r="L143" s="47">
        <v>8.9256700476000006</v>
      </c>
      <c r="M143" s="47">
        <v>49.813807435000001</v>
      </c>
      <c r="N143" s="46" t="s">
        <v>68</v>
      </c>
      <c r="O143" s="25" t="s">
        <v>5060</v>
      </c>
      <c r="P143" s="25">
        <v>61190052</v>
      </c>
      <c r="Q143" s="897" t="s">
        <v>5199</v>
      </c>
      <c r="R143" s="25" t="s">
        <v>68</v>
      </c>
      <c r="S143" s="31">
        <v>0.05</v>
      </c>
      <c r="T143" s="31">
        <v>0.05</v>
      </c>
      <c r="U143" s="31">
        <v>0.05</v>
      </c>
      <c r="V143" s="31" t="s">
        <v>68</v>
      </c>
      <c r="W143" s="26">
        <v>8.9256700476000006</v>
      </c>
      <c r="X143" s="36">
        <v>49.813807435000001</v>
      </c>
      <c r="Y143" s="36" t="s">
        <v>68</v>
      </c>
      <c r="Z143" s="36" t="s">
        <v>68</v>
      </c>
      <c r="AA143" s="27">
        <v>10945</v>
      </c>
      <c r="AB143" s="32">
        <v>10925</v>
      </c>
      <c r="AC143" s="32">
        <v>10880</v>
      </c>
      <c r="AD143" s="32">
        <v>5</v>
      </c>
      <c r="AE143" s="32" t="s">
        <v>2400</v>
      </c>
      <c r="AF143" s="32" t="s">
        <v>4957</v>
      </c>
      <c r="AG143" s="48" t="s">
        <v>68</v>
      </c>
      <c r="AH143" s="33" t="s">
        <v>68</v>
      </c>
      <c r="AI143" s="33" t="s">
        <v>68</v>
      </c>
      <c r="AJ143" s="33" t="s">
        <v>68</v>
      </c>
      <c r="AK143" s="33" t="s">
        <v>5411</v>
      </c>
      <c r="AL143" s="28">
        <v>293</v>
      </c>
      <c r="AM143" s="34">
        <v>101300</v>
      </c>
      <c r="AN143" s="34" t="s">
        <v>68</v>
      </c>
      <c r="AO143" s="34">
        <v>0</v>
      </c>
      <c r="AP143" s="34" t="s">
        <v>68</v>
      </c>
      <c r="AQ143" s="34" t="s">
        <v>68</v>
      </c>
      <c r="AR143" s="34" t="s">
        <v>68</v>
      </c>
      <c r="AS143" s="34" t="s">
        <v>68</v>
      </c>
      <c r="AT143" s="34" t="s">
        <v>68</v>
      </c>
      <c r="AU143" s="34" t="s">
        <v>68</v>
      </c>
      <c r="AV143" s="34" t="s">
        <v>68</v>
      </c>
      <c r="AW143" s="34" t="s">
        <v>68</v>
      </c>
      <c r="AX143" s="34" t="s">
        <v>68</v>
      </c>
      <c r="AY143" s="894">
        <v>8.6333333333333326E-6</v>
      </c>
      <c r="AZ143" s="894">
        <v>1.7211107524567451E-6</v>
      </c>
      <c r="BA143" s="894">
        <v>6.1999999999999999E-6</v>
      </c>
      <c r="BB143" s="894">
        <v>9.9000000000000018E-6</v>
      </c>
      <c r="BC143" s="894">
        <v>3</v>
      </c>
      <c r="BD143" s="894" t="s">
        <v>6172</v>
      </c>
      <c r="BE143" s="894" t="s">
        <v>68</v>
      </c>
    </row>
    <row r="144" spans="1:57" ht="15" customHeight="1" x14ac:dyDescent="0.25">
      <c r="A144" s="37" t="s">
        <v>5878</v>
      </c>
      <c r="B144" s="45" t="s">
        <v>6169</v>
      </c>
      <c r="C144" s="887" t="s">
        <v>68</v>
      </c>
      <c r="D144" s="898">
        <v>44178</v>
      </c>
      <c r="E144" s="30" t="s">
        <v>6170</v>
      </c>
      <c r="F144" s="35" t="s">
        <v>5738</v>
      </c>
      <c r="G144" s="35" t="s">
        <v>68</v>
      </c>
      <c r="H144" s="35" t="s">
        <v>5569</v>
      </c>
      <c r="I144" s="35" t="s">
        <v>68</v>
      </c>
      <c r="J144" s="35" t="s">
        <v>5491</v>
      </c>
      <c r="K144" s="35" t="s">
        <v>68</v>
      </c>
      <c r="L144" s="47">
        <v>8.9654671038</v>
      </c>
      <c r="M144" s="47">
        <v>49.827986299999999</v>
      </c>
      <c r="N144" s="46" t="s">
        <v>68</v>
      </c>
      <c r="O144" s="25" t="s">
        <v>5060</v>
      </c>
      <c r="P144" s="25">
        <v>61190032</v>
      </c>
      <c r="Q144" s="897" t="s">
        <v>5200</v>
      </c>
      <c r="R144" s="25" t="s">
        <v>68</v>
      </c>
      <c r="S144" s="31">
        <v>0.05</v>
      </c>
      <c r="T144" s="31">
        <v>0.05</v>
      </c>
      <c r="U144" s="31">
        <v>0.05</v>
      </c>
      <c r="V144" s="31" t="s">
        <v>68</v>
      </c>
      <c r="W144" s="26">
        <v>8.9654671038</v>
      </c>
      <c r="X144" s="36">
        <v>49.827986299999999</v>
      </c>
      <c r="Y144" s="36" t="s">
        <v>68</v>
      </c>
      <c r="Z144" s="36" t="s">
        <v>68</v>
      </c>
      <c r="AA144" s="27">
        <v>10431</v>
      </c>
      <c r="AB144" s="32">
        <v>10430</v>
      </c>
      <c r="AC144" s="32">
        <v>10425</v>
      </c>
      <c r="AD144" s="32">
        <v>5</v>
      </c>
      <c r="AE144" s="32" t="s">
        <v>2683</v>
      </c>
      <c r="AF144" s="32" t="s">
        <v>4967</v>
      </c>
      <c r="AG144" s="48" t="s">
        <v>68</v>
      </c>
      <c r="AH144" s="33" t="s">
        <v>68</v>
      </c>
      <c r="AI144" s="33" t="s">
        <v>68</v>
      </c>
      <c r="AJ144" s="33" t="s">
        <v>68</v>
      </c>
      <c r="AK144" s="33" t="s">
        <v>5426</v>
      </c>
      <c r="AL144" s="28">
        <v>293</v>
      </c>
      <c r="AM144" s="34">
        <v>101300</v>
      </c>
      <c r="AN144" s="34" t="s">
        <v>68</v>
      </c>
      <c r="AO144" s="34">
        <v>0</v>
      </c>
      <c r="AP144" s="34" t="s">
        <v>68</v>
      </c>
      <c r="AQ144" s="34" t="s">
        <v>68</v>
      </c>
      <c r="AR144" s="34" t="s">
        <v>68</v>
      </c>
      <c r="AS144" s="34" t="s">
        <v>68</v>
      </c>
      <c r="AT144" s="34" t="s">
        <v>68</v>
      </c>
      <c r="AU144" s="34" t="s">
        <v>68</v>
      </c>
      <c r="AV144" s="34" t="s">
        <v>68</v>
      </c>
      <c r="AW144" s="34" t="s">
        <v>68</v>
      </c>
      <c r="AX144" s="34" t="s">
        <v>68</v>
      </c>
      <c r="AY144" s="894">
        <v>-2.3766666666666667E-5</v>
      </c>
      <c r="AZ144" s="894">
        <v>5.4346624141298392E-6</v>
      </c>
      <c r="BA144" s="894">
        <v>-3.1000000000000001E-5</v>
      </c>
      <c r="BB144" s="894">
        <v>-1.7899999999999998E-5</v>
      </c>
      <c r="BC144" s="894">
        <v>3</v>
      </c>
      <c r="BD144" s="894" t="s">
        <v>6172</v>
      </c>
      <c r="BE144" s="894" t="s">
        <v>68</v>
      </c>
    </row>
    <row r="145" spans="1:57" ht="15" customHeight="1" x14ac:dyDescent="0.25">
      <c r="A145" s="37" t="s">
        <v>5879</v>
      </c>
      <c r="B145" s="45" t="s">
        <v>6169</v>
      </c>
      <c r="C145" s="887" t="s">
        <v>68</v>
      </c>
      <c r="D145" s="898">
        <v>44178</v>
      </c>
      <c r="E145" s="30" t="s">
        <v>6170</v>
      </c>
      <c r="F145" s="35" t="s">
        <v>5738</v>
      </c>
      <c r="G145" s="35" t="s">
        <v>68</v>
      </c>
      <c r="H145" s="35" t="s">
        <v>5570</v>
      </c>
      <c r="I145" s="35" t="s">
        <v>68</v>
      </c>
      <c r="J145" s="35" t="s">
        <v>5491</v>
      </c>
      <c r="K145" s="35" t="s">
        <v>68</v>
      </c>
      <c r="L145" s="47">
        <v>8.9922943565000004</v>
      </c>
      <c r="M145" s="47">
        <v>49.803581200000004</v>
      </c>
      <c r="N145" s="46" t="s">
        <v>68</v>
      </c>
      <c r="O145" s="25" t="s">
        <v>5060</v>
      </c>
      <c r="P145" s="25">
        <v>61190065</v>
      </c>
      <c r="Q145" s="897" t="s">
        <v>5201</v>
      </c>
      <c r="R145" s="25" t="s">
        <v>68</v>
      </c>
      <c r="S145" s="31">
        <v>0.05</v>
      </c>
      <c r="T145" s="31">
        <v>0.05</v>
      </c>
      <c r="U145" s="31">
        <v>0.05</v>
      </c>
      <c r="V145" s="31" t="s">
        <v>68</v>
      </c>
      <c r="W145" s="26">
        <v>8.9922943565000004</v>
      </c>
      <c r="X145" s="36">
        <v>49.803581200000004</v>
      </c>
      <c r="Y145" s="36" t="s">
        <v>68</v>
      </c>
      <c r="Z145" s="36" t="s">
        <v>68</v>
      </c>
      <c r="AA145" s="27">
        <v>10431</v>
      </c>
      <c r="AB145" s="32">
        <v>10430</v>
      </c>
      <c r="AC145" s="32">
        <v>10425</v>
      </c>
      <c r="AD145" s="32">
        <v>5</v>
      </c>
      <c r="AE145" s="32" t="s">
        <v>2683</v>
      </c>
      <c r="AF145" s="32" t="s">
        <v>4967</v>
      </c>
      <c r="AG145" s="48" t="s">
        <v>68</v>
      </c>
      <c r="AH145" s="33" t="s">
        <v>68</v>
      </c>
      <c r="AI145" s="33" t="s">
        <v>68</v>
      </c>
      <c r="AJ145" s="33" t="s">
        <v>68</v>
      </c>
      <c r="AK145" s="33" t="s">
        <v>5422</v>
      </c>
      <c r="AL145" s="28">
        <v>293</v>
      </c>
      <c r="AM145" s="34">
        <v>101300</v>
      </c>
      <c r="AN145" s="34" t="s">
        <v>68</v>
      </c>
      <c r="AO145" s="34">
        <v>0</v>
      </c>
      <c r="AP145" s="34" t="s">
        <v>68</v>
      </c>
      <c r="AQ145" s="34" t="s">
        <v>68</v>
      </c>
      <c r="AR145" s="34" t="s">
        <v>68</v>
      </c>
      <c r="AS145" s="34" t="s">
        <v>68</v>
      </c>
      <c r="AT145" s="34" t="s">
        <v>68</v>
      </c>
      <c r="AU145" s="34" t="s">
        <v>68</v>
      </c>
      <c r="AV145" s="34" t="s">
        <v>68</v>
      </c>
      <c r="AW145" s="34" t="s">
        <v>68</v>
      </c>
      <c r="AX145" s="34" t="s">
        <v>68</v>
      </c>
      <c r="AY145" s="894">
        <v>-7.5000000000000019E-6</v>
      </c>
      <c r="AZ145" s="894">
        <v>2.8679028342443309E-5</v>
      </c>
      <c r="BA145" s="894">
        <v>-3.0800000000000003E-5</v>
      </c>
      <c r="BB145" s="894">
        <v>3.29E-5</v>
      </c>
      <c r="BC145" s="894">
        <v>3</v>
      </c>
      <c r="BD145" s="894" t="s">
        <v>6172</v>
      </c>
      <c r="BE145" s="894" t="s">
        <v>68</v>
      </c>
    </row>
    <row r="146" spans="1:57" ht="15" customHeight="1" x14ac:dyDescent="0.25">
      <c r="A146" s="37" t="s">
        <v>5880</v>
      </c>
      <c r="B146" s="45" t="s">
        <v>6169</v>
      </c>
      <c r="C146" s="887" t="s">
        <v>68</v>
      </c>
      <c r="D146" s="898">
        <v>44178</v>
      </c>
      <c r="E146" s="30" t="s">
        <v>6170</v>
      </c>
      <c r="F146" s="35" t="s">
        <v>5738</v>
      </c>
      <c r="G146" s="35" t="s">
        <v>68</v>
      </c>
      <c r="H146" s="35" t="s">
        <v>5571</v>
      </c>
      <c r="I146" s="35" t="s">
        <v>68</v>
      </c>
      <c r="J146" s="35" t="s">
        <v>5491</v>
      </c>
      <c r="K146" s="35" t="s">
        <v>68</v>
      </c>
      <c r="L146" s="47">
        <v>8.9444346112000002</v>
      </c>
      <c r="M146" s="47">
        <v>49.868661082999999</v>
      </c>
      <c r="N146" s="46" t="s">
        <v>68</v>
      </c>
      <c r="O146" s="25" t="s">
        <v>5060</v>
      </c>
      <c r="P146" s="25">
        <v>61190013</v>
      </c>
      <c r="Q146" s="897" t="s">
        <v>5202</v>
      </c>
      <c r="R146" s="25" t="s">
        <v>68</v>
      </c>
      <c r="S146" s="31">
        <v>0.05</v>
      </c>
      <c r="T146" s="31">
        <v>0.05</v>
      </c>
      <c r="U146" s="31">
        <v>0.05</v>
      </c>
      <c r="V146" s="31" t="s">
        <v>68</v>
      </c>
      <c r="W146" s="26">
        <v>8.9444346112000002</v>
      </c>
      <c r="X146" s="36">
        <v>49.868661082999999</v>
      </c>
      <c r="Y146" s="36" t="s">
        <v>68</v>
      </c>
      <c r="Z146" s="36" t="s">
        <v>68</v>
      </c>
      <c r="AA146" s="27">
        <v>10213</v>
      </c>
      <c r="AB146" s="32">
        <v>10212</v>
      </c>
      <c r="AC146" s="32">
        <v>10104</v>
      </c>
      <c r="AD146" s="32">
        <v>5</v>
      </c>
      <c r="AE146" s="32" t="s">
        <v>472</v>
      </c>
      <c r="AF146" s="32" t="s">
        <v>4979</v>
      </c>
      <c r="AG146" s="48" t="s">
        <v>68</v>
      </c>
      <c r="AH146" s="33">
        <v>89</v>
      </c>
      <c r="AI146" s="33">
        <v>23</v>
      </c>
      <c r="AJ146" s="33" t="s">
        <v>4839</v>
      </c>
      <c r="AK146" s="33" t="s">
        <v>5400</v>
      </c>
      <c r="AL146" s="28">
        <v>293</v>
      </c>
      <c r="AM146" s="34">
        <v>101300</v>
      </c>
      <c r="AN146" s="34" t="s">
        <v>68</v>
      </c>
      <c r="AO146" s="34">
        <v>0</v>
      </c>
      <c r="AP146" s="34" t="s">
        <v>68</v>
      </c>
      <c r="AQ146" s="34" t="s">
        <v>68</v>
      </c>
      <c r="AR146" s="34" t="s">
        <v>68</v>
      </c>
      <c r="AS146" s="34" t="s">
        <v>68</v>
      </c>
      <c r="AT146" s="34" t="s">
        <v>68</v>
      </c>
      <c r="AU146" s="34" t="s">
        <v>68</v>
      </c>
      <c r="AV146" s="34" t="s">
        <v>68</v>
      </c>
      <c r="AW146" s="34" t="s">
        <v>68</v>
      </c>
      <c r="AX146" s="34" t="s">
        <v>68</v>
      </c>
      <c r="AY146" s="894">
        <v>1.9233333333333334E-5</v>
      </c>
      <c r="AZ146" s="894">
        <v>2.0757863302587019E-6</v>
      </c>
      <c r="BA146" s="894">
        <v>1.63E-5</v>
      </c>
      <c r="BB146" s="894">
        <v>2.0800000000000001E-5</v>
      </c>
      <c r="BC146" s="894">
        <v>3</v>
      </c>
      <c r="BD146" s="894" t="s">
        <v>6172</v>
      </c>
      <c r="BE146" s="894" t="s">
        <v>68</v>
      </c>
    </row>
    <row r="147" spans="1:57" ht="15" customHeight="1" x14ac:dyDescent="0.25">
      <c r="A147" s="37" t="s">
        <v>5881</v>
      </c>
      <c r="B147" s="45" t="s">
        <v>6169</v>
      </c>
      <c r="C147" s="887" t="s">
        <v>68</v>
      </c>
      <c r="D147" s="898">
        <v>44178</v>
      </c>
      <c r="E147" s="30" t="s">
        <v>6170</v>
      </c>
      <c r="F147" s="35" t="s">
        <v>5738</v>
      </c>
      <c r="G147" s="35" t="s">
        <v>68</v>
      </c>
      <c r="H147" s="35" t="s">
        <v>5571</v>
      </c>
      <c r="I147" s="35" t="s">
        <v>68</v>
      </c>
      <c r="J147" s="35" t="s">
        <v>5491</v>
      </c>
      <c r="K147" s="35" t="s">
        <v>68</v>
      </c>
      <c r="L147" s="47">
        <v>8.9429717112000002</v>
      </c>
      <c r="M147" s="47">
        <v>49.870683276999998</v>
      </c>
      <c r="N147" s="46" t="s">
        <v>68</v>
      </c>
      <c r="O147" s="25" t="s">
        <v>5060</v>
      </c>
      <c r="P147" s="25">
        <v>61190009</v>
      </c>
      <c r="Q147" s="897" t="s">
        <v>5203</v>
      </c>
      <c r="R147" s="25" t="s">
        <v>68</v>
      </c>
      <c r="S147" s="31">
        <v>0.05</v>
      </c>
      <c r="T147" s="31">
        <v>0.05</v>
      </c>
      <c r="U147" s="31">
        <v>0.05</v>
      </c>
      <c r="V147" s="31" t="s">
        <v>68</v>
      </c>
      <c r="W147" s="26">
        <v>8.9429717112000002</v>
      </c>
      <c r="X147" s="36">
        <v>49.870683276999998</v>
      </c>
      <c r="Y147" s="36" t="s">
        <v>68</v>
      </c>
      <c r="Z147" s="36" t="s">
        <v>68</v>
      </c>
      <c r="AA147" s="27">
        <v>10213</v>
      </c>
      <c r="AB147" s="32">
        <v>10212</v>
      </c>
      <c r="AC147" s="32">
        <v>10104</v>
      </c>
      <c r="AD147" s="32">
        <v>5</v>
      </c>
      <c r="AE147" s="32" t="s">
        <v>472</v>
      </c>
      <c r="AF147" s="32" t="s">
        <v>4979</v>
      </c>
      <c r="AG147" s="48" t="s">
        <v>68</v>
      </c>
      <c r="AH147" s="33">
        <v>89</v>
      </c>
      <c r="AI147" s="33">
        <v>23</v>
      </c>
      <c r="AJ147" s="33" t="s">
        <v>4839</v>
      </c>
      <c r="AK147" s="33" t="s">
        <v>5400</v>
      </c>
      <c r="AL147" s="28">
        <v>293</v>
      </c>
      <c r="AM147" s="34">
        <v>101300</v>
      </c>
      <c r="AN147" s="34" t="s">
        <v>68</v>
      </c>
      <c r="AO147" s="34">
        <v>0</v>
      </c>
      <c r="AP147" s="34" t="s">
        <v>68</v>
      </c>
      <c r="AQ147" s="34" t="s">
        <v>68</v>
      </c>
      <c r="AR147" s="34" t="s">
        <v>68</v>
      </c>
      <c r="AS147" s="34" t="s">
        <v>68</v>
      </c>
      <c r="AT147" s="34" t="s">
        <v>68</v>
      </c>
      <c r="AU147" s="34" t="s">
        <v>68</v>
      </c>
      <c r="AV147" s="34" t="s">
        <v>68</v>
      </c>
      <c r="AW147" s="34" t="s">
        <v>68</v>
      </c>
      <c r="AX147" s="34" t="s">
        <v>68</v>
      </c>
      <c r="AY147" s="894">
        <v>2.12E-5</v>
      </c>
      <c r="AZ147" s="894">
        <v>5.2787309080876627E-6</v>
      </c>
      <c r="BA147" s="894">
        <v>1.4800000000000001E-5</v>
      </c>
      <c r="BB147" s="894">
        <v>2.83E-5</v>
      </c>
      <c r="BC147" s="894">
        <v>4</v>
      </c>
      <c r="BD147" s="894" t="s">
        <v>6172</v>
      </c>
      <c r="BE147" s="894" t="s">
        <v>68</v>
      </c>
    </row>
    <row r="148" spans="1:57" ht="15" customHeight="1" x14ac:dyDescent="0.25">
      <c r="A148" s="37" t="s">
        <v>5882</v>
      </c>
      <c r="B148" s="45" t="s">
        <v>6169</v>
      </c>
      <c r="C148" s="887" t="s">
        <v>68</v>
      </c>
      <c r="D148" s="898">
        <v>44178</v>
      </c>
      <c r="E148" s="30" t="s">
        <v>6170</v>
      </c>
      <c r="F148" s="35" t="s">
        <v>5738</v>
      </c>
      <c r="G148" s="35" t="s">
        <v>68</v>
      </c>
      <c r="H148" s="35" t="s">
        <v>5572</v>
      </c>
      <c r="I148" s="35" t="s">
        <v>68</v>
      </c>
      <c r="J148" s="35" t="s">
        <v>5491</v>
      </c>
      <c r="K148" s="35" t="s">
        <v>68</v>
      </c>
      <c r="L148" s="47">
        <v>8.9867907965999994</v>
      </c>
      <c r="M148" s="47">
        <v>49.867234910000001</v>
      </c>
      <c r="N148" s="46" t="s">
        <v>68</v>
      </c>
      <c r="O148" s="25" t="s">
        <v>5060</v>
      </c>
      <c r="P148" s="25">
        <v>61190016</v>
      </c>
      <c r="Q148" s="897" t="s">
        <v>5204</v>
      </c>
      <c r="R148" s="25" t="s">
        <v>68</v>
      </c>
      <c r="S148" s="31">
        <v>0.05</v>
      </c>
      <c r="T148" s="31">
        <v>0.05</v>
      </c>
      <c r="U148" s="31">
        <v>0.05</v>
      </c>
      <c r="V148" s="31" t="s">
        <v>68</v>
      </c>
      <c r="W148" s="26">
        <v>8.9867907965999994</v>
      </c>
      <c r="X148" s="36">
        <v>49.867234910000001</v>
      </c>
      <c r="Y148" s="36" t="s">
        <v>68</v>
      </c>
      <c r="Z148" s="36" t="s">
        <v>68</v>
      </c>
      <c r="AA148" s="27">
        <v>10431</v>
      </c>
      <c r="AB148" s="32">
        <v>10430</v>
      </c>
      <c r="AC148" s="32">
        <v>10425</v>
      </c>
      <c r="AD148" s="32">
        <v>5</v>
      </c>
      <c r="AE148" s="32" t="s">
        <v>2683</v>
      </c>
      <c r="AF148" s="32" t="s">
        <v>4967</v>
      </c>
      <c r="AG148" s="48" t="s">
        <v>68</v>
      </c>
      <c r="AH148" s="33">
        <v>104</v>
      </c>
      <c r="AI148" s="33">
        <v>103</v>
      </c>
      <c r="AJ148" s="33" t="s">
        <v>4854</v>
      </c>
      <c r="AK148" s="33" t="s">
        <v>5423</v>
      </c>
      <c r="AL148" s="28">
        <v>293</v>
      </c>
      <c r="AM148" s="34">
        <v>101300</v>
      </c>
      <c r="AN148" s="34" t="s">
        <v>68</v>
      </c>
      <c r="AO148" s="34">
        <v>0</v>
      </c>
      <c r="AP148" s="34" t="s">
        <v>68</v>
      </c>
      <c r="AQ148" s="34" t="s">
        <v>68</v>
      </c>
      <c r="AR148" s="34" t="s">
        <v>68</v>
      </c>
      <c r="AS148" s="34" t="s">
        <v>68</v>
      </c>
      <c r="AT148" s="34" t="s">
        <v>68</v>
      </c>
      <c r="AU148" s="34" t="s">
        <v>68</v>
      </c>
      <c r="AV148" s="34" t="s">
        <v>68</v>
      </c>
      <c r="AW148" s="34" t="s">
        <v>68</v>
      </c>
      <c r="AX148" s="34" t="s">
        <v>68</v>
      </c>
      <c r="AY148" s="894">
        <v>-1.2533333333333336E-5</v>
      </c>
      <c r="AZ148" s="894">
        <v>1.9686430746977869E-6</v>
      </c>
      <c r="BA148" s="894">
        <v>-1.4800000000000001E-5</v>
      </c>
      <c r="BB148" s="894">
        <v>-1.0000000000000001E-5</v>
      </c>
      <c r="BC148" s="894">
        <v>3</v>
      </c>
      <c r="BD148" s="894" t="s">
        <v>6172</v>
      </c>
      <c r="BE148" s="894" t="s">
        <v>68</v>
      </c>
    </row>
    <row r="149" spans="1:57" ht="15" customHeight="1" x14ac:dyDescent="0.25">
      <c r="A149" s="37" t="s">
        <v>5883</v>
      </c>
      <c r="B149" s="45" t="s">
        <v>6169</v>
      </c>
      <c r="C149" s="887" t="s">
        <v>68</v>
      </c>
      <c r="D149" s="898">
        <v>44178</v>
      </c>
      <c r="E149" s="30" t="s">
        <v>6170</v>
      </c>
      <c r="F149" s="35" t="s">
        <v>5738</v>
      </c>
      <c r="G149" s="35" t="s">
        <v>68</v>
      </c>
      <c r="H149" s="35" t="s">
        <v>5571</v>
      </c>
      <c r="I149" s="35" t="s">
        <v>68</v>
      </c>
      <c r="J149" s="35" t="s">
        <v>5491</v>
      </c>
      <c r="K149" s="35" t="s">
        <v>68</v>
      </c>
      <c r="L149" s="47">
        <v>8.9390352047999997</v>
      </c>
      <c r="M149" s="47">
        <v>49.848204629999998</v>
      </c>
      <c r="N149" s="46" t="s">
        <v>68</v>
      </c>
      <c r="O149" s="25" t="s">
        <v>5060</v>
      </c>
      <c r="P149" s="25">
        <v>61190020</v>
      </c>
      <c r="Q149" s="897" t="s">
        <v>5205</v>
      </c>
      <c r="R149" s="25" t="s">
        <v>68</v>
      </c>
      <c r="S149" s="31">
        <v>0.05</v>
      </c>
      <c r="T149" s="31">
        <v>0.05</v>
      </c>
      <c r="U149" s="31">
        <v>0.05</v>
      </c>
      <c r="V149" s="31" t="s">
        <v>68</v>
      </c>
      <c r="W149" s="26">
        <v>8.9390352047999997</v>
      </c>
      <c r="X149" s="36">
        <v>49.848204629999998</v>
      </c>
      <c r="Y149" s="36" t="s">
        <v>68</v>
      </c>
      <c r="Z149" s="36" t="s">
        <v>68</v>
      </c>
      <c r="AA149" s="27">
        <v>10213</v>
      </c>
      <c r="AB149" s="32">
        <v>10212</v>
      </c>
      <c r="AC149" s="32">
        <v>10104</v>
      </c>
      <c r="AD149" s="32">
        <v>5</v>
      </c>
      <c r="AE149" s="32" t="s">
        <v>472</v>
      </c>
      <c r="AF149" s="32" t="s">
        <v>4979</v>
      </c>
      <c r="AG149" s="48" t="s">
        <v>68</v>
      </c>
      <c r="AH149" s="33">
        <v>89</v>
      </c>
      <c r="AI149" s="33">
        <v>23</v>
      </c>
      <c r="AJ149" s="33" t="s">
        <v>4839</v>
      </c>
      <c r="AK149" s="33" t="s">
        <v>5400</v>
      </c>
      <c r="AL149" s="28">
        <v>293</v>
      </c>
      <c r="AM149" s="34">
        <v>101300</v>
      </c>
      <c r="AN149" s="34" t="s">
        <v>68</v>
      </c>
      <c r="AO149" s="34">
        <v>0</v>
      </c>
      <c r="AP149" s="34" t="s">
        <v>68</v>
      </c>
      <c r="AQ149" s="34" t="s">
        <v>68</v>
      </c>
      <c r="AR149" s="34" t="s">
        <v>68</v>
      </c>
      <c r="AS149" s="34" t="s">
        <v>68</v>
      </c>
      <c r="AT149" s="34" t="s">
        <v>68</v>
      </c>
      <c r="AU149" s="34" t="s">
        <v>68</v>
      </c>
      <c r="AV149" s="34" t="s">
        <v>68</v>
      </c>
      <c r="AW149" s="34" t="s">
        <v>68</v>
      </c>
      <c r="AX149" s="34" t="s">
        <v>68</v>
      </c>
      <c r="AY149" s="894">
        <v>1.2199999999999998E-5</v>
      </c>
      <c r="AZ149" s="894">
        <v>2.7586228448267444E-6</v>
      </c>
      <c r="BA149" s="894">
        <v>7.7000000000000008E-6</v>
      </c>
      <c r="BB149" s="894">
        <v>1.5100000000000001E-5</v>
      </c>
      <c r="BC149" s="894">
        <v>4</v>
      </c>
      <c r="BD149" s="894" t="s">
        <v>6172</v>
      </c>
      <c r="BE149" s="894" t="s">
        <v>68</v>
      </c>
    </row>
    <row r="150" spans="1:57" ht="15" customHeight="1" x14ac:dyDescent="0.25">
      <c r="A150" s="37" t="s">
        <v>5884</v>
      </c>
      <c r="B150" s="45" t="s">
        <v>6169</v>
      </c>
      <c r="C150" s="887" t="s">
        <v>68</v>
      </c>
      <c r="D150" s="898">
        <v>44178</v>
      </c>
      <c r="E150" s="30" t="s">
        <v>6170</v>
      </c>
      <c r="F150" s="35" t="s">
        <v>5738</v>
      </c>
      <c r="G150" s="35" t="s">
        <v>68</v>
      </c>
      <c r="H150" s="35" t="s">
        <v>5573</v>
      </c>
      <c r="I150" s="35" t="s">
        <v>68</v>
      </c>
      <c r="J150" s="35" t="s">
        <v>5491</v>
      </c>
      <c r="K150" s="35" t="s">
        <v>68</v>
      </c>
      <c r="L150" s="47">
        <v>8.9190304023000007</v>
      </c>
      <c r="M150" s="47">
        <v>49.837898150000001</v>
      </c>
      <c r="N150" s="46" t="s">
        <v>68</v>
      </c>
      <c r="O150" s="25" t="s">
        <v>5060</v>
      </c>
      <c r="P150" s="25">
        <v>61190025</v>
      </c>
      <c r="Q150" s="897" t="s">
        <v>5206</v>
      </c>
      <c r="R150" s="25" t="s">
        <v>68</v>
      </c>
      <c r="S150" s="31">
        <v>0.05</v>
      </c>
      <c r="T150" s="31">
        <v>0.05</v>
      </c>
      <c r="U150" s="31">
        <v>0.05</v>
      </c>
      <c r="V150" s="31" t="s">
        <v>68</v>
      </c>
      <c r="W150" s="26">
        <v>8.9190304023000007</v>
      </c>
      <c r="X150" s="36">
        <v>49.837898150000001</v>
      </c>
      <c r="Y150" s="36" t="s">
        <v>68</v>
      </c>
      <c r="Z150" s="36" t="s">
        <v>68</v>
      </c>
      <c r="AA150" s="27">
        <v>10431</v>
      </c>
      <c r="AB150" s="32">
        <v>10430</v>
      </c>
      <c r="AC150" s="32">
        <v>10425</v>
      </c>
      <c r="AD150" s="32">
        <v>5</v>
      </c>
      <c r="AE150" s="32" t="s">
        <v>2683</v>
      </c>
      <c r="AF150" s="32" t="s">
        <v>4967</v>
      </c>
      <c r="AG150" s="48" t="s">
        <v>68</v>
      </c>
      <c r="AH150" s="33">
        <v>104</v>
      </c>
      <c r="AI150" s="33">
        <v>103</v>
      </c>
      <c r="AJ150" s="33" t="s">
        <v>4854</v>
      </c>
      <c r="AK150" s="33" t="s">
        <v>5423</v>
      </c>
      <c r="AL150" s="28">
        <v>293</v>
      </c>
      <c r="AM150" s="34">
        <v>101300</v>
      </c>
      <c r="AN150" s="34" t="s">
        <v>68</v>
      </c>
      <c r="AO150" s="34">
        <v>0</v>
      </c>
      <c r="AP150" s="34" t="s">
        <v>68</v>
      </c>
      <c r="AQ150" s="34" t="s">
        <v>68</v>
      </c>
      <c r="AR150" s="34" t="s">
        <v>68</v>
      </c>
      <c r="AS150" s="34" t="s">
        <v>68</v>
      </c>
      <c r="AT150" s="34" t="s">
        <v>68</v>
      </c>
      <c r="AU150" s="34" t="s">
        <v>68</v>
      </c>
      <c r="AV150" s="34" t="s">
        <v>68</v>
      </c>
      <c r="AW150" s="34" t="s">
        <v>68</v>
      </c>
      <c r="AX150" s="34" t="s">
        <v>68</v>
      </c>
      <c r="AY150" s="894">
        <v>-1.5066666666666668E-5</v>
      </c>
      <c r="AZ150" s="894">
        <v>1.961858529274955E-6</v>
      </c>
      <c r="BA150" s="894">
        <v>-1.7399999999999999E-5</v>
      </c>
      <c r="BB150" s="894">
        <v>-1.26E-5</v>
      </c>
      <c r="BC150" s="894">
        <v>3</v>
      </c>
      <c r="BD150" s="894" t="s">
        <v>6172</v>
      </c>
      <c r="BE150" s="894" t="s">
        <v>68</v>
      </c>
    </row>
    <row r="151" spans="1:57" ht="15" customHeight="1" x14ac:dyDescent="0.25">
      <c r="A151" s="37" t="s">
        <v>5885</v>
      </c>
      <c r="B151" s="45" t="s">
        <v>6169</v>
      </c>
      <c r="C151" s="887" t="s">
        <v>68</v>
      </c>
      <c r="D151" s="898">
        <v>44178</v>
      </c>
      <c r="E151" s="30" t="s">
        <v>6170</v>
      </c>
      <c r="F151" s="35" t="s">
        <v>5738</v>
      </c>
      <c r="G151" s="35" t="s">
        <v>68</v>
      </c>
      <c r="H151" s="35" t="s">
        <v>5568</v>
      </c>
      <c r="I151" s="35" t="s">
        <v>68</v>
      </c>
      <c r="J151" s="35" t="s">
        <v>5491</v>
      </c>
      <c r="K151" s="35" t="s">
        <v>68</v>
      </c>
      <c r="L151" s="47">
        <v>8.9100297917999995</v>
      </c>
      <c r="M151" s="47">
        <v>49.818831246000002</v>
      </c>
      <c r="N151" s="46" t="s">
        <v>68</v>
      </c>
      <c r="O151" s="25" t="s">
        <v>5060</v>
      </c>
      <c r="P151" s="25">
        <v>61190038</v>
      </c>
      <c r="Q151" s="897" t="s">
        <v>5207</v>
      </c>
      <c r="R151" s="25" t="s">
        <v>68</v>
      </c>
      <c r="S151" s="31">
        <v>0.05</v>
      </c>
      <c r="T151" s="31">
        <v>0.05</v>
      </c>
      <c r="U151" s="31">
        <v>0.05</v>
      </c>
      <c r="V151" s="31" t="s">
        <v>68</v>
      </c>
      <c r="W151" s="26">
        <v>8.9100297917999995</v>
      </c>
      <c r="X151" s="36">
        <v>49.818831246000002</v>
      </c>
      <c r="Y151" s="36" t="s">
        <v>68</v>
      </c>
      <c r="Z151" s="36" t="s">
        <v>68</v>
      </c>
      <c r="AA151" s="27">
        <v>10253</v>
      </c>
      <c r="AB151" s="32">
        <v>10252</v>
      </c>
      <c r="AC151" s="32">
        <v>10104</v>
      </c>
      <c r="AD151" s="32">
        <v>6</v>
      </c>
      <c r="AE151" s="32" t="s">
        <v>646</v>
      </c>
      <c r="AF151" s="32" t="s">
        <v>4980</v>
      </c>
      <c r="AG151" s="48" t="s">
        <v>68</v>
      </c>
      <c r="AH151" s="33">
        <v>159</v>
      </c>
      <c r="AI151" s="33">
        <v>158</v>
      </c>
      <c r="AJ151" s="33" t="s">
        <v>4909</v>
      </c>
      <c r="AK151" s="33" t="s">
        <v>5427</v>
      </c>
      <c r="AL151" s="28">
        <v>293</v>
      </c>
      <c r="AM151" s="34">
        <v>101300</v>
      </c>
      <c r="AN151" s="34" t="s">
        <v>68</v>
      </c>
      <c r="AO151" s="34">
        <v>0</v>
      </c>
      <c r="AP151" s="34" t="s">
        <v>68</v>
      </c>
      <c r="AQ151" s="34" t="s">
        <v>68</v>
      </c>
      <c r="AR151" s="34" t="s">
        <v>68</v>
      </c>
      <c r="AS151" s="34" t="s">
        <v>68</v>
      </c>
      <c r="AT151" s="34" t="s">
        <v>68</v>
      </c>
      <c r="AU151" s="34" t="s">
        <v>68</v>
      </c>
      <c r="AV151" s="34" t="s">
        <v>68</v>
      </c>
      <c r="AW151" s="34" t="s">
        <v>68</v>
      </c>
      <c r="AX151" s="34" t="s">
        <v>68</v>
      </c>
      <c r="AY151" s="894">
        <v>1.09275E-2</v>
      </c>
      <c r="AZ151" s="894">
        <v>2.0420256487125726E-3</v>
      </c>
      <c r="BA151" s="894">
        <v>8.369999999999999E-3</v>
      </c>
      <c r="BB151" s="894">
        <v>1.3900000000000001E-2</v>
      </c>
      <c r="BC151" s="894">
        <v>4</v>
      </c>
      <c r="BD151" s="894" t="s">
        <v>6172</v>
      </c>
      <c r="BE151" s="894" t="s">
        <v>68</v>
      </c>
    </row>
    <row r="152" spans="1:57" ht="15" customHeight="1" x14ac:dyDescent="0.25">
      <c r="A152" s="37" t="s">
        <v>5886</v>
      </c>
      <c r="B152" s="45" t="s">
        <v>6169</v>
      </c>
      <c r="C152" s="887" t="s">
        <v>68</v>
      </c>
      <c r="D152" s="898">
        <v>44178</v>
      </c>
      <c r="E152" s="30" t="s">
        <v>6170</v>
      </c>
      <c r="F152" s="35" t="s">
        <v>5738</v>
      </c>
      <c r="G152" s="35" t="s">
        <v>68</v>
      </c>
      <c r="H152" s="35" t="s">
        <v>5568</v>
      </c>
      <c r="I152" s="35" t="s">
        <v>68</v>
      </c>
      <c r="J152" s="35" t="s">
        <v>5491</v>
      </c>
      <c r="K152" s="35" t="s">
        <v>68</v>
      </c>
      <c r="L152" s="47">
        <v>8.9108594307000004</v>
      </c>
      <c r="M152" s="47">
        <v>49.821079564000001</v>
      </c>
      <c r="N152" s="46" t="s">
        <v>68</v>
      </c>
      <c r="O152" s="25" t="s">
        <v>5060</v>
      </c>
      <c r="P152" s="25">
        <v>61190036</v>
      </c>
      <c r="Q152" s="897" t="s">
        <v>5208</v>
      </c>
      <c r="R152" s="25" t="s">
        <v>68</v>
      </c>
      <c r="S152" s="31">
        <v>0.05</v>
      </c>
      <c r="T152" s="31">
        <v>0.05</v>
      </c>
      <c r="U152" s="31">
        <v>0.05</v>
      </c>
      <c r="V152" s="31" t="s">
        <v>68</v>
      </c>
      <c r="W152" s="26">
        <v>8.9108594307000004</v>
      </c>
      <c r="X152" s="36">
        <v>49.821079564000001</v>
      </c>
      <c r="Y152" s="36" t="s">
        <v>68</v>
      </c>
      <c r="Z152" s="36" t="s">
        <v>68</v>
      </c>
      <c r="AA152" s="27">
        <v>10253</v>
      </c>
      <c r="AB152" s="32">
        <v>10252</v>
      </c>
      <c r="AC152" s="32">
        <v>10104</v>
      </c>
      <c r="AD152" s="32">
        <v>6</v>
      </c>
      <c r="AE152" s="32" t="s">
        <v>646</v>
      </c>
      <c r="AF152" s="32" t="s">
        <v>4980</v>
      </c>
      <c r="AG152" s="48" t="s">
        <v>68</v>
      </c>
      <c r="AH152" s="33">
        <v>159</v>
      </c>
      <c r="AI152" s="33">
        <v>158</v>
      </c>
      <c r="AJ152" s="33" t="s">
        <v>4909</v>
      </c>
      <c r="AK152" s="33" t="s">
        <v>5427</v>
      </c>
      <c r="AL152" s="28">
        <v>293</v>
      </c>
      <c r="AM152" s="34">
        <v>101300</v>
      </c>
      <c r="AN152" s="34" t="s">
        <v>68</v>
      </c>
      <c r="AO152" s="34">
        <v>0</v>
      </c>
      <c r="AP152" s="34" t="s">
        <v>68</v>
      </c>
      <c r="AQ152" s="34" t="s">
        <v>68</v>
      </c>
      <c r="AR152" s="34" t="s">
        <v>68</v>
      </c>
      <c r="AS152" s="34" t="s">
        <v>68</v>
      </c>
      <c r="AT152" s="34" t="s">
        <v>68</v>
      </c>
      <c r="AU152" s="34" t="s">
        <v>68</v>
      </c>
      <c r="AV152" s="34" t="s">
        <v>68</v>
      </c>
      <c r="AW152" s="34" t="s">
        <v>68</v>
      </c>
      <c r="AX152" s="34" t="s">
        <v>68</v>
      </c>
      <c r="AY152" s="894">
        <v>2.1033333333333334E-2</v>
      </c>
      <c r="AZ152" s="894">
        <v>4.7842333648024396E-4</v>
      </c>
      <c r="BA152" s="894">
        <v>2.06E-2</v>
      </c>
      <c r="BB152" s="894">
        <v>2.1700000000000001E-2</v>
      </c>
      <c r="BC152" s="894">
        <v>3</v>
      </c>
      <c r="BD152" s="894" t="s">
        <v>6172</v>
      </c>
      <c r="BE152" s="894" t="s">
        <v>68</v>
      </c>
    </row>
    <row r="153" spans="1:57" ht="15" customHeight="1" x14ac:dyDescent="0.25">
      <c r="A153" s="37" t="s">
        <v>5887</v>
      </c>
      <c r="B153" s="45" t="s">
        <v>6169</v>
      </c>
      <c r="C153" s="887" t="s">
        <v>68</v>
      </c>
      <c r="D153" s="898">
        <v>44178</v>
      </c>
      <c r="E153" s="30" t="s">
        <v>6170</v>
      </c>
      <c r="F153" s="35" t="s">
        <v>5738</v>
      </c>
      <c r="G153" s="35" t="s">
        <v>68</v>
      </c>
      <c r="H153" s="35" t="s">
        <v>5567</v>
      </c>
      <c r="I153" s="35" t="s">
        <v>68</v>
      </c>
      <c r="J153" s="35" t="s">
        <v>5491</v>
      </c>
      <c r="K153" s="35" t="s">
        <v>68</v>
      </c>
      <c r="L153" s="47">
        <v>8.8903143472000004</v>
      </c>
      <c r="M153" s="47">
        <v>49.811531875999997</v>
      </c>
      <c r="N153" s="46" t="s">
        <v>68</v>
      </c>
      <c r="O153" s="25" t="s">
        <v>5060</v>
      </c>
      <c r="P153" s="25">
        <v>61190050</v>
      </c>
      <c r="Q153" s="897" t="s">
        <v>5209</v>
      </c>
      <c r="R153" s="25" t="s">
        <v>68</v>
      </c>
      <c r="S153" s="31">
        <v>0.05</v>
      </c>
      <c r="T153" s="31">
        <v>0.05</v>
      </c>
      <c r="U153" s="31">
        <v>0.05</v>
      </c>
      <c r="V153" s="31" t="s">
        <v>68</v>
      </c>
      <c r="W153" s="26">
        <v>8.8903143472000004</v>
      </c>
      <c r="X153" s="36">
        <v>49.811531875999997</v>
      </c>
      <c r="Y153" s="36" t="s">
        <v>68</v>
      </c>
      <c r="Z153" s="36" t="s">
        <v>68</v>
      </c>
      <c r="AA153" s="27">
        <v>10431</v>
      </c>
      <c r="AB153" s="32">
        <v>10430</v>
      </c>
      <c r="AC153" s="32">
        <v>10425</v>
      </c>
      <c r="AD153" s="32">
        <v>5</v>
      </c>
      <c r="AE153" s="32" t="s">
        <v>2683</v>
      </c>
      <c r="AF153" s="32" t="s">
        <v>4967</v>
      </c>
      <c r="AG153" s="48" t="s">
        <v>68</v>
      </c>
      <c r="AH153" s="33">
        <v>104</v>
      </c>
      <c r="AI153" s="33">
        <v>103</v>
      </c>
      <c r="AJ153" s="33" t="s">
        <v>4854</v>
      </c>
      <c r="AK153" s="33" t="s">
        <v>5423</v>
      </c>
      <c r="AL153" s="28">
        <v>293</v>
      </c>
      <c r="AM153" s="34">
        <v>101300</v>
      </c>
      <c r="AN153" s="34" t="s">
        <v>68</v>
      </c>
      <c r="AO153" s="34">
        <v>0</v>
      </c>
      <c r="AP153" s="34" t="s">
        <v>68</v>
      </c>
      <c r="AQ153" s="34" t="s">
        <v>68</v>
      </c>
      <c r="AR153" s="34" t="s">
        <v>68</v>
      </c>
      <c r="AS153" s="34" t="s">
        <v>68</v>
      </c>
      <c r="AT153" s="34" t="s">
        <v>68</v>
      </c>
      <c r="AU153" s="34" t="s">
        <v>68</v>
      </c>
      <c r="AV153" s="34" t="s">
        <v>68</v>
      </c>
      <c r="AW153" s="34" t="s">
        <v>68</v>
      </c>
      <c r="AX153" s="34" t="s">
        <v>68</v>
      </c>
      <c r="AY153" s="894">
        <v>1.715E-5</v>
      </c>
      <c r="BA153" s="894">
        <v>1.4800000000000001E-5</v>
      </c>
      <c r="BB153" s="894">
        <v>1.95E-5</v>
      </c>
      <c r="BC153" s="894">
        <v>2</v>
      </c>
      <c r="BD153" s="894" t="s">
        <v>6172</v>
      </c>
      <c r="BE153" s="894" t="s">
        <v>68</v>
      </c>
    </row>
    <row r="154" spans="1:57" ht="15" customHeight="1" x14ac:dyDescent="0.25">
      <c r="A154" s="37" t="s">
        <v>5888</v>
      </c>
      <c r="B154" s="45" t="s">
        <v>6169</v>
      </c>
      <c r="C154" s="887" t="s">
        <v>68</v>
      </c>
      <c r="D154" s="898">
        <v>44178</v>
      </c>
      <c r="E154" s="30" t="s">
        <v>6170</v>
      </c>
      <c r="F154" s="35" t="s">
        <v>5738</v>
      </c>
      <c r="G154" s="35" t="s">
        <v>68</v>
      </c>
      <c r="H154" s="35" t="s">
        <v>5574</v>
      </c>
      <c r="I154" s="35" t="s">
        <v>68</v>
      </c>
      <c r="J154" s="35" t="s">
        <v>5491</v>
      </c>
      <c r="K154" s="35" t="s">
        <v>68</v>
      </c>
      <c r="L154" s="47">
        <v>8.8383617992999994</v>
      </c>
      <c r="M154" s="47">
        <v>49.808684217</v>
      </c>
      <c r="N154" s="46" t="s">
        <v>68</v>
      </c>
      <c r="O154" s="25" t="s">
        <v>5060</v>
      </c>
      <c r="P154" s="25">
        <v>61190046</v>
      </c>
      <c r="Q154" s="897" t="s">
        <v>5210</v>
      </c>
      <c r="R154" s="25" t="s">
        <v>68</v>
      </c>
      <c r="S154" s="31">
        <v>0.05</v>
      </c>
      <c r="T154" s="31">
        <v>0.05</v>
      </c>
      <c r="U154" s="31">
        <v>0.05</v>
      </c>
      <c r="V154" s="31" t="s">
        <v>68</v>
      </c>
      <c r="W154" s="26">
        <v>8.8383617992999994</v>
      </c>
      <c r="X154" s="36">
        <v>49.808684217</v>
      </c>
      <c r="Y154" s="36" t="s">
        <v>68</v>
      </c>
      <c r="Z154" s="36" t="s">
        <v>68</v>
      </c>
      <c r="AA154" s="27" t="s">
        <v>68</v>
      </c>
      <c r="AB154" s="32" t="s">
        <v>68</v>
      </c>
      <c r="AC154" s="32">
        <v>10104</v>
      </c>
      <c r="AD154" s="32">
        <v>6</v>
      </c>
      <c r="AE154" s="32" t="s">
        <v>4981</v>
      </c>
      <c r="AF154" s="32" t="s">
        <v>4982</v>
      </c>
      <c r="AG154" s="48" t="s">
        <v>68</v>
      </c>
      <c r="AH154" s="33">
        <v>150</v>
      </c>
      <c r="AI154" s="33">
        <v>145</v>
      </c>
      <c r="AJ154" s="33" t="s">
        <v>4900</v>
      </c>
      <c r="AK154" s="33" t="s">
        <v>5401</v>
      </c>
      <c r="AL154" s="28">
        <v>293</v>
      </c>
      <c r="AM154" s="34">
        <v>101300</v>
      </c>
      <c r="AN154" s="34" t="s">
        <v>68</v>
      </c>
      <c r="AO154" s="34">
        <v>0</v>
      </c>
      <c r="AP154" s="34" t="s">
        <v>68</v>
      </c>
      <c r="AQ154" s="34" t="s">
        <v>68</v>
      </c>
      <c r="AR154" s="34" t="s">
        <v>68</v>
      </c>
      <c r="AS154" s="34" t="s">
        <v>68</v>
      </c>
      <c r="AT154" s="34" t="s">
        <v>68</v>
      </c>
      <c r="AU154" s="34" t="s">
        <v>68</v>
      </c>
      <c r="AV154" s="34" t="s">
        <v>68</v>
      </c>
      <c r="AW154" s="34" t="s">
        <v>68</v>
      </c>
      <c r="AX154" s="34" t="s">
        <v>68</v>
      </c>
      <c r="AY154" s="894">
        <v>5.1333333333333335E-3</v>
      </c>
      <c r="AZ154" s="894">
        <v>2.4004629183185154E-4</v>
      </c>
      <c r="BA154" s="894">
        <v>4.8899999999999994E-3</v>
      </c>
      <c r="BB154" s="894">
        <v>5.4600000000000004E-3</v>
      </c>
      <c r="BC154" s="894">
        <v>3</v>
      </c>
      <c r="BD154" s="894" t="s">
        <v>6172</v>
      </c>
      <c r="BE154" s="894" t="s">
        <v>68</v>
      </c>
    </row>
    <row r="155" spans="1:57" ht="15" customHeight="1" x14ac:dyDescent="0.25">
      <c r="A155" s="37" t="s">
        <v>5889</v>
      </c>
      <c r="B155" s="45" t="s">
        <v>6169</v>
      </c>
      <c r="C155" s="887" t="s">
        <v>68</v>
      </c>
      <c r="D155" s="898">
        <v>44178</v>
      </c>
      <c r="E155" s="30" t="s">
        <v>6170</v>
      </c>
      <c r="F155" s="35" t="s">
        <v>5738</v>
      </c>
      <c r="G155" s="35" t="s">
        <v>68</v>
      </c>
      <c r="H155" s="35" t="s">
        <v>5575</v>
      </c>
      <c r="I155" s="35" t="s">
        <v>68</v>
      </c>
      <c r="J155" s="35" t="s">
        <v>5491</v>
      </c>
      <c r="K155" s="35" t="s">
        <v>68</v>
      </c>
      <c r="L155" s="47">
        <v>9.0239723512999994</v>
      </c>
      <c r="M155" s="47">
        <v>49.815086956000002</v>
      </c>
      <c r="N155" s="46" t="s">
        <v>68</v>
      </c>
      <c r="O155" s="25" t="s">
        <v>5060</v>
      </c>
      <c r="P155" s="25">
        <v>61200014</v>
      </c>
      <c r="Q155" s="897" t="s">
        <v>5211</v>
      </c>
      <c r="R155" s="25" t="s">
        <v>68</v>
      </c>
      <c r="S155" s="31">
        <v>0.05</v>
      </c>
      <c r="T155" s="31">
        <v>0.05</v>
      </c>
      <c r="U155" s="31">
        <v>0.05</v>
      </c>
      <c r="V155" s="31" t="s">
        <v>68</v>
      </c>
      <c r="W155" s="26">
        <v>9.0239723512999994</v>
      </c>
      <c r="X155" s="36">
        <v>49.815086956000002</v>
      </c>
      <c r="Y155" s="36" t="s">
        <v>68</v>
      </c>
      <c r="Z155" s="36" t="s">
        <v>68</v>
      </c>
      <c r="AA155" s="27">
        <v>10945</v>
      </c>
      <c r="AB155" s="32">
        <v>10925</v>
      </c>
      <c r="AC155" s="32">
        <v>10880</v>
      </c>
      <c r="AD155" s="32">
        <v>5</v>
      </c>
      <c r="AE155" s="32" t="s">
        <v>2400</v>
      </c>
      <c r="AF155" s="32" t="s">
        <v>4983</v>
      </c>
      <c r="AG155" s="48" t="s">
        <v>68</v>
      </c>
      <c r="AH155" s="33" t="s">
        <v>68</v>
      </c>
      <c r="AI155" s="33" t="s">
        <v>68</v>
      </c>
      <c r="AJ155" s="33" t="s">
        <v>68</v>
      </c>
      <c r="AK155" s="33" t="s">
        <v>5428</v>
      </c>
      <c r="AL155" s="28">
        <v>293</v>
      </c>
      <c r="AM155" s="34">
        <v>101300</v>
      </c>
      <c r="AN155" s="34" t="s">
        <v>68</v>
      </c>
      <c r="AO155" s="34">
        <v>0</v>
      </c>
      <c r="AP155" s="34" t="s">
        <v>68</v>
      </c>
      <c r="AQ155" s="34" t="s">
        <v>68</v>
      </c>
      <c r="AR155" s="34" t="s">
        <v>68</v>
      </c>
      <c r="AS155" s="34" t="s">
        <v>68</v>
      </c>
      <c r="AT155" s="34" t="s">
        <v>68</v>
      </c>
      <c r="AU155" s="34" t="s">
        <v>68</v>
      </c>
      <c r="AV155" s="34" t="s">
        <v>68</v>
      </c>
      <c r="AW155" s="34" t="s">
        <v>68</v>
      </c>
      <c r="AX155" s="34" t="s">
        <v>68</v>
      </c>
      <c r="AY155" s="894">
        <v>3.0633333333333332E-4</v>
      </c>
      <c r="AZ155" s="894">
        <v>7.5865377844940345E-6</v>
      </c>
      <c r="BA155" s="894">
        <v>2.9999999999999997E-4</v>
      </c>
      <c r="BB155" s="894">
        <v>3.1700000000000001E-4</v>
      </c>
      <c r="BC155" s="894">
        <v>3</v>
      </c>
      <c r="BD155" s="894" t="s">
        <v>6172</v>
      </c>
      <c r="BE155" s="894" t="s">
        <v>68</v>
      </c>
    </row>
    <row r="156" spans="1:57" ht="15" customHeight="1" x14ac:dyDescent="0.25">
      <c r="A156" s="37" t="s">
        <v>5890</v>
      </c>
      <c r="B156" s="45" t="s">
        <v>6169</v>
      </c>
      <c r="C156" s="887" t="s">
        <v>68</v>
      </c>
      <c r="D156" s="898">
        <v>44178</v>
      </c>
      <c r="E156" s="30" t="s">
        <v>6170</v>
      </c>
      <c r="F156" s="35" t="s">
        <v>5738</v>
      </c>
      <c r="G156" s="35" t="s">
        <v>68</v>
      </c>
      <c r="H156" s="35" t="s">
        <v>5576</v>
      </c>
      <c r="I156" s="35" t="s">
        <v>68</v>
      </c>
      <c r="J156" s="35" t="s">
        <v>5491</v>
      </c>
      <c r="K156" s="35" t="s">
        <v>68</v>
      </c>
      <c r="L156" s="47">
        <v>9.0000736543999995</v>
      </c>
      <c r="M156" s="47">
        <v>49.815269379999997</v>
      </c>
      <c r="N156" s="46" t="s">
        <v>68</v>
      </c>
      <c r="O156" s="25" t="s">
        <v>5060</v>
      </c>
      <c r="P156" s="25">
        <v>61200013</v>
      </c>
      <c r="Q156" s="897" t="s">
        <v>5212</v>
      </c>
      <c r="R156" s="25" t="s">
        <v>68</v>
      </c>
      <c r="S156" s="31">
        <v>0.05</v>
      </c>
      <c r="T156" s="31">
        <v>0.05</v>
      </c>
      <c r="U156" s="31">
        <v>0.05</v>
      </c>
      <c r="V156" s="31" t="s">
        <v>68</v>
      </c>
      <c r="W156" s="26">
        <v>9.0000736543999995</v>
      </c>
      <c r="X156" s="36">
        <v>49.815269379999997</v>
      </c>
      <c r="Y156" s="36" t="s">
        <v>68</v>
      </c>
      <c r="Z156" s="36" t="s">
        <v>68</v>
      </c>
      <c r="AA156" s="27">
        <v>10431</v>
      </c>
      <c r="AB156" s="32">
        <v>10430</v>
      </c>
      <c r="AC156" s="32">
        <v>10425</v>
      </c>
      <c r="AD156" s="32">
        <v>5</v>
      </c>
      <c r="AE156" s="32" t="s">
        <v>2683</v>
      </c>
      <c r="AF156" s="32" t="s">
        <v>4967</v>
      </c>
      <c r="AG156" s="48" t="s">
        <v>68</v>
      </c>
      <c r="AH156" s="33" t="s">
        <v>68</v>
      </c>
      <c r="AI156" s="33" t="s">
        <v>68</v>
      </c>
      <c r="AJ156" s="33" t="s">
        <v>68</v>
      </c>
      <c r="AK156" s="33" t="s">
        <v>4738</v>
      </c>
      <c r="AL156" s="28">
        <v>293</v>
      </c>
      <c r="AM156" s="34">
        <v>101300</v>
      </c>
      <c r="AN156" s="34" t="s">
        <v>68</v>
      </c>
      <c r="AO156" s="34">
        <v>0</v>
      </c>
      <c r="AP156" s="34" t="s">
        <v>68</v>
      </c>
      <c r="AQ156" s="34" t="s">
        <v>68</v>
      </c>
      <c r="AR156" s="34" t="s">
        <v>68</v>
      </c>
      <c r="AS156" s="34" t="s">
        <v>68</v>
      </c>
      <c r="AT156" s="34" t="s">
        <v>68</v>
      </c>
      <c r="AU156" s="34" t="s">
        <v>68</v>
      </c>
      <c r="AV156" s="34" t="s">
        <v>68</v>
      </c>
      <c r="AW156" s="34" t="s">
        <v>68</v>
      </c>
      <c r="AX156" s="34" t="s">
        <v>68</v>
      </c>
      <c r="AY156" s="894">
        <v>7.0333333333333335E-6</v>
      </c>
      <c r="AZ156" s="894">
        <v>1.3203366574055607E-5</v>
      </c>
      <c r="BA156" s="894">
        <v>-2.7000000000000004E-6</v>
      </c>
      <c r="BB156" s="894">
        <v>2.5700000000000001E-5</v>
      </c>
      <c r="BC156" s="894">
        <v>3</v>
      </c>
      <c r="BD156" s="894" t="s">
        <v>6172</v>
      </c>
      <c r="BE156" s="894" t="s">
        <v>68</v>
      </c>
    </row>
    <row r="157" spans="1:57" ht="15" customHeight="1" x14ac:dyDescent="0.25">
      <c r="A157" s="37" t="s">
        <v>5891</v>
      </c>
      <c r="B157" s="45" t="s">
        <v>6169</v>
      </c>
      <c r="C157" s="887" t="s">
        <v>68</v>
      </c>
      <c r="D157" s="898">
        <v>44178</v>
      </c>
      <c r="E157" s="30" t="s">
        <v>6170</v>
      </c>
      <c r="F157" s="35" t="s">
        <v>5738</v>
      </c>
      <c r="G157" s="35" t="s">
        <v>68</v>
      </c>
      <c r="H157" s="35" t="s">
        <v>5577</v>
      </c>
      <c r="I157" s="35" t="s">
        <v>68</v>
      </c>
      <c r="J157" s="35" t="s">
        <v>5491</v>
      </c>
      <c r="K157" s="35" t="s">
        <v>68</v>
      </c>
      <c r="L157" s="47">
        <v>9.0414999115000008</v>
      </c>
      <c r="M157" s="47">
        <v>49.838547679000001</v>
      </c>
      <c r="N157" s="46" t="s">
        <v>68</v>
      </c>
      <c r="O157" s="25" t="s">
        <v>5060</v>
      </c>
      <c r="P157" s="25">
        <v>61200005</v>
      </c>
      <c r="Q157" s="897" t="s">
        <v>5213</v>
      </c>
      <c r="R157" s="25" t="s">
        <v>68</v>
      </c>
      <c r="S157" s="31">
        <v>0.05</v>
      </c>
      <c r="T157" s="31">
        <v>0.05</v>
      </c>
      <c r="U157" s="31">
        <v>0.05</v>
      </c>
      <c r="V157" s="31" t="s">
        <v>68</v>
      </c>
      <c r="W157" s="26">
        <v>9.0414999115000008</v>
      </c>
      <c r="X157" s="36">
        <v>49.838547679000001</v>
      </c>
      <c r="Y157" s="36" t="s">
        <v>68</v>
      </c>
      <c r="Z157" s="36" t="s">
        <v>68</v>
      </c>
      <c r="AA157" s="27">
        <v>10431</v>
      </c>
      <c r="AB157" s="32">
        <v>10430</v>
      </c>
      <c r="AC157" s="32">
        <v>10425</v>
      </c>
      <c r="AD157" s="32">
        <v>5</v>
      </c>
      <c r="AE157" s="32" t="s">
        <v>2683</v>
      </c>
      <c r="AF157" s="32" t="s">
        <v>4967</v>
      </c>
      <c r="AG157" s="48" t="s">
        <v>68</v>
      </c>
      <c r="AH157" s="33" t="s">
        <v>68</v>
      </c>
      <c r="AI157" s="33" t="s">
        <v>68</v>
      </c>
      <c r="AJ157" s="33" t="s">
        <v>68</v>
      </c>
      <c r="AK157" s="33" t="s">
        <v>5422</v>
      </c>
      <c r="AL157" s="28">
        <v>293</v>
      </c>
      <c r="AM157" s="34">
        <v>101300</v>
      </c>
      <c r="AN157" s="34" t="s">
        <v>68</v>
      </c>
      <c r="AO157" s="34">
        <v>0</v>
      </c>
      <c r="AP157" s="34" t="s">
        <v>68</v>
      </c>
      <c r="AQ157" s="34" t="s">
        <v>68</v>
      </c>
      <c r="AR157" s="34" t="s">
        <v>68</v>
      </c>
      <c r="AS157" s="34" t="s">
        <v>68</v>
      </c>
      <c r="AT157" s="34" t="s">
        <v>68</v>
      </c>
      <c r="AU157" s="34" t="s">
        <v>68</v>
      </c>
      <c r="AV157" s="34" t="s">
        <v>68</v>
      </c>
      <c r="AW157" s="34" t="s">
        <v>68</v>
      </c>
      <c r="AX157" s="34" t="s">
        <v>68</v>
      </c>
      <c r="AY157" s="894">
        <v>-1.8266666666666669E-5</v>
      </c>
      <c r="AZ157" s="894">
        <v>3.884012816090538E-6</v>
      </c>
      <c r="BA157" s="894">
        <v>-2.3E-5</v>
      </c>
      <c r="BB157" s="894">
        <v>-1.2E-5</v>
      </c>
      <c r="BC157" s="894">
        <v>6</v>
      </c>
      <c r="BD157" s="894" t="s">
        <v>6172</v>
      </c>
      <c r="BE157" s="894" t="s">
        <v>68</v>
      </c>
    </row>
    <row r="158" spans="1:57" ht="15" customHeight="1" x14ac:dyDescent="0.25">
      <c r="A158" s="37" t="s">
        <v>5892</v>
      </c>
      <c r="B158" s="45" t="s">
        <v>6169</v>
      </c>
      <c r="C158" s="887" t="s">
        <v>68</v>
      </c>
      <c r="D158" s="898">
        <v>44178</v>
      </c>
      <c r="E158" s="30" t="s">
        <v>6170</v>
      </c>
      <c r="F158" s="35" t="s">
        <v>5738</v>
      </c>
      <c r="G158" s="35" t="s">
        <v>68</v>
      </c>
      <c r="H158" s="35" t="s">
        <v>5517</v>
      </c>
      <c r="I158" s="35" t="s">
        <v>68</v>
      </c>
      <c r="J158" s="35" t="s">
        <v>5491</v>
      </c>
      <c r="K158" s="35" t="s">
        <v>68</v>
      </c>
      <c r="L158" s="47">
        <v>8.7111799013999995</v>
      </c>
      <c r="M158" s="47">
        <v>49.702210905999998</v>
      </c>
      <c r="N158" s="46" t="s">
        <v>68</v>
      </c>
      <c r="O158" s="25" t="s">
        <v>5060</v>
      </c>
      <c r="P158" s="25">
        <v>62180162</v>
      </c>
      <c r="Q158" s="897" t="s">
        <v>5214</v>
      </c>
      <c r="R158" s="25" t="s">
        <v>68</v>
      </c>
      <c r="S158" s="31">
        <v>0.05</v>
      </c>
      <c r="T158" s="31">
        <v>0.05</v>
      </c>
      <c r="U158" s="31">
        <v>0.05</v>
      </c>
      <c r="V158" s="31" t="s">
        <v>68</v>
      </c>
      <c r="W158" s="26">
        <v>8.7111799013999995</v>
      </c>
      <c r="X158" s="36">
        <v>49.702210905999998</v>
      </c>
      <c r="Y158" s="36" t="s">
        <v>68</v>
      </c>
      <c r="Z158" s="36" t="s">
        <v>68</v>
      </c>
      <c r="AA158" s="27">
        <v>10110</v>
      </c>
      <c r="AB158" s="32">
        <v>52349</v>
      </c>
      <c r="AC158" s="32">
        <v>10104</v>
      </c>
      <c r="AD158" s="32">
        <v>5</v>
      </c>
      <c r="AE158" s="32" t="s">
        <v>4937</v>
      </c>
      <c r="AF158" s="32" t="s">
        <v>4938</v>
      </c>
      <c r="AG158" s="48" t="s">
        <v>68</v>
      </c>
      <c r="AH158" s="33" t="s">
        <v>68</v>
      </c>
      <c r="AI158" s="33" t="s">
        <v>68</v>
      </c>
      <c r="AJ158" s="33" t="s">
        <v>68</v>
      </c>
      <c r="AK158" s="33" t="s">
        <v>5405</v>
      </c>
      <c r="AL158" s="28">
        <v>293</v>
      </c>
      <c r="AM158" s="34">
        <v>101300</v>
      </c>
      <c r="AN158" s="34" t="s">
        <v>68</v>
      </c>
      <c r="AO158" s="34">
        <v>0</v>
      </c>
      <c r="AP158" s="34" t="s">
        <v>68</v>
      </c>
      <c r="AQ158" s="34" t="s">
        <v>68</v>
      </c>
      <c r="AR158" s="34" t="s">
        <v>68</v>
      </c>
      <c r="AS158" s="34" t="s">
        <v>68</v>
      </c>
      <c r="AT158" s="34" t="s">
        <v>68</v>
      </c>
      <c r="AU158" s="34" t="s">
        <v>68</v>
      </c>
      <c r="AV158" s="34" t="s">
        <v>68</v>
      </c>
      <c r="AW158" s="34" t="s">
        <v>68</v>
      </c>
      <c r="AX158" s="34" t="s">
        <v>68</v>
      </c>
      <c r="AY158" s="894">
        <v>1.5399999999999998E-4</v>
      </c>
      <c r="AZ158" s="894">
        <v>1.0904433349178061E-4</v>
      </c>
      <c r="BA158" s="894">
        <v>0</v>
      </c>
      <c r="BB158" s="894">
        <v>2.3799999999999998E-4</v>
      </c>
      <c r="BC158" s="894">
        <v>3</v>
      </c>
      <c r="BD158" s="894" t="s">
        <v>6172</v>
      </c>
      <c r="BE158" s="894" t="s">
        <v>68</v>
      </c>
    </row>
    <row r="159" spans="1:57" ht="15" customHeight="1" x14ac:dyDescent="0.25">
      <c r="A159" s="37" t="s">
        <v>5893</v>
      </c>
      <c r="B159" s="45" t="s">
        <v>6169</v>
      </c>
      <c r="C159" s="887" t="s">
        <v>68</v>
      </c>
      <c r="D159" s="898">
        <v>44178</v>
      </c>
      <c r="E159" s="30" t="s">
        <v>6170</v>
      </c>
      <c r="F159" s="35" t="s">
        <v>5738</v>
      </c>
      <c r="G159" s="35" t="s">
        <v>68</v>
      </c>
      <c r="H159" s="35" t="s">
        <v>5578</v>
      </c>
      <c r="I159" s="35" t="s">
        <v>68</v>
      </c>
      <c r="J159" s="35" t="s">
        <v>5491</v>
      </c>
      <c r="K159" s="35" t="s">
        <v>68</v>
      </c>
      <c r="L159" s="47">
        <v>8.6277125334000004</v>
      </c>
      <c r="M159" s="47">
        <v>49.713346678999997</v>
      </c>
      <c r="N159" s="46" t="s">
        <v>68</v>
      </c>
      <c r="O159" s="25" t="s">
        <v>5060</v>
      </c>
      <c r="P159" s="25">
        <v>62170020</v>
      </c>
      <c r="Q159" s="897" t="s">
        <v>5215</v>
      </c>
      <c r="R159" s="25" t="s">
        <v>68</v>
      </c>
      <c r="S159" s="31">
        <v>0.05</v>
      </c>
      <c r="T159" s="31">
        <v>0.05</v>
      </c>
      <c r="U159" s="31">
        <v>0.05</v>
      </c>
      <c r="V159" s="31" t="s">
        <v>68</v>
      </c>
      <c r="W159" s="26">
        <v>8.6277125334000004</v>
      </c>
      <c r="X159" s="36">
        <v>49.713346678999997</v>
      </c>
      <c r="Y159" s="36" t="s">
        <v>68</v>
      </c>
      <c r="Z159" s="36" t="s">
        <v>68</v>
      </c>
      <c r="AA159" s="27" t="s">
        <v>68</v>
      </c>
      <c r="AB159" s="32">
        <v>10894</v>
      </c>
      <c r="AC159" s="32">
        <v>10880</v>
      </c>
      <c r="AD159" s="32">
        <v>6</v>
      </c>
      <c r="AE159" s="32" t="s">
        <v>4984</v>
      </c>
      <c r="AF159" s="32" t="s">
        <v>4985</v>
      </c>
      <c r="AG159" s="48" t="s">
        <v>68</v>
      </c>
      <c r="AH159" s="33" t="s">
        <v>68</v>
      </c>
      <c r="AI159" s="33" t="s">
        <v>68</v>
      </c>
      <c r="AJ159" s="33" t="s">
        <v>68</v>
      </c>
      <c r="AK159" s="33" t="s">
        <v>5429</v>
      </c>
      <c r="AL159" s="28">
        <v>293</v>
      </c>
      <c r="AM159" s="34">
        <v>101300</v>
      </c>
      <c r="AN159" s="34" t="s">
        <v>68</v>
      </c>
      <c r="AO159" s="34">
        <v>0</v>
      </c>
      <c r="AP159" s="34" t="s">
        <v>68</v>
      </c>
      <c r="AQ159" s="34" t="s">
        <v>68</v>
      </c>
      <c r="AR159" s="34" t="s">
        <v>68</v>
      </c>
      <c r="AS159" s="34" t="s">
        <v>68</v>
      </c>
      <c r="AT159" s="34" t="s">
        <v>68</v>
      </c>
      <c r="AU159" s="34" t="s">
        <v>68</v>
      </c>
      <c r="AV159" s="34" t="s">
        <v>68</v>
      </c>
      <c r="AW159" s="34" t="s">
        <v>68</v>
      </c>
      <c r="AX159" s="34" t="s">
        <v>68</v>
      </c>
      <c r="AY159" s="894">
        <v>6.0299999999999998E-3</v>
      </c>
      <c r="BA159" s="894">
        <v>5.5399999999999998E-3</v>
      </c>
      <c r="BB159" s="894">
        <v>6.5199999999999998E-3</v>
      </c>
      <c r="BC159" s="894">
        <v>2</v>
      </c>
      <c r="BD159" s="894" t="s">
        <v>6172</v>
      </c>
      <c r="BE159" s="894" t="s">
        <v>68</v>
      </c>
    </row>
    <row r="160" spans="1:57" ht="15" customHeight="1" x14ac:dyDescent="0.25">
      <c r="A160" s="37" t="s">
        <v>5894</v>
      </c>
      <c r="B160" s="45" t="s">
        <v>6169</v>
      </c>
      <c r="C160" s="887" t="s">
        <v>68</v>
      </c>
      <c r="D160" s="898">
        <v>44178</v>
      </c>
      <c r="E160" s="30" t="s">
        <v>6170</v>
      </c>
      <c r="F160" s="35" t="s">
        <v>5738</v>
      </c>
      <c r="G160" s="35" t="s">
        <v>68</v>
      </c>
      <c r="H160" s="35" t="s">
        <v>5578</v>
      </c>
      <c r="I160" s="35" t="s">
        <v>68</v>
      </c>
      <c r="J160" s="35" t="s">
        <v>5491</v>
      </c>
      <c r="K160" s="35" t="s">
        <v>68</v>
      </c>
      <c r="L160" s="47">
        <v>8.6321471976000002</v>
      </c>
      <c r="M160" s="47">
        <v>49.704459802999999</v>
      </c>
      <c r="N160" s="46" t="s">
        <v>68</v>
      </c>
      <c r="O160" s="25" t="s">
        <v>5060</v>
      </c>
      <c r="P160" s="25">
        <v>62170028</v>
      </c>
      <c r="Q160" s="897" t="s">
        <v>5216</v>
      </c>
      <c r="R160" s="25" t="s">
        <v>68</v>
      </c>
      <c r="S160" s="31">
        <v>0.05</v>
      </c>
      <c r="T160" s="31">
        <v>0.05</v>
      </c>
      <c r="U160" s="31">
        <v>0.05</v>
      </c>
      <c r="V160" s="31" t="s">
        <v>68</v>
      </c>
      <c r="W160" s="26">
        <v>8.6321471976000002</v>
      </c>
      <c r="X160" s="36">
        <v>49.704459802999999</v>
      </c>
      <c r="Y160" s="36" t="s">
        <v>68</v>
      </c>
      <c r="Z160" s="36" t="s">
        <v>68</v>
      </c>
      <c r="AA160" s="27">
        <v>10945</v>
      </c>
      <c r="AB160" s="32">
        <v>10925</v>
      </c>
      <c r="AC160" s="32">
        <v>10880</v>
      </c>
      <c r="AD160" s="32">
        <v>5</v>
      </c>
      <c r="AE160" s="32" t="s">
        <v>2400</v>
      </c>
      <c r="AF160" s="32" t="s">
        <v>4972</v>
      </c>
      <c r="AG160" s="48" t="s">
        <v>68</v>
      </c>
      <c r="AH160" s="33" t="s">
        <v>68</v>
      </c>
      <c r="AI160" s="33" t="s">
        <v>68</v>
      </c>
      <c r="AJ160" s="33" t="s">
        <v>68</v>
      </c>
      <c r="AK160" s="33" t="s">
        <v>5430</v>
      </c>
      <c r="AL160" s="28">
        <v>293</v>
      </c>
      <c r="AM160" s="34">
        <v>101300</v>
      </c>
      <c r="AN160" s="34" t="s">
        <v>68</v>
      </c>
      <c r="AO160" s="34">
        <v>0</v>
      </c>
      <c r="AP160" s="34" t="s">
        <v>68</v>
      </c>
      <c r="AQ160" s="34" t="s">
        <v>68</v>
      </c>
      <c r="AR160" s="34" t="s">
        <v>68</v>
      </c>
      <c r="AS160" s="34" t="s">
        <v>68</v>
      </c>
      <c r="AT160" s="34" t="s">
        <v>68</v>
      </c>
      <c r="AU160" s="34" t="s">
        <v>68</v>
      </c>
      <c r="AV160" s="34" t="s">
        <v>68</v>
      </c>
      <c r="AW160" s="34" t="s">
        <v>68</v>
      </c>
      <c r="AX160" s="34" t="s">
        <v>68</v>
      </c>
      <c r="AY160" s="894">
        <v>5.3233333333333336E-3</v>
      </c>
      <c r="AZ160" s="894">
        <v>3.3420984758415219E-3</v>
      </c>
      <c r="BA160" s="894">
        <v>1.64E-3</v>
      </c>
      <c r="BB160" s="894">
        <v>9.7300000000000008E-3</v>
      </c>
      <c r="BC160" s="894">
        <v>3</v>
      </c>
      <c r="BD160" s="894" t="s">
        <v>6172</v>
      </c>
      <c r="BE160" s="894" t="s">
        <v>68</v>
      </c>
    </row>
    <row r="161" spans="1:57" ht="15" customHeight="1" x14ac:dyDescent="0.25">
      <c r="A161" s="37" t="s">
        <v>5895</v>
      </c>
      <c r="B161" s="45" t="s">
        <v>6169</v>
      </c>
      <c r="C161" s="887" t="s">
        <v>68</v>
      </c>
      <c r="D161" s="898">
        <v>44178</v>
      </c>
      <c r="E161" s="30" t="s">
        <v>6170</v>
      </c>
      <c r="F161" s="35" t="s">
        <v>5738</v>
      </c>
      <c r="G161" s="35" t="s">
        <v>68</v>
      </c>
      <c r="H161" s="35" t="s">
        <v>5578</v>
      </c>
      <c r="I161" s="35" t="s">
        <v>68</v>
      </c>
      <c r="J161" s="35" t="s">
        <v>5491</v>
      </c>
      <c r="K161" s="35" t="s">
        <v>68</v>
      </c>
      <c r="L161" s="47">
        <v>8.6385060763000006</v>
      </c>
      <c r="M161" s="47">
        <v>49.706907340999997</v>
      </c>
      <c r="N161" s="46" t="s">
        <v>68</v>
      </c>
      <c r="O161" s="25" t="s">
        <v>5060</v>
      </c>
      <c r="P161" s="25">
        <v>62170029</v>
      </c>
      <c r="Q161" s="897" t="s">
        <v>5217</v>
      </c>
      <c r="R161" s="25" t="s">
        <v>68</v>
      </c>
      <c r="S161" s="31">
        <v>0.05</v>
      </c>
      <c r="T161" s="31">
        <v>0.05</v>
      </c>
      <c r="U161" s="31">
        <v>0.05</v>
      </c>
      <c r="V161" s="31" t="s">
        <v>68</v>
      </c>
      <c r="W161" s="26">
        <v>8.6385060763000006</v>
      </c>
      <c r="X161" s="36">
        <v>49.706907340999997</v>
      </c>
      <c r="Y161" s="36" t="s">
        <v>68</v>
      </c>
      <c r="Z161" s="36" t="s">
        <v>68</v>
      </c>
      <c r="AA161" s="27">
        <v>10907</v>
      </c>
      <c r="AB161" s="32">
        <v>10880</v>
      </c>
      <c r="AC161" s="32">
        <v>10880</v>
      </c>
      <c r="AD161" s="32">
        <v>3</v>
      </c>
      <c r="AE161" s="32" t="s">
        <v>2284</v>
      </c>
      <c r="AF161" s="32" t="s">
        <v>4986</v>
      </c>
      <c r="AG161" s="48" t="s">
        <v>68</v>
      </c>
      <c r="AH161" s="33" t="s">
        <v>68</v>
      </c>
      <c r="AI161" s="33" t="s">
        <v>68</v>
      </c>
      <c r="AJ161" s="33" t="s">
        <v>68</v>
      </c>
      <c r="AK161" s="33" t="s">
        <v>5430</v>
      </c>
      <c r="AL161" s="28">
        <v>293</v>
      </c>
      <c r="AM161" s="34">
        <v>101300</v>
      </c>
      <c r="AN161" s="34" t="s">
        <v>68</v>
      </c>
      <c r="AO161" s="34">
        <v>0</v>
      </c>
      <c r="AP161" s="34" t="s">
        <v>68</v>
      </c>
      <c r="AQ161" s="34" t="s">
        <v>68</v>
      </c>
      <c r="AR161" s="34" t="s">
        <v>68</v>
      </c>
      <c r="AS161" s="34" t="s">
        <v>68</v>
      </c>
      <c r="AT161" s="34" t="s">
        <v>68</v>
      </c>
      <c r="AU161" s="34" t="s">
        <v>68</v>
      </c>
      <c r="AV161" s="34" t="s">
        <v>68</v>
      </c>
      <c r="AW161" s="34" t="s">
        <v>68</v>
      </c>
      <c r="AX161" s="34" t="s">
        <v>68</v>
      </c>
      <c r="AY161" s="894">
        <v>6.7000000000000002E-6</v>
      </c>
      <c r="AZ161" s="894">
        <v>1.845715759987617E-6</v>
      </c>
      <c r="BA161" s="894">
        <v>4.7999999999999998E-6</v>
      </c>
      <c r="BB161" s="894">
        <v>9.2E-6</v>
      </c>
      <c r="BC161" s="894">
        <v>3</v>
      </c>
      <c r="BD161" s="894" t="s">
        <v>6172</v>
      </c>
      <c r="BE161" s="894" t="s">
        <v>68</v>
      </c>
    </row>
    <row r="162" spans="1:57" ht="15" customHeight="1" x14ac:dyDescent="0.25">
      <c r="A162" s="37" t="s">
        <v>5896</v>
      </c>
      <c r="B162" s="45" t="s">
        <v>6169</v>
      </c>
      <c r="C162" s="887" t="s">
        <v>68</v>
      </c>
      <c r="D162" s="898">
        <v>44178</v>
      </c>
      <c r="E162" s="30" t="s">
        <v>6170</v>
      </c>
      <c r="F162" s="35" t="s">
        <v>5738</v>
      </c>
      <c r="G162" s="35" t="s">
        <v>68</v>
      </c>
      <c r="H162" s="35" t="s">
        <v>5579</v>
      </c>
      <c r="I162" s="35" t="s">
        <v>68</v>
      </c>
      <c r="J162" s="35" t="s">
        <v>5491</v>
      </c>
      <c r="K162" s="35" t="s">
        <v>68</v>
      </c>
      <c r="L162" s="47">
        <v>8.6616631776999995</v>
      </c>
      <c r="M162" s="47">
        <v>49.716237821999997</v>
      </c>
      <c r="N162" s="46" t="s">
        <v>68</v>
      </c>
      <c r="O162" s="25" t="s">
        <v>5060</v>
      </c>
      <c r="P162" s="25">
        <v>62170022</v>
      </c>
      <c r="Q162" s="897" t="s">
        <v>5218</v>
      </c>
      <c r="R162" s="25" t="s">
        <v>68</v>
      </c>
      <c r="S162" s="31">
        <v>0.05</v>
      </c>
      <c r="T162" s="31">
        <v>0.05</v>
      </c>
      <c r="U162" s="31">
        <v>0.05</v>
      </c>
      <c r="V162" s="31" t="s">
        <v>68</v>
      </c>
      <c r="W162" s="26">
        <v>8.6616631776999995</v>
      </c>
      <c r="X162" s="36">
        <v>49.716237821999997</v>
      </c>
      <c r="Y162" s="36" t="s">
        <v>68</v>
      </c>
      <c r="Z162" s="36" t="s">
        <v>68</v>
      </c>
      <c r="AA162" s="27">
        <v>10110</v>
      </c>
      <c r="AB162" s="32">
        <v>52349</v>
      </c>
      <c r="AC162" s="32">
        <v>10104</v>
      </c>
      <c r="AD162" s="32">
        <v>5</v>
      </c>
      <c r="AE162" s="32" t="s">
        <v>4937</v>
      </c>
      <c r="AF162" s="32" t="s">
        <v>4938</v>
      </c>
      <c r="AG162" s="48" t="s">
        <v>68</v>
      </c>
      <c r="AH162" s="33" t="s">
        <v>68</v>
      </c>
      <c r="AI162" s="33" t="s">
        <v>68</v>
      </c>
      <c r="AJ162" s="33" t="s">
        <v>68</v>
      </c>
      <c r="AK162" s="33" t="s">
        <v>5405</v>
      </c>
      <c r="AL162" s="28">
        <v>293</v>
      </c>
      <c r="AM162" s="34">
        <v>101300</v>
      </c>
      <c r="AN162" s="34" t="s">
        <v>68</v>
      </c>
      <c r="AO162" s="34">
        <v>0</v>
      </c>
      <c r="AP162" s="34" t="s">
        <v>68</v>
      </c>
      <c r="AQ162" s="34" t="s">
        <v>68</v>
      </c>
      <c r="AR162" s="34" t="s">
        <v>68</v>
      </c>
      <c r="AS162" s="34" t="s">
        <v>68</v>
      </c>
      <c r="AT162" s="34" t="s">
        <v>68</v>
      </c>
      <c r="AU162" s="34" t="s">
        <v>68</v>
      </c>
      <c r="AV162" s="34" t="s">
        <v>68</v>
      </c>
      <c r="AW162" s="34" t="s">
        <v>68</v>
      </c>
      <c r="AX162" s="34" t="s">
        <v>68</v>
      </c>
      <c r="AY162" s="894">
        <v>4.1366666666666661E-3</v>
      </c>
      <c r="AZ162" s="894">
        <v>3.0390056853443959E-4</v>
      </c>
      <c r="BA162" s="894">
        <v>3.79E-3</v>
      </c>
      <c r="BB162" s="894">
        <v>4.5300000000000002E-3</v>
      </c>
      <c r="BC162" s="894">
        <v>3</v>
      </c>
      <c r="BD162" s="894" t="s">
        <v>6172</v>
      </c>
      <c r="BE162" s="894" t="s">
        <v>68</v>
      </c>
    </row>
    <row r="163" spans="1:57" ht="15" customHeight="1" x14ac:dyDescent="0.25">
      <c r="A163" s="37" t="s">
        <v>5897</v>
      </c>
      <c r="B163" s="45" t="s">
        <v>6169</v>
      </c>
      <c r="C163" s="887" t="s">
        <v>68</v>
      </c>
      <c r="D163" s="898">
        <v>44178</v>
      </c>
      <c r="E163" s="30" t="s">
        <v>6170</v>
      </c>
      <c r="F163" s="35" t="s">
        <v>5738</v>
      </c>
      <c r="G163" s="35" t="s">
        <v>68</v>
      </c>
      <c r="H163" s="35" t="s">
        <v>5579</v>
      </c>
      <c r="I163" s="35" t="s">
        <v>68</v>
      </c>
      <c r="J163" s="35" t="s">
        <v>5491</v>
      </c>
      <c r="K163" s="35" t="s">
        <v>68</v>
      </c>
      <c r="L163" s="47">
        <v>8.6606482315999997</v>
      </c>
      <c r="M163" s="47">
        <v>49.712638492000004</v>
      </c>
      <c r="N163" s="46" t="s">
        <v>68</v>
      </c>
      <c r="O163" s="25" t="s">
        <v>5060</v>
      </c>
      <c r="P163" s="25">
        <v>62170027</v>
      </c>
      <c r="Q163" s="897" t="s">
        <v>5219</v>
      </c>
      <c r="R163" s="25" t="s">
        <v>68</v>
      </c>
      <c r="S163" s="31">
        <v>0.05</v>
      </c>
      <c r="T163" s="31">
        <v>0.05</v>
      </c>
      <c r="U163" s="31">
        <v>0.05</v>
      </c>
      <c r="V163" s="31" t="s">
        <v>68</v>
      </c>
      <c r="W163" s="26">
        <v>8.6606482315999997</v>
      </c>
      <c r="X163" s="36">
        <v>49.712638492000004</v>
      </c>
      <c r="Y163" s="36" t="s">
        <v>68</v>
      </c>
      <c r="Z163" s="36" t="s">
        <v>68</v>
      </c>
      <c r="AA163" s="27">
        <v>10909</v>
      </c>
      <c r="AB163" s="32">
        <v>10908</v>
      </c>
      <c r="AC163" s="32">
        <v>10880</v>
      </c>
      <c r="AD163" s="32">
        <v>5</v>
      </c>
      <c r="AE163" s="32" t="s">
        <v>2290</v>
      </c>
      <c r="AF163" s="32" t="s">
        <v>4987</v>
      </c>
      <c r="AG163" s="48" t="s">
        <v>68</v>
      </c>
      <c r="AH163" s="33" t="s">
        <v>68</v>
      </c>
      <c r="AI163" s="33" t="s">
        <v>68</v>
      </c>
      <c r="AJ163" s="33" t="s">
        <v>68</v>
      </c>
      <c r="AK163" s="33" t="s">
        <v>5430</v>
      </c>
      <c r="AL163" s="28">
        <v>293</v>
      </c>
      <c r="AM163" s="34">
        <v>101300</v>
      </c>
      <c r="AN163" s="34" t="s">
        <v>68</v>
      </c>
      <c r="AO163" s="34">
        <v>0</v>
      </c>
      <c r="AP163" s="34" t="s">
        <v>68</v>
      </c>
      <c r="AQ163" s="34" t="s">
        <v>68</v>
      </c>
      <c r="AR163" s="34" t="s">
        <v>68</v>
      </c>
      <c r="AS163" s="34" t="s">
        <v>68</v>
      </c>
      <c r="AT163" s="34" t="s">
        <v>68</v>
      </c>
      <c r="AU163" s="34" t="s">
        <v>68</v>
      </c>
      <c r="AV163" s="34" t="s">
        <v>68</v>
      </c>
      <c r="AW163" s="34" t="s">
        <v>68</v>
      </c>
      <c r="AX163" s="34" t="s">
        <v>68</v>
      </c>
      <c r="AY163" s="894">
        <v>3.8849999999999996E-4</v>
      </c>
      <c r="BA163" s="894">
        <v>3.4699999999999998E-4</v>
      </c>
      <c r="BB163" s="894">
        <v>4.2999999999999999E-4</v>
      </c>
      <c r="BC163" s="894">
        <v>2</v>
      </c>
      <c r="BD163" s="894" t="s">
        <v>6172</v>
      </c>
      <c r="BE163" s="894" t="s">
        <v>68</v>
      </c>
    </row>
    <row r="164" spans="1:57" ht="15" customHeight="1" x14ac:dyDescent="0.25">
      <c r="A164" s="37" t="s">
        <v>5898</v>
      </c>
      <c r="B164" s="45" t="s">
        <v>6169</v>
      </c>
      <c r="C164" s="887" t="s">
        <v>68</v>
      </c>
      <c r="D164" s="898">
        <v>44178</v>
      </c>
      <c r="E164" s="30" t="s">
        <v>6170</v>
      </c>
      <c r="F164" s="35" t="s">
        <v>5738</v>
      </c>
      <c r="G164" s="35" t="s">
        <v>68</v>
      </c>
      <c r="H164" s="35" t="s">
        <v>5579</v>
      </c>
      <c r="I164" s="35" t="s">
        <v>68</v>
      </c>
      <c r="J164" s="35" t="s">
        <v>5491</v>
      </c>
      <c r="K164" s="35" t="s">
        <v>68</v>
      </c>
      <c r="L164" s="47">
        <v>8.6502880769000008</v>
      </c>
      <c r="M164" s="47">
        <v>49.707213177</v>
      </c>
      <c r="N164" s="46" t="s">
        <v>68</v>
      </c>
      <c r="O164" s="25" t="s">
        <v>5060</v>
      </c>
      <c r="P164" s="25">
        <v>62170031</v>
      </c>
      <c r="Q164" s="897" t="s">
        <v>5220</v>
      </c>
      <c r="R164" s="25" t="s">
        <v>68</v>
      </c>
      <c r="S164" s="31">
        <v>0.05</v>
      </c>
      <c r="T164" s="31">
        <v>0.05</v>
      </c>
      <c r="U164" s="31">
        <v>0.05</v>
      </c>
      <c r="V164" s="31" t="s">
        <v>68</v>
      </c>
      <c r="W164" s="26">
        <v>8.6502880769000008</v>
      </c>
      <c r="X164" s="36">
        <v>49.707213177</v>
      </c>
      <c r="Y164" s="36" t="s">
        <v>68</v>
      </c>
      <c r="Z164" s="36" t="s">
        <v>68</v>
      </c>
      <c r="AA164" s="27">
        <v>10909</v>
      </c>
      <c r="AB164" s="32">
        <v>10908</v>
      </c>
      <c r="AC164" s="32">
        <v>10880</v>
      </c>
      <c r="AD164" s="32">
        <v>5</v>
      </c>
      <c r="AE164" s="32" t="s">
        <v>2290</v>
      </c>
      <c r="AF164" s="32" t="s">
        <v>4987</v>
      </c>
      <c r="AG164" s="48" t="s">
        <v>68</v>
      </c>
      <c r="AH164" s="33" t="s">
        <v>68</v>
      </c>
      <c r="AI164" s="33" t="s">
        <v>68</v>
      </c>
      <c r="AJ164" s="33" t="s">
        <v>68</v>
      </c>
      <c r="AK164" s="33" t="s">
        <v>5430</v>
      </c>
      <c r="AL164" s="28">
        <v>293</v>
      </c>
      <c r="AM164" s="34">
        <v>101300</v>
      </c>
      <c r="AN164" s="34" t="s">
        <v>68</v>
      </c>
      <c r="AO164" s="34">
        <v>0</v>
      </c>
      <c r="AP164" s="34" t="s">
        <v>68</v>
      </c>
      <c r="AQ164" s="34" t="s">
        <v>68</v>
      </c>
      <c r="AR164" s="34" t="s">
        <v>68</v>
      </c>
      <c r="AS164" s="34" t="s">
        <v>68</v>
      </c>
      <c r="AT164" s="34" t="s">
        <v>68</v>
      </c>
      <c r="AU164" s="34" t="s">
        <v>68</v>
      </c>
      <c r="AV164" s="34" t="s">
        <v>68</v>
      </c>
      <c r="AW164" s="34" t="s">
        <v>68</v>
      </c>
      <c r="AX164" s="34" t="s">
        <v>68</v>
      </c>
      <c r="AY164" s="894">
        <v>1.9333333333333333E-4</v>
      </c>
      <c r="AZ164" s="894">
        <v>3.7025516726831644E-5</v>
      </c>
      <c r="BA164" s="894">
        <v>1.4299999999999998E-4</v>
      </c>
      <c r="BB164" s="894">
        <v>2.31E-4</v>
      </c>
      <c r="BC164" s="894">
        <v>3</v>
      </c>
      <c r="BD164" s="894" t="s">
        <v>6172</v>
      </c>
      <c r="BE164" s="894" t="s">
        <v>68</v>
      </c>
    </row>
    <row r="165" spans="1:57" ht="15" customHeight="1" x14ac:dyDescent="0.25">
      <c r="A165" s="37" t="s">
        <v>5899</v>
      </c>
      <c r="B165" s="45" t="s">
        <v>6169</v>
      </c>
      <c r="C165" s="887" t="s">
        <v>68</v>
      </c>
      <c r="D165" s="898">
        <v>44178</v>
      </c>
      <c r="E165" s="30" t="s">
        <v>6170</v>
      </c>
      <c r="F165" s="35" t="s">
        <v>5738</v>
      </c>
      <c r="G165" s="35" t="s">
        <v>68</v>
      </c>
      <c r="H165" s="35" t="s">
        <v>5579</v>
      </c>
      <c r="I165" s="35" t="s">
        <v>68</v>
      </c>
      <c r="J165" s="35" t="s">
        <v>5491</v>
      </c>
      <c r="K165" s="35" t="s">
        <v>68</v>
      </c>
      <c r="L165" s="47">
        <v>8.6427098680000007</v>
      </c>
      <c r="M165" s="47">
        <v>49.700806526000001</v>
      </c>
      <c r="N165" s="46" t="s">
        <v>68</v>
      </c>
      <c r="O165" s="25" t="s">
        <v>5060</v>
      </c>
      <c r="P165" s="25">
        <v>62170033</v>
      </c>
      <c r="Q165" s="897" t="s">
        <v>5221</v>
      </c>
      <c r="R165" s="25" t="s">
        <v>68</v>
      </c>
      <c r="S165" s="31">
        <v>0.05</v>
      </c>
      <c r="T165" s="31">
        <v>0.05</v>
      </c>
      <c r="U165" s="31">
        <v>0.05</v>
      </c>
      <c r="V165" s="31" t="s">
        <v>68</v>
      </c>
      <c r="W165" s="26">
        <v>8.6427098680000007</v>
      </c>
      <c r="X165" s="36">
        <v>49.700806526000001</v>
      </c>
      <c r="Y165" s="36" t="s">
        <v>68</v>
      </c>
      <c r="Z165" s="36" t="s">
        <v>68</v>
      </c>
      <c r="AA165" s="27" t="s">
        <v>68</v>
      </c>
      <c r="AB165" s="32">
        <v>52349</v>
      </c>
      <c r="AC165" s="32">
        <v>10104</v>
      </c>
      <c r="AD165" s="32">
        <v>5</v>
      </c>
      <c r="AE165" s="32" t="s">
        <v>4926</v>
      </c>
      <c r="AF165" s="32" t="s">
        <v>4927</v>
      </c>
      <c r="AG165" s="48" t="s">
        <v>68</v>
      </c>
      <c r="AH165" s="33" t="s">
        <v>68</v>
      </c>
      <c r="AI165" s="33" t="s">
        <v>68</v>
      </c>
      <c r="AJ165" s="33" t="s">
        <v>68</v>
      </c>
      <c r="AK165" s="33" t="s">
        <v>5431</v>
      </c>
      <c r="AL165" s="28">
        <v>293</v>
      </c>
      <c r="AM165" s="34">
        <v>101300</v>
      </c>
      <c r="AN165" s="34" t="s">
        <v>68</v>
      </c>
      <c r="AO165" s="34">
        <v>0</v>
      </c>
      <c r="AP165" s="34" t="s">
        <v>68</v>
      </c>
      <c r="AQ165" s="34" t="s">
        <v>68</v>
      </c>
      <c r="AR165" s="34" t="s">
        <v>68</v>
      </c>
      <c r="AS165" s="34" t="s">
        <v>68</v>
      </c>
      <c r="AT165" s="34" t="s">
        <v>68</v>
      </c>
      <c r="AU165" s="34" t="s">
        <v>68</v>
      </c>
      <c r="AV165" s="34" t="s">
        <v>68</v>
      </c>
      <c r="AW165" s="34" t="s">
        <v>68</v>
      </c>
      <c r="AX165" s="34" t="s">
        <v>68</v>
      </c>
      <c r="AY165" s="894">
        <v>8.8300000000000005E-5</v>
      </c>
      <c r="BA165" s="894">
        <v>8.4599999999999996E-5</v>
      </c>
      <c r="BB165" s="894">
        <v>9.2E-5</v>
      </c>
      <c r="BC165" s="894">
        <v>2</v>
      </c>
      <c r="BD165" s="894" t="s">
        <v>6172</v>
      </c>
      <c r="BE165" s="894" t="s">
        <v>68</v>
      </c>
    </row>
    <row r="166" spans="1:57" ht="15" customHeight="1" x14ac:dyDescent="0.25">
      <c r="A166" s="37" t="s">
        <v>5900</v>
      </c>
      <c r="B166" s="45" t="s">
        <v>6169</v>
      </c>
      <c r="C166" s="887" t="s">
        <v>68</v>
      </c>
      <c r="D166" s="898">
        <v>44178</v>
      </c>
      <c r="E166" s="30" t="s">
        <v>6170</v>
      </c>
      <c r="F166" s="35" t="s">
        <v>5738</v>
      </c>
      <c r="G166" s="35" t="s">
        <v>68</v>
      </c>
      <c r="H166" s="35" t="s">
        <v>5579</v>
      </c>
      <c r="I166" s="35" t="s">
        <v>68</v>
      </c>
      <c r="J166" s="35" t="s">
        <v>5491</v>
      </c>
      <c r="K166" s="35" t="s">
        <v>68</v>
      </c>
      <c r="L166" s="47">
        <v>8.6510358967999998</v>
      </c>
      <c r="M166" s="47">
        <v>49.699573133999998</v>
      </c>
      <c r="N166" s="46" t="s">
        <v>68</v>
      </c>
      <c r="O166" s="25" t="s">
        <v>5060</v>
      </c>
      <c r="P166" s="25">
        <v>62170034</v>
      </c>
      <c r="Q166" s="897" t="s">
        <v>5222</v>
      </c>
      <c r="R166" s="25" t="s">
        <v>68</v>
      </c>
      <c r="S166" s="31">
        <v>0.05</v>
      </c>
      <c r="T166" s="31">
        <v>0.05</v>
      </c>
      <c r="U166" s="31">
        <v>0.05</v>
      </c>
      <c r="V166" s="31" t="s">
        <v>68</v>
      </c>
      <c r="W166" s="26">
        <v>8.6510358967999998</v>
      </c>
      <c r="X166" s="36">
        <v>49.699573133999998</v>
      </c>
      <c r="Y166" s="36" t="s">
        <v>68</v>
      </c>
      <c r="Z166" s="36" t="s">
        <v>68</v>
      </c>
      <c r="AA166" s="27" t="s">
        <v>68</v>
      </c>
      <c r="AB166" s="32">
        <v>52349</v>
      </c>
      <c r="AC166" s="32">
        <v>10104</v>
      </c>
      <c r="AD166" s="32">
        <v>5</v>
      </c>
      <c r="AE166" s="32" t="s">
        <v>4926</v>
      </c>
      <c r="AF166" s="32" t="s">
        <v>4927</v>
      </c>
      <c r="AG166" s="48" t="s">
        <v>68</v>
      </c>
      <c r="AH166" s="33" t="s">
        <v>68</v>
      </c>
      <c r="AI166" s="33" t="s">
        <v>68</v>
      </c>
      <c r="AJ166" s="33" t="s">
        <v>68</v>
      </c>
      <c r="AK166" s="33" t="s">
        <v>5431</v>
      </c>
      <c r="AL166" s="28">
        <v>293</v>
      </c>
      <c r="AM166" s="34">
        <v>101300</v>
      </c>
      <c r="AN166" s="34" t="s">
        <v>68</v>
      </c>
      <c r="AO166" s="34">
        <v>0</v>
      </c>
      <c r="AP166" s="34" t="s">
        <v>68</v>
      </c>
      <c r="AQ166" s="34" t="s">
        <v>68</v>
      </c>
      <c r="AR166" s="34" t="s">
        <v>68</v>
      </c>
      <c r="AS166" s="34" t="s">
        <v>68</v>
      </c>
      <c r="AT166" s="34" t="s">
        <v>68</v>
      </c>
      <c r="AU166" s="34" t="s">
        <v>68</v>
      </c>
      <c r="AV166" s="34" t="s">
        <v>68</v>
      </c>
      <c r="AW166" s="34" t="s">
        <v>68</v>
      </c>
      <c r="AX166" s="34" t="s">
        <v>68</v>
      </c>
      <c r="AY166" s="894">
        <v>7.5133333333333337E-3</v>
      </c>
      <c r="AZ166" s="894">
        <v>3.7240957142491512E-4</v>
      </c>
      <c r="BA166" s="894">
        <v>7.0400000000000003E-3</v>
      </c>
      <c r="BB166" s="894">
        <v>7.9500000000000005E-3</v>
      </c>
      <c r="BC166" s="894">
        <v>3</v>
      </c>
      <c r="BD166" s="894" t="s">
        <v>6172</v>
      </c>
      <c r="BE166" s="894" t="s">
        <v>68</v>
      </c>
    </row>
    <row r="167" spans="1:57" ht="15" customHeight="1" x14ac:dyDescent="0.25">
      <c r="A167" s="37" t="s">
        <v>5901</v>
      </c>
      <c r="B167" s="45" t="s">
        <v>6169</v>
      </c>
      <c r="C167" s="887" t="s">
        <v>68</v>
      </c>
      <c r="D167" s="898">
        <v>44178</v>
      </c>
      <c r="E167" s="30" t="s">
        <v>6170</v>
      </c>
      <c r="F167" s="35" t="s">
        <v>5738</v>
      </c>
      <c r="G167" s="35" t="s">
        <v>68</v>
      </c>
      <c r="H167" s="35" t="s">
        <v>5580</v>
      </c>
      <c r="I167" s="35" t="s">
        <v>68</v>
      </c>
      <c r="J167" s="35" t="s">
        <v>5491</v>
      </c>
      <c r="K167" s="35" t="s">
        <v>68</v>
      </c>
      <c r="L167" s="47">
        <v>8.6613391709999998</v>
      </c>
      <c r="M167" s="47">
        <v>49.762899531000002</v>
      </c>
      <c r="N167" s="46" t="s">
        <v>68</v>
      </c>
      <c r="O167" s="25" t="s">
        <v>5060</v>
      </c>
      <c r="P167" s="25">
        <v>62170003</v>
      </c>
      <c r="Q167" s="897" t="s">
        <v>5223</v>
      </c>
      <c r="R167" s="25" t="s">
        <v>68</v>
      </c>
      <c r="S167" s="31">
        <v>0.05</v>
      </c>
      <c r="T167" s="31">
        <v>0.05</v>
      </c>
      <c r="U167" s="31">
        <v>0.05</v>
      </c>
      <c r="V167" s="31" t="s">
        <v>68</v>
      </c>
      <c r="W167" s="26">
        <v>8.6613391709999998</v>
      </c>
      <c r="X167" s="36">
        <v>49.762899531000002</v>
      </c>
      <c r="Y167" s="36" t="s">
        <v>68</v>
      </c>
      <c r="Z167" s="36" t="s">
        <v>68</v>
      </c>
      <c r="AA167" s="27" t="s">
        <v>68</v>
      </c>
      <c r="AB167" s="32">
        <v>52349</v>
      </c>
      <c r="AC167" s="32">
        <v>10104</v>
      </c>
      <c r="AD167" s="32">
        <v>5</v>
      </c>
      <c r="AE167" s="32" t="s">
        <v>4960</v>
      </c>
      <c r="AF167" s="32" t="s">
        <v>4961</v>
      </c>
      <c r="AG167" s="48" t="s">
        <v>68</v>
      </c>
      <c r="AH167" s="33" t="s">
        <v>68</v>
      </c>
      <c r="AI167" s="33" t="s">
        <v>68</v>
      </c>
      <c r="AJ167" s="33" t="s">
        <v>68</v>
      </c>
      <c r="AK167" s="33" t="s">
        <v>5432</v>
      </c>
      <c r="AL167" s="28">
        <v>293</v>
      </c>
      <c r="AM167" s="34">
        <v>101300</v>
      </c>
      <c r="AN167" s="34" t="s">
        <v>68</v>
      </c>
      <c r="AO167" s="34">
        <v>0</v>
      </c>
      <c r="AP167" s="34" t="s">
        <v>68</v>
      </c>
      <c r="AQ167" s="34" t="s">
        <v>68</v>
      </c>
      <c r="AR167" s="34" t="s">
        <v>68</v>
      </c>
      <c r="AS167" s="34" t="s">
        <v>68</v>
      </c>
      <c r="AT167" s="34" t="s">
        <v>68</v>
      </c>
      <c r="AU167" s="34" t="s">
        <v>68</v>
      </c>
      <c r="AV167" s="34" t="s">
        <v>68</v>
      </c>
      <c r="AW167" s="34" t="s">
        <v>68</v>
      </c>
      <c r="AX167" s="34" t="s">
        <v>68</v>
      </c>
      <c r="AY167" s="894">
        <v>1.4899999999999999E-4</v>
      </c>
      <c r="BA167" s="894">
        <v>1.45E-4</v>
      </c>
      <c r="BB167" s="894">
        <v>1.5300000000000001E-4</v>
      </c>
      <c r="BC167" s="894">
        <v>2</v>
      </c>
      <c r="BD167" s="894" t="s">
        <v>6172</v>
      </c>
      <c r="BE167" s="894" t="s">
        <v>68</v>
      </c>
    </row>
    <row r="168" spans="1:57" ht="15" customHeight="1" x14ac:dyDescent="0.25">
      <c r="A168" s="37" t="s">
        <v>5902</v>
      </c>
      <c r="B168" s="45" t="s">
        <v>6169</v>
      </c>
      <c r="C168" s="887" t="s">
        <v>68</v>
      </c>
      <c r="D168" s="898">
        <v>44178</v>
      </c>
      <c r="E168" s="30" t="s">
        <v>6170</v>
      </c>
      <c r="F168" s="35" t="s">
        <v>5738</v>
      </c>
      <c r="G168" s="35" t="s">
        <v>68</v>
      </c>
      <c r="H168" s="35" t="s">
        <v>5580</v>
      </c>
      <c r="I168" s="35" t="s">
        <v>68</v>
      </c>
      <c r="J168" s="35" t="s">
        <v>5491</v>
      </c>
      <c r="K168" s="35" t="s">
        <v>68</v>
      </c>
      <c r="L168" s="47">
        <v>8.6585286177</v>
      </c>
      <c r="M168" s="47">
        <v>49.767836258000003</v>
      </c>
      <c r="N168" s="46" t="s">
        <v>68</v>
      </c>
      <c r="O168" s="25" t="s">
        <v>5060</v>
      </c>
      <c r="P168" s="25">
        <v>62170002</v>
      </c>
      <c r="Q168" s="897" t="s">
        <v>5224</v>
      </c>
      <c r="R168" s="25" t="s">
        <v>68</v>
      </c>
      <c r="S168" s="31">
        <v>0.05</v>
      </c>
      <c r="T168" s="31">
        <v>0.05</v>
      </c>
      <c r="U168" s="31">
        <v>0.05</v>
      </c>
      <c r="V168" s="31" t="s">
        <v>68</v>
      </c>
      <c r="W168" s="26">
        <v>8.6585286177</v>
      </c>
      <c r="X168" s="36">
        <v>49.767836258000003</v>
      </c>
      <c r="Y168" s="36" t="s">
        <v>68</v>
      </c>
      <c r="Z168" s="36" t="s">
        <v>68</v>
      </c>
      <c r="AA168" s="27">
        <v>10132</v>
      </c>
      <c r="AB168" s="32">
        <v>52349</v>
      </c>
      <c r="AC168" s="32">
        <v>10104</v>
      </c>
      <c r="AD168" s="32">
        <v>5</v>
      </c>
      <c r="AE168" s="32" t="s">
        <v>4943</v>
      </c>
      <c r="AF168" s="32" t="s">
        <v>4943</v>
      </c>
      <c r="AG168" s="48" t="s">
        <v>68</v>
      </c>
      <c r="AH168" s="33" t="s">
        <v>68</v>
      </c>
      <c r="AI168" s="33" t="s">
        <v>68</v>
      </c>
      <c r="AJ168" s="33" t="s">
        <v>68</v>
      </c>
      <c r="AK168" s="33" t="s">
        <v>5402</v>
      </c>
      <c r="AL168" s="28">
        <v>293</v>
      </c>
      <c r="AM168" s="34">
        <v>101300</v>
      </c>
      <c r="AN168" s="34" t="s">
        <v>68</v>
      </c>
      <c r="AO168" s="34">
        <v>0</v>
      </c>
      <c r="AP168" s="34" t="s">
        <v>68</v>
      </c>
      <c r="AQ168" s="34" t="s">
        <v>68</v>
      </c>
      <c r="AR168" s="34" t="s">
        <v>68</v>
      </c>
      <c r="AS168" s="34" t="s">
        <v>68</v>
      </c>
      <c r="AT168" s="34" t="s">
        <v>68</v>
      </c>
      <c r="AU168" s="34" t="s">
        <v>68</v>
      </c>
      <c r="AV168" s="34" t="s">
        <v>68</v>
      </c>
      <c r="AW168" s="34" t="s">
        <v>68</v>
      </c>
      <c r="AX168" s="34" t="s">
        <v>68</v>
      </c>
      <c r="AY168" s="894">
        <v>7.116666666666667E-2</v>
      </c>
      <c r="AZ168" s="894">
        <v>7.7172246018602001E-4</v>
      </c>
      <c r="BA168" s="894">
        <v>7.0099999999999996E-2</v>
      </c>
      <c r="BB168" s="894">
        <v>7.1900000000000006E-2</v>
      </c>
      <c r="BC168" s="894">
        <v>3</v>
      </c>
      <c r="BD168" s="894" t="s">
        <v>6172</v>
      </c>
      <c r="BE168" s="894" t="s">
        <v>68</v>
      </c>
    </row>
    <row r="169" spans="1:57" ht="15" customHeight="1" x14ac:dyDescent="0.25">
      <c r="A169" s="37" t="s">
        <v>5903</v>
      </c>
      <c r="B169" s="45" t="s">
        <v>6169</v>
      </c>
      <c r="C169" s="887" t="s">
        <v>68</v>
      </c>
      <c r="D169" s="898">
        <v>44178</v>
      </c>
      <c r="E169" s="30" t="s">
        <v>6170</v>
      </c>
      <c r="F169" s="35" t="s">
        <v>5738</v>
      </c>
      <c r="G169" s="35" t="s">
        <v>68</v>
      </c>
      <c r="H169" s="35" t="s">
        <v>5581</v>
      </c>
      <c r="I169" s="35" t="s">
        <v>68</v>
      </c>
      <c r="J169" s="35" t="s">
        <v>5491</v>
      </c>
      <c r="K169" s="35" t="s">
        <v>68</v>
      </c>
      <c r="L169" s="47">
        <v>8.6520322211000007</v>
      </c>
      <c r="M169" s="47">
        <v>49.754240789000001</v>
      </c>
      <c r="N169" s="46" t="s">
        <v>68</v>
      </c>
      <c r="O169" s="25" t="s">
        <v>5060</v>
      </c>
      <c r="P169" s="25">
        <v>62170005</v>
      </c>
      <c r="Q169" s="897" t="s">
        <v>5225</v>
      </c>
      <c r="R169" s="25" t="s">
        <v>68</v>
      </c>
      <c r="S169" s="31">
        <v>0.05</v>
      </c>
      <c r="T169" s="31">
        <v>0.05</v>
      </c>
      <c r="U169" s="31">
        <v>0.05</v>
      </c>
      <c r="V169" s="31" t="s">
        <v>68</v>
      </c>
      <c r="W169" s="26">
        <v>8.6520322211000007</v>
      </c>
      <c r="X169" s="36">
        <v>49.754240789000001</v>
      </c>
      <c r="Y169" s="36" t="s">
        <v>68</v>
      </c>
      <c r="Z169" s="36" t="s">
        <v>68</v>
      </c>
      <c r="AA169" s="27" t="s">
        <v>68</v>
      </c>
      <c r="AB169" s="32">
        <v>52349</v>
      </c>
      <c r="AC169" s="32">
        <v>10104</v>
      </c>
      <c r="AD169" s="32">
        <v>5</v>
      </c>
      <c r="AE169" s="32" t="s">
        <v>4960</v>
      </c>
      <c r="AF169" s="32" t="s">
        <v>4961</v>
      </c>
      <c r="AG169" s="48" t="s">
        <v>68</v>
      </c>
      <c r="AH169" s="33" t="s">
        <v>68</v>
      </c>
      <c r="AI169" s="33" t="s">
        <v>68</v>
      </c>
      <c r="AJ169" s="33" t="s">
        <v>68</v>
      </c>
      <c r="AK169" s="33" t="s">
        <v>5432</v>
      </c>
      <c r="AL169" s="28">
        <v>293</v>
      </c>
      <c r="AM169" s="34">
        <v>101300</v>
      </c>
      <c r="AN169" s="34" t="s">
        <v>68</v>
      </c>
      <c r="AO169" s="34">
        <v>0</v>
      </c>
      <c r="AP169" s="34" t="s">
        <v>68</v>
      </c>
      <c r="AQ169" s="34" t="s">
        <v>68</v>
      </c>
      <c r="AR169" s="34" t="s">
        <v>68</v>
      </c>
      <c r="AS169" s="34" t="s">
        <v>68</v>
      </c>
      <c r="AT169" s="34" t="s">
        <v>68</v>
      </c>
      <c r="AU169" s="34" t="s">
        <v>68</v>
      </c>
      <c r="AV169" s="34" t="s">
        <v>68</v>
      </c>
      <c r="AW169" s="34" t="s">
        <v>68</v>
      </c>
      <c r="AX169" s="34" t="s">
        <v>68</v>
      </c>
      <c r="AY169" s="894">
        <v>3.0166666666666662E-3</v>
      </c>
      <c r="AZ169" s="894">
        <v>2.1761331658599282E-4</v>
      </c>
      <c r="BA169" s="894">
        <v>2.82E-3</v>
      </c>
      <c r="BB169" s="894">
        <v>3.32E-3</v>
      </c>
      <c r="BC169" s="894">
        <v>3</v>
      </c>
      <c r="BD169" s="894" t="s">
        <v>6172</v>
      </c>
      <c r="BE169" s="894" t="s">
        <v>68</v>
      </c>
    </row>
    <row r="170" spans="1:57" ht="15" customHeight="1" x14ac:dyDescent="0.25">
      <c r="A170" s="37" t="s">
        <v>5904</v>
      </c>
      <c r="B170" s="45" t="s">
        <v>6169</v>
      </c>
      <c r="C170" s="887" t="s">
        <v>68</v>
      </c>
      <c r="D170" s="898">
        <v>44178</v>
      </c>
      <c r="E170" s="30" t="s">
        <v>6170</v>
      </c>
      <c r="F170" s="35" t="s">
        <v>5738</v>
      </c>
      <c r="G170" s="35" t="s">
        <v>68</v>
      </c>
      <c r="H170" s="35" t="s">
        <v>5581</v>
      </c>
      <c r="I170" s="35" t="s">
        <v>68</v>
      </c>
      <c r="J170" s="35" t="s">
        <v>5491</v>
      </c>
      <c r="K170" s="35" t="s">
        <v>68</v>
      </c>
      <c r="L170" s="47">
        <v>8.6579397093000008</v>
      </c>
      <c r="M170" s="47">
        <v>49.752864766000002</v>
      </c>
      <c r="N170" s="46" t="s">
        <v>68</v>
      </c>
      <c r="O170" s="25" t="s">
        <v>5060</v>
      </c>
      <c r="P170" s="25">
        <v>62170009</v>
      </c>
      <c r="Q170" s="897" t="s">
        <v>5226</v>
      </c>
      <c r="R170" s="25" t="s">
        <v>68</v>
      </c>
      <c r="S170" s="31">
        <v>0.05</v>
      </c>
      <c r="T170" s="31">
        <v>0.05</v>
      </c>
      <c r="U170" s="31">
        <v>0.05</v>
      </c>
      <c r="V170" s="31" t="s">
        <v>68</v>
      </c>
      <c r="W170" s="26">
        <v>8.6579397093000008</v>
      </c>
      <c r="X170" s="36">
        <v>49.752864766000002</v>
      </c>
      <c r="Y170" s="36" t="s">
        <v>68</v>
      </c>
      <c r="Z170" s="36" t="s">
        <v>68</v>
      </c>
      <c r="AA170" s="27" t="s">
        <v>68</v>
      </c>
      <c r="AB170" s="32">
        <v>52349</v>
      </c>
      <c r="AC170" s="32">
        <v>10104</v>
      </c>
      <c r="AD170" s="32">
        <v>5</v>
      </c>
      <c r="AE170" s="32" t="s">
        <v>4960</v>
      </c>
      <c r="AF170" s="32" t="s">
        <v>4961</v>
      </c>
      <c r="AG170" s="48" t="s">
        <v>68</v>
      </c>
      <c r="AH170" s="33" t="s">
        <v>68</v>
      </c>
      <c r="AI170" s="33" t="s">
        <v>68</v>
      </c>
      <c r="AJ170" s="33" t="s">
        <v>68</v>
      </c>
      <c r="AK170" s="33" t="s">
        <v>5432</v>
      </c>
      <c r="AL170" s="28">
        <v>293</v>
      </c>
      <c r="AM170" s="34">
        <v>101300</v>
      </c>
      <c r="AN170" s="34" t="s">
        <v>68</v>
      </c>
      <c r="AO170" s="34">
        <v>0</v>
      </c>
      <c r="AP170" s="34" t="s">
        <v>68</v>
      </c>
      <c r="AQ170" s="34" t="s">
        <v>68</v>
      </c>
      <c r="AR170" s="34" t="s">
        <v>68</v>
      </c>
      <c r="AS170" s="34" t="s">
        <v>68</v>
      </c>
      <c r="AT170" s="34" t="s">
        <v>68</v>
      </c>
      <c r="AU170" s="34" t="s">
        <v>68</v>
      </c>
      <c r="AV170" s="34" t="s">
        <v>68</v>
      </c>
      <c r="AW170" s="34" t="s">
        <v>68</v>
      </c>
      <c r="AX170" s="34" t="s">
        <v>68</v>
      </c>
      <c r="AY170" s="894">
        <v>1.3100000000000001E-4</v>
      </c>
      <c r="BA170" s="894">
        <v>1.2400000000000001E-4</v>
      </c>
      <c r="BB170" s="894">
        <v>1.3800000000000002E-4</v>
      </c>
      <c r="BC170" s="894">
        <v>2</v>
      </c>
      <c r="BD170" s="894" t="s">
        <v>6172</v>
      </c>
      <c r="BE170" s="894" t="s">
        <v>68</v>
      </c>
    </row>
    <row r="171" spans="1:57" ht="15" customHeight="1" x14ac:dyDescent="0.25">
      <c r="A171" s="37" t="s">
        <v>5905</v>
      </c>
      <c r="B171" s="45" t="s">
        <v>6169</v>
      </c>
      <c r="C171" s="887" t="s">
        <v>68</v>
      </c>
      <c r="D171" s="898">
        <v>44178</v>
      </c>
      <c r="E171" s="30" t="s">
        <v>6170</v>
      </c>
      <c r="F171" s="35" t="s">
        <v>5738</v>
      </c>
      <c r="G171" s="35" t="s">
        <v>68</v>
      </c>
      <c r="H171" s="35" t="s">
        <v>5581</v>
      </c>
      <c r="I171" s="35" t="s">
        <v>68</v>
      </c>
      <c r="J171" s="35" t="s">
        <v>5491</v>
      </c>
      <c r="K171" s="35" t="s">
        <v>68</v>
      </c>
      <c r="L171" s="47">
        <v>8.6512514084000003</v>
      </c>
      <c r="M171" s="47">
        <v>49.747000802000002</v>
      </c>
      <c r="N171" s="46" t="s">
        <v>68</v>
      </c>
      <c r="O171" s="25" t="s">
        <v>5060</v>
      </c>
      <c r="P171" s="25">
        <v>62170007</v>
      </c>
      <c r="Q171" s="897" t="s">
        <v>5227</v>
      </c>
      <c r="R171" s="25" t="s">
        <v>68</v>
      </c>
      <c r="S171" s="31">
        <v>0.05</v>
      </c>
      <c r="T171" s="31">
        <v>0.05</v>
      </c>
      <c r="U171" s="31">
        <v>0.05</v>
      </c>
      <c r="V171" s="31" t="s">
        <v>68</v>
      </c>
      <c r="W171" s="26">
        <v>8.6512514084000003</v>
      </c>
      <c r="X171" s="36">
        <v>49.747000802000002</v>
      </c>
      <c r="Y171" s="36" t="s">
        <v>68</v>
      </c>
      <c r="Z171" s="36" t="s">
        <v>68</v>
      </c>
      <c r="AA171" s="27" t="s">
        <v>68</v>
      </c>
      <c r="AB171" s="32">
        <v>52349</v>
      </c>
      <c r="AC171" s="32">
        <v>10104</v>
      </c>
      <c r="AD171" s="32">
        <v>5</v>
      </c>
      <c r="AE171" s="32" t="s">
        <v>4960</v>
      </c>
      <c r="AF171" s="32" t="s">
        <v>4961</v>
      </c>
      <c r="AG171" s="48" t="s">
        <v>68</v>
      </c>
      <c r="AH171" s="33" t="s">
        <v>68</v>
      </c>
      <c r="AI171" s="33" t="s">
        <v>68</v>
      </c>
      <c r="AJ171" s="33" t="s">
        <v>68</v>
      </c>
      <c r="AK171" s="33" t="s">
        <v>5432</v>
      </c>
      <c r="AL171" s="28">
        <v>293</v>
      </c>
      <c r="AM171" s="34">
        <v>101300</v>
      </c>
      <c r="AN171" s="34" t="s">
        <v>68</v>
      </c>
      <c r="AO171" s="34">
        <v>0</v>
      </c>
      <c r="AP171" s="34" t="s">
        <v>68</v>
      </c>
      <c r="AQ171" s="34" t="s">
        <v>68</v>
      </c>
      <c r="AR171" s="34" t="s">
        <v>68</v>
      </c>
      <c r="AS171" s="34" t="s">
        <v>68</v>
      </c>
      <c r="AT171" s="34" t="s">
        <v>68</v>
      </c>
      <c r="AU171" s="34" t="s">
        <v>68</v>
      </c>
      <c r="AV171" s="34" t="s">
        <v>68</v>
      </c>
      <c r="AW171" s="34" t="s">
        <v>68</v>
      </c>
      <c r="AX171" s="34" t="s">
        <v>68</v>
      </c>
      <c r="AY171" s="894">
        <v>4.365E-3</v>
      </c>
      <c r="BA171" s="894">
        <v>4.2599999999999999E-3</v>
      </c>
      <c r="BB171" s="894">
        <v>4.47E-3</v>
      </c>
      <c r="BC171" s="894">
        <v>2</v>
      </c>
      <c r="BD171" s="894" t="s">
        <v>6172</v>
      </c>
      <c r="BE171" s="894" t="s">
        <v>68</v>
      </c>
    </row>
    <row r="172" spans="1:57" ht="15" customHeight="1" x14ac:dyDescent="0.25">
      <c r="A172" s="37" t="s">
        <v>5906</v>
      </c>
      <c r="B172" s="45" t="s">
        <v>6169</v>
      </c>
      <c r="C172" s="887" t="s">
        <v>68</v>
      </c>
      <c r="D172" s="898">
        <v>44178</v>
      </c>
      <c r="E172" s="30" t="s">
        <v>6170</v>
      </c>
      <c r="F172" s="35" t="s">
        <v>5738</v>
      </c>
      <c r="G172" s="35" t="s">
        <v>68</v>
      </c>
      <c r="H172" s="35" t="s">
        <v>5582</v>
      </c>
      <c r="I172" s="35" t="s">
        <v>68</v>
      </c>
      <c r="J172" s="35" t="s">
        <v>5491</v>
      </c>
      <c r="K172" s="35" t="s">
        <v>68</v>
      </c>
      <c r="L172" s="47">
        <v>8.6309666189000005</v>
      </c>
      <c r="M172" s="47">
        <v>49.741408686</v>
      </c>
      <c r="N172" s="46" t="s">
        <v>68</v>
      </c>
      <c r="O172" s="25" t="s">
        <v>5060</v>
      </c>
      <c r="P172" s="25">
        <v>62170010</v>
      </c>
      <c r="Q172" s="897" t="s">
        <v>5228</v>
      </c>
      <c r="R172" s="25" t="s">
        <v>68</v>
      </c>
      <c r="S172" s="31">
        <v>0.05</v>
      </c>
      <c r="T172" s="31">
        <v>0.05</v>
      </c>
      <c r="U172" s="31">
        <v>0.05</v>
      </c>
      <c r="V172" s="31" t="s">
        <v>68</v>
      </c>
      <c r="W172" s="26">
        <v>8.6309666189000005</v>
      </c>
      <c r="X172" s="36">
        <v>49.741408686</v>
      </c>
      <c r="Y172" s="36" t="s">
        <v>68</v>
      </c>
      <c r="Z172" s="36" t="s">
        <v>68</v>
      </c>
      <c r="AA172" s="27" t="s">
        <v>68</v>
      </c>
      <c r="AB172" s="32">
        <v>52349</v>
      </c>
      <c r="AC172" s="32">
        <v>10104</v>
      </c>
      <c r="AD172" s="32">
        <v>5</v>
      </c>
      <c r="AE172" s="32" t="s">
        <v>4960</v>
      </c>
      <c r="AF172" s="32" t="s">
        <v>4961</v>
      </c>
      <c r="AG172" s="48" t="s">
        <v>68</v>
      </c>
      <c r="AH172" s="33" t="s">
        <v>68</v>
      </c>
      <c r="AI172" s="33" t="s">
        <v>68</v>
      </c>
      <c r="AJ172" s="33" t="s">
        <v>68</v>
      </c>
      <c r="AK172" s="33" t="s">
        <v>5429</v>
      </c>
      <c r="AL172" s="28">
        <v>293</v>
      </c>
      <c r="AM172" s="34">
        <v>101300</v>
      </c>
      <c r="AN172" s="34" t="s">
        <v>68</v>
      </c>
      <c r="AO172" s="34">
        <v>0</v>
      </c>
      <c r="AP172" s="34" t="s">
        <v>68</v>
      </c>
      <c r="AQ172" s="34" t="s">
        <v>68</v>
      </c>
      <c r="AR172" s="34" t="s">
        <v>68</v>
      </c>
      <c r="AS172" s="34" t="s">
        <v>68</v>
      </c>
      <c r="AT172" s="34" t="s">
        <v>68</v>
      </c>
      <c r="AU172" s="34" t="s">
        <v>68</v>
      </c>
      <c r="AV172" s="34" t="s">
        <v>68</v>
      </c>
      <c r="AW172" s="34" t="s">
        <v>68</v>
      </c>
      <c r="AX172" s="34" t="s">
        <v>68</v>
      </c>
      <c r="AY172" s="894">
        <v>3.8800000000000002E-3</v>
      </c>
      <c r="AZ172" s="894">
        <v>1.5405410305041106E-3</v>
      </c>
      <c r="BA172" s="894">
        <v>1.73E-3</v>
      </c>
      <c r="BB172" s="894">
        <v>5.2599999999999999E-3</v>
      </c>
      <c r="BC172" s="894">
        <v>3</v>
      </c>
      <c r="BD172" s="894" t="s">
        <v>6172</v>
      </c>
      <c r="BE172" s="894" t="s">
        <v>68</v>
      </c>
    </row>
    <row r="173" spans="1:57" ht="15" customHeight="1" x14ac:dyDescent="0.25">
      <c r="A173" s="37" t="s">
        <v>5907</v>
      </c>
      <c r="B173" s="45" t="s">
        <v>6169</v>
      </c>
      <c r="C173" s="887" t="s">
        <v>68</v>
      </c>
      <c r="D173" s="898">
        <v>44178</v>
      </c>
      <c r="E173" s="30" t="s">
        <v>6170</v>
      </c>
      <c r="F173" s="35" t="s">
        <v>5738</v>
      </c>
      <c r="G173" s="35" t="s">
        <v>68</v>
      </c>
      <c r="H173" s="35" t="s">
        <v>5583</v>
      </c>
      <c r="I173" s="35" t="s">
        <v>68</v>
      </c>
      <c r="J173" s="35" t="s">
        <v>5491</v>
      </c>
      <c r="K173" s="35" t="s">
        <v>68</v>
      </c>
      <c r="L173" s="47">
        <v>8.6345367208999999</v>
      </c>
      <c r="M173" s="47">
        <v>49.727843741000001</v>
      </c>
      <c r="N173" s="46" t="s">
        <v>68</v>
      </c>
      <c r="O173" s="25" t="s">
        <v>5060</v>
      </c>
      <c r="P173" s="25">
        <v>62170015</v>
      </c>
      <c r="Q173" s="897" t="s">
        <v>5229</v>
      </c>
      <c r="R173" s="25" t="s">
        <v>68</v>
      </c>
      <c r="S173" s="31">
        <v>0.05</v>
      </c>
      <c r="T173" s="31">
        <v>0.05</v>
      </c>
      <c r="U173" s="31">
        <v>0.05</v>
      </c>
      <c r="V173" s="31" t="s">
        <v>68</v>
      </c>
      <c r="W173" s="26">
        <v>8.6345367208999999</v>
      </c>
      <c r="X173" s="36">
        <v>49.727843741000001</v>
      </c>
      <c r="Y173" s="36" t="s">
        <v>68</v>
      </c>
      <c r="Z173" s="36" t="s">
        <v>68</v>
      </c>
      <c r="AA173" s="27" t="s">
        <v>68</v>
      </c>
      <c r="AB173" s="32">
        <v>52349</v>
      </c>
      <c r="AC173" s="32">
        <v>10104</v>
      </c>
      <c r="AD173" s="32">
        <v>5</v>
      </c>
      <c r="AE173" s="32" t="s">
        <v>4960</v>
      </c>
      <c r="AF173" s="32" t="s">
        <v>4961</v>
      </c>
      <c r="AG173" s="48" t="s">
        <v>68</v>
      </c>
      <c r="AH173" s="33" t="s">
        <v>68</v>
      </c>
      <c r="AI173" s="33" t="s">
        <v>68</v>
      </c>
      <c r="AJ173" s="33" t="s">
        <v>68</v>
      </c>
      <c r="AK173" s="33" t="s">
        <v>5429</v>
      </c>
      <c r="AL173" s="28">
        <v>293</v>
      </c>
      <c r="AM173" s="34">
        <v>101300</v>
      </c>
      <c r="AN173" s="34" t="s">
        <v>68</v>
      </c>
      <c r="AO173" s="34">
        <v>0</v>
      </c>
      <c r="AP173" s="34" t="s">
        <v>68</v>
      </c>
      <c r="AQ173" s="34" t="s">
        <v>68</v>
      </c>
      <c r="AR173" s="34" t="s">
        <v>68</v>
      </c>
      <c r="AS173" s="34" t="s">
        <v>68</v>
      </c>
      <c r="AT173" s="34" t="s">
        <v>68</v>
      </c>
      <c r="AU173" s="34" t="s">
        <v>68</v>
      </c>
      <c r="AV173" s="34" t="s">
        <v>68</v>
      </c>
      <c r="AW173" s="34" t="s">
        <v>68</v>
      </c>
      <c r="AX173" s="34" t="s">
        <v>68</v>
      </c>
      <c r="AY173" s="894">
        <v>7.0666666666666681E-3</v>
      </c>
      <c r="AZ173" s="894">
        <v>4.2897811391983846E-4</v>
      </c>
      <c r="BA173" s="894">
        <v>6.5900000000000004E-3</v>
      </c>
      <c r="BB173" s="894">
        <v>7.6299999999999996E-3</v>
      </c>
      <c r="BC173" s="894">
        <v>3</v>
      </c>
      <c r="BD173" s="894" t="s">
        <v>6172</v>
      </c>
      <c r="BE173" s="894" t="s">
        <v>68</v>
      </c>
    </row>
    <row r="174" spans="1:57" ht="15" customHeight="1" x14ac:dyDescent="0.25">
      <c r="A174" s="37" t="s">
        <v>5908</v>
      </c>
      <c r="B174" s="45" t="s">
        <v>6169</v>
      </c>
      <c r="C174" s="887" t="s">
        <v>68</v>
      </c>
      <c r="D174" s="898">
        <v>44178</v>
      </c>
      <c r="E174" s="30" t="s">
        <v>6170</v>
      </c>
      <c r="F174" s="35" t="s">
        <v>5738</v>
      </c>
      <c r="G174" s="35" t="s">
        <v>68</v>
      </c>
      <c r="H174" s="35" t="s">
        <v>5583</v>
      </c>
      <c r="I174" s="35" t="s">
        <v>68</v>
      </c>
      <c r="J174" s="35" t="s">
        <v>5491</v>
      </c>
      <c r="K174" s="35" t="s">
        <v>68</v>
      </c>
      <c r="L174" s="47">
        <v>8.6227320975000001</v>
      </c>
      <c r="M174" s="47">
        <v>49.729828914999999</v>
      </c>
      <c r="N174" s="46" t="s">
        <v>68</v>
      </c>
      <c r="O174" s="25" t="s">
        <v>5060</v>
      </c>
      <c r="P174" s="25">
        <v>62170013</v>
      </c>
      <c r="Q174" s="897" t="s">
        <v>5230</v>
      </c>
      <c r="R174" s="25" t="s">
        <v>68</v>
      </c>
      <c r="S174" s="31">
        <v>0.05</v>
      </c>
      <c r="T174" s="31">
        <v>0.05</v>
      </c>
      <c r="U174" s="31">
        <v>0.05</v>
      </c>
      <c r="V174" s="31" t="s">
        <v>68</v>
      </c>
      <c r="W174" s="26">
        <v>8.6227320975000001</v>
      </c>
      <c r="X174" s="36">
        <v>49.729828914999999</v>
      </c>
      <c r="Y174" s="36" t="s">
        <v>68</v>
      </c>
      <c r="Z174" s="36" t="s">
        <v>68</v>
      </c>
      <c r="AA174" s="27" t="s">
        <v>68</v>
      </c>
      <c r="AB174" s="32">
        <v>52349</v>
      </c>
      <c r="AC174" s="32">
        <v>10104</v>
      </c>
      <c r="AD174" s="32">
        <v>5</v>
      </c>
      <c r="AE174" s="32" t="s">
        <v>4960</v>
      </c>
      <c r="AF174" s="32" t="s">
        <v>4961</v>
      </c>
      <c r="AG174" s="48" t="s">
        <v>68</v>
      </c>
      <c r="AH174" s="33" t="s">
        <v>68</v>
      </c>
      <c r="AI174" s="33" t="s">
        <v>68</v>
      </c>
      <c r="AJ174" s="33" t="s">
        <v>68</v>
      </c>
      <c r="AK174" s="33" t="s">
        <v>5429</v>
      </c>
      <c r="AL174" s="28">
        <v>293</v>
      </c>
      <c r="AM174" s="34">
        <v>101300</v>
      </c>
      <c r="AN174" s="34" t="s">
        <v>68</v>
      </c>
      <c r="AO174" s="34">
        <v>0</v>
      </c>
      <c r="AP174" s="34" t="s">
        <v>68</v>
      </c>
      <c r="AQ174" s="34" t="s">
        <v>68</v>
      </c>
      <c r="AR174" s="34" t="s">
        <v>68</v>
      </c>
      <c r="AS174" s="34" t="s">
        <v>68</v>
      </c>
      <c r="AT174" s="34" t="s">
        <v>68</v>
      </c>
      <c r="AU174" s="34" t="s">
        <v>68</v>
      </c>
      <c r="AV174" s="34" t="s">
        <v>68</v>
      </c>
      <c r="AW174" s="34" t="s">
        <v>68</v>
      </c>
      <c r="AX174" s="34" t="s">
        <v>68</v>
      </c>
      <c r="AY174" s="894">
        <v>1.7850000000000001E-3</v>
      </c>
      <c r="BA174" s="894">
        <v>1.7099999999999999E-3</v>
      </c>
      <c r="BB174" s="894">
        <v>1.8600000000000001E-3</v>
      </c>
      <c r="BC174" s="894">
        <v>2</v>
      </c>
      <c r="BD174" s="894" t="s">
        <v>6172</v>
      </c>
      <c r="BE174" s="894" t="s">
        <v>68</v>
      </c>
    </row>
    <row r="175" spans="1:57" ht="15" customHeight="1" x14ac:dyDescent="0.25">
      <c r="A175" s="37" t="s">
        <v>5909</v>
      </c>
      <c r="B175" s="45" t="s">
        <v>6169</v>
      </c>
      <c r="C175" s="887" t="s">
        <v>68</v>
      </c>
      <c r="D175" s="898">
        <v>44178</v>
      </c>
      <c r="E175" s="30" t="s">
        <v>6170</v>
      </c>
      <c r="F175" s="35" t="s">
        <v>5738</v>
      </c>
      <c r="G175" s="35" t="s">
        <v>68</v>
      </c>
      <c r="H175" s="35" t="s">
        <v>5583</v>
      </c>
      <c r="I175" s="35" t="s">
        <v>68</v>
      </c>
      <c r="J175" s="35" t="s">
        <v>5491</v>
      </c>
      <c r="K175" s="35" t="s">
        <v>68</v>
      </c>
      <c r="L175" s="47">
        <v>8.6206935723000004</v>
      </c>
      <c r="M175" s="47">
        <v>49.724427726999998</v>
      </c>
      <c r="N175" s="46" t="s">
        <v>68</v>
      </c>
      <c r="O175" s="25" t="s">
        <v>5060</v>
      </c>
      <c r="P175" s="25">
        <v>62170017</v>
      </c>
      <c r="Q175" s="897" t="s">
        <v>5231</v>
      </c>
      <c r="R175" s="25" t="s">
        <v>68</v>
      </c>
      <c r="S175" s="31">
        <v>0.05</v>
      </c>
      <c r="T175" s="31">
        <v>0.05</v>
      </c>
      <c r="U175" s="31">
        <v>0.05</v>
      </c>
      <c r="V175" s="31" t="s">
        <v>68</v>
      </c>
      <c r="W175" s="26">
        <v>8.6206935723000004</v>
      </c>
      <c r="X175" s="36">
        <v>49.724427726999998</v>
      </c>
      <c r="Y175" s="36" t="s">
        <v>68</v>
      </c>
      <c r="Z175" s="36" t="s">
        <v>68</v>
      </c>
      <c r="AA175" s="27" t="s">
        <v>68</v>
      </c>
      <c r="AB175" s="32">
        <v>52349</v>
      </c>
      <c r="AC175" s="32">
        <v>10104</v>
      </c>
      <c r="AD175" s="32">
        <v>5</v>
      </c>
      <c r="AE175" s="32" t="s">
        <v>4960</v>
      </c>
      <c r="AF175" s="32" t="s">
        <v>4961</v>
      </c>
      <c r="AG175" s="48" t="s">
        <v>68</v>
      </c>
      <c r="AH175" s="33" t="s">
        <v>68</v>
      </c>
      <c r="AI175" s="33" t="s">
        <v>68</v>
      </c>
      <c r="AJ175" s="33" t="s">
        <v>68</v>
      </c>
      <c r="AK175" s="33" t="s">
        <v>5429</v>
      </c>
      <c r="AL175" s="28">
        <v>293</v>
      </c>
      <c r="AM175" s="34">
        <v>101300</v>
      </c>
      <c r="AN175" s="34" t="s">
        <v>68</v>
      </c>
      <c r="AO175" s="34">
        <v>0</v>
      </c>
      <c r="AP175" s="34" t="s">
        <v>68</v>
      </c>
      <c r="AQ175" s="34" t="s">
        <v>68</v>
      </c>
      <c r="AR175" s="34" t="s">
        <v>68</v>
      </c>
      <c r="AS175" s="34" t="s">
        <v>68</v>
      </c>
      <c r="AT175" s="34" t="s">
        <v>68</v>
      </c>
      <c r="AU175" s="34" t="s">
        <v>68</v>
      </c>
      <c r="AV175" s="34" t="s">
        <v>68</v>
      </c>
      <c r="AW175" s="34" t="s">
        <v>68</v>
      </c>
      <c r="AX175" s="34" t="s">
        <v>68</v>
      </c>
      <c r="AY175" s="894">
        <v>7.4866666666666666E-3</v>
      </c>
      <c r="AZ175" s="894">
        <v>5.3368738248362477E-4</v>
      </c>
      <c r="BA175" s="894">
        <v>6.77E-3</v>
      </c>
      <c r="BB175" s="894">
        <v>8.0500000000000016E-3</v>
      </c>
      <c r="BC175" s="894">
        <v>3</v>
      </c>
      <c r="BD175" s="894" t="s">
        <v>6172</v>
      </c>
      <c r="BE175" s="894" t="s">
        <v>68</v>
      </c>
    </row>
    <row r="176" spans="1:57" ht="15" customHeight="1" x14ac:dyDescent="0.25">
      <c r="A176" s="37" t="s">
        <v>5910</v>
      </c>
      <c r="B176" s="45" t="s">
        <v>6169</v>
      </c>
      <c r="C176" s="887" t="s">
        <v>68</v>
      </c>
      <c r="D176" s="898">
        <v>44178</v>
      </c>
      <c r="E176" s="30" t="s">
        <v>6170</v>
      </c>
      <c r="F176" s="35" t="s">
        <v>5738</v>
      </c>
      <c r="G176" s="35" t="s">
        <v>68</v>
      </c>
      <c r="H176" s="35" t="s">
        <v>5519</v>
      </c>
      <c r="I176" s="35" t="s">
        <v>68</v>
      </c>
      <c r="J176" s="35" t="s">
        <v>5491</v>
      </c>
      <c r="K176" s="35" t="s">
        <v>68</v>
      </c>
      <c r="L176" s="47">
        <v>8.7643491297999994</v>
      </c>
      <c r="M176" s="47">
        <v>49.715143044999998</v>
      </c>
      <c r="N176" s="46" t="s">
        <v>68</v>
      </c>
      <c r="O176" s="25" t="s">
        <v>5060</v>
      </c>
      <c r="P176" s="25">
        <v>62180147</v>
      </c>
      <c r="Q176" s="897" t="s">
        <v>5232</v>
      </c>
      <c r="R176" s="25" t="s">
        <v>68</v>
      </c>
      <c r="S176" s="31">
        <v>0.05</v>
      </c>
      <c r="T176" s="31">
        <v>0.05</v>
      </c>
      <c r="U176" s="31">
        <v>0.05</v>
      </c>
      <c r="V176" s="31" t="s">
        <v>68</v>
      </c>
      <c r="W176" s="26">
        <v>8.7643491297999994</v>
      </c>
      <c r="X176" s="36">
        <v>49.715143044999998</v>
      </c>
      <c r="Y176" s="36" t="s">
        <v>68</v>
      </c>
      <c r="Z176" s="36" t="s">
        <v>68</v>
      </c>
      <c r="AA176" s="27">
        <v>10945</v>
      </c>
      <c r="AB176" s="32">
        <v>10925</v>
      </c>
      <c r="AC176" s="32">
        <v>10880</v>
      </c>
      <c r="AD176" s="32">
        <v>5</v>
      </c>
      <c r="AE176" s="32" t="s">
        <v>2400</v>
      </c>
      <c r="AF176" s="32" t="s">
        <v>4957</v>
      </c>
      <c r="AG176" s="48" t="s">
        <v>68</v>
      </c>
      <c r="AH176" s="33" t="s">
        <v>68</v>
      </c>
      <c r="AI176" s="33" t="s">
        <v>68</v>
      </c>
      <c r="AJ176" s="33" t="s">
        <v>68</v>
      </c>
      <c r="AK176" s="33" t="s">
        <v>5405</v>
      </c>
      <c r="AL176" s="28">
        <v>293</v>
      </c>
      <c r="AM176" s="34">
        <v>101300</v>
      </c>
      <c r="AN176" s="34" t="s">
        <v>68</v>
      </c>
      <c r="AO176" s="34">
        <v>0</v>
      </c>
      <c r="AP176" s="34" t="s">
        <v>68</v>
      </c>
      <c r="AQ176" s="34" t="s">
        <v>68</v>
      </c>
      <c r="AR176" s="34" t="s">
        <v>68</v>
      </c>
      <c r="AS176" s="34" t="s">
        <v>68</v>
      </c>
      <c r="AT176" s="34" t="s">
        <v>68</v>
      </c>
      <c r="AU176" s="34" t="s">
        <v>68</v>
      </c>
      <c r="AV176" s="34" t="s">
        <v>68</v>
      </c>
      <c r="AW176" s="34" t="s">
        <v>68</v>
      </c>
      <c r="AX176" s="34" t="s">
        <v>68</v>
      </c>
      <c r="AY176" s="894">
        <v>1.7133333333333334E-4</v>
      </c>
      <c r="AZ176" s="894">
        <v>1.1323525167642021E-5</v>
      </c>
      <c r="BA176" s="894">
        <v>1.56E-4</v>
      </c>
      <c r="BB176" s="894">
        <v>1.83E-4</v>
      </c>
      <c r="BC176" s="894">
        <v>3</v>
      </c>
      <c r="BD176" s="894" t="s">
        <v>6172</v>
      </c>
      <c r="BE176" s="894" t="s">
        <v>68</v>
      </c>
    </row>
    <row r="177" spans="1:57" ht="15" customHeight="1" x14ac:dyDescent="0.25">
      <c r="A177" s="37" t="s">
        <v>5911</v>
      </c>
      <c r="B177" s="45" t="s">
        <v>6169</v>
      </c>
      <c r="C177" s="887" t="s">
        <v>68</v>
      </c>
      <c r="D177" s="898">
        <v>44178</v>
      </c>
      <c r="E177" s="30" t="s">
        <v>6170</v>
      </c>
      <c r="F177" s="35" t="s">
        <v>5738</v>
      </c>
      <c r="G177" s="35" t="s">
        <v>68</v>
      </c>
      <c r="H177" s="35" t="s">
        <v>5519</v>
      </c>
      <c r="I177" s="35" t="s">
        <v>68</v>
      </c>
      <c r="J177" s="35" t="s">
        <v>5491</v>
      </c>
      <c r="K177" s="35" t="s">
        <v>68</v>
      </c>
      <c r="L177" s="47">
        <v>8.7638510112999999</v>
      </c>
      <c r="M177" s="47">
        <v>49.703453848999999</v>
      </c>
      <c r="N177" s="46" t="s">
        <v>68</v>
      </c>
      <c r="O177" s="25" t="s">
        <v>5060</v>
      </c>
      <c r="P177" s="25">
        <v>62180168</v>
      </c>
      <c r="Q177" s="897" t="s">
        <v>5233</v>
      </c>
      <c r="R177" s="25" t="s">
        <v>68</v>
      </c>
      <c r="S177" s="31">
        <v>0.05</v>
      </c>
      <c r="T177" s="31">
        <v>0.05</v>
      </c>
      <c r="U177" s="31">
        <v>0.05</v>
      </c>
      <c r="V177" s="31" t="s">
        <v>68</v>
      </c>
      <c r="W177" s="26">
        <v>8.7638510112999999</v>
      </c>
      <c r="X177" s="36">
        <v>49.703453848999999</v>
      </c>
      <c r="Y177" s="36" t="s">
        <v>68</v>
      </c>
      <c r="Z177" s="36" t="s">
        <v>68</v>
      </c>
      <c r="AA177" s="27">
        <v>10907</v>
      </c>
      <c r="AB177" s="32">
        <v>10880</v>
      </c>
      <c r="AC177" s="32">
        <v>10880</v>
      </c>
      <c r="AD177" s="32">
        <v>3</v>
      </c>
      <c r="AE177" s="32" t="s">
        <v>2284</v>
      </c>
      <c r="AF177" s="32" t="s">
        <v>4988</v>
      </c>
      <c r="AG177" s="48" t="s">
        <v>68</v>
      </c>
      <c r="AH177" s="33" t="s">
        <v>68</v>
      </c>
      <c r="AI177" s="33" t="s">
        <v>68</v>
      </c>
      <c r="AJ177" s="33" t="s">
        <v>68</v>
      </c>
      <c r="AK177" s="33" t="s">
        <v>5407</v>
      </c>
      <c r="AL177" s="28">
        <v>293</v>
      </c>
      <c r="AM177" s="34">
        <v>101300</v>
      </c>
      <c r="AN177" s="34" t="s">
        <v>68</v>
      </c>
      <c r="AO177" s="34">
        <v>0</v>
      </c>
      <c r="AP177" s="34" t="s">
        <v>68</v>
      </c>
      <c r="AQ177" s="34" t="s">
        <v>68</v>
      </c>
      <c r="AR177" s="34" t="s">
        <v>68</v>
      </c>
      <c r="AS177" s="34" t="s">
        <v>68</v>
      </c>
      <c r="AT177" s="34" t="s">
        <v>68</v>
      </c>
      <c r="AU177" s="34" t="s">
        <v>68</v>
      </c>
      <c r="AV177" s="34" t="s">
        <v>68</v>
      </c>
      <c r="AW177" s="34" t="s">
        <v>68</v>
      </c>
      <c r="AX177" s="34" t="s">
        <v>68</v>
      </c>
      <c r="AY177" s="894">
        <v>1.953333333333333E-4</v>
      </c>
      <c r="AZ177" s="894">
        <v>1.5412837362262521E-5</v>
      </c>
      <c r="BA177" s="894">
        <v>1.7899999999999999E-4</v>
      </c>
      <c r="BB177" s="894">
        <v>2.1599999999999999E-4</v>
      </c>
      <c r="BC177" s="894">
        <v>3</v>
      </c>
      <c r="BD177" s="894" t="s">
        <v>6172</v>
      </c>
      <c r="BE177" s="894" t="s">
        <v>68</v>
      </c>
    </row>
    <row r="178" spans="1:57" ht="15" customHeight="1" x14ac:dyDescent="0.25">
      <c r="A178" s="37" t="s">
        <v>5912</v>
      </c>
      <c r="B178" s="45" t="s">
        <v>6169</v>
      </c>
      <c r="C178" s="887" t="s">
        <v>68</v>
      </c>
      <c r="D178" s="898">
        <v>44178</v>
      </c>
      <c r="E178" s="30" t="s">
        <v>6170</v>
      </c>
      <c r="F178" s="35" t="s">
        <v>5738</v>
      </c>
      <c r="G178" s="35" t="s">
        <v>68</v>
      </c>
      <c r="H178" s="35" t="s">
        <v>5507</v>
      </c>
      <c r="I178" s="35" t="s">
        <v>68</v>
      </c>
      <c r="J178" s="35" t="s">
        <v>5491</v>
      </c>
      <c r="K178" s="35" t="s">
        <v>68</v>
      </c>
      <c r="L178" s="47">
        <v>8.8014242456999998</v>
      </c>
      <c r="M178" s="47">
        <v>49.702175517000001</v>
      </c>
      <c r="N178" s="46" t="s">
        <v>68</v>
      </c>
      <c r="O178" s="25" t="s">
        <v>5060</v>
      </c>
      <c r="P178" s="25">
        <v>62180169</v>
      </c>
      <c r="Q178" s="897" t="s">
        <v>5234</v>
      </c>
      <c r="R178" s="25" t="s">
        <v>68</v>
      </c>
      <c r="S178" s="31">
        <v>0.05</v>
      </c>
      <c r="T178" s="31">
        <v>0.05</v>
      </c>
      <c r="U178" s="31">
        <v>0.05</v>
      </c>
      <c r="V178" s="31" t="s">
        <v>68</v>
      </c>
      <c r="W178" s="26">
        <v>8.8014242456999998</v>
      </c>
      <c r="X178" s="36">
        <v>49.702175517000001</v>
      </c>
      <c r="Y178" s="36" t="s">
        <v>68</v>
      </c>
      <c r="Z178" s="36" t="s">
        <v>68</v>
      </c>
      <c r="AA178" s="27" t="s">
        <v>68</v>
      </c>
      <c r="AB178" s="32" t="s">
        <v>68</v>
      </c>
      <c r="AC178" s="32" t="s">
        <v>68</v>
      </c>
      <c r="AD178" s="32" t="s">
        <v>68</v>
      </c>
      <c r="AE178" s="32" t="s">
        <v>4933</v>
      </c>
      <c r="AF178" s="32" t="s">
        <v>4934</v>
      </c>
      <c r="AG178" s="48" t="s">
        <v>68</v>
      </c>
      <c r="AH178" s="33" t="s">
        <v>68</v>
      </c>
      <c r="AI178" s="33" t="s">
        <v>68</v>
      </c>
      <c r="AJ178" s="33" t="s">
        <v>68</v>
      </c>
      <c r="AK178" s="33" t="s">
        <v>5408</v>
      </c>
      <c r="AL178" s="28">
        <v>293</v>
      </c>
      <c r="AM178" s="34">
        <v>101300</v>
      </c>
      <c r="AN178" s="34" t="s">
        <v>68</v>
      </c>
      <c r="AO178" s="34">
        <v>0</v>
      </c>
      <c r="AP178" s="34" t="s">
        <v>68</v>
      </c>
      <c r="AQ178" s="34" t="s">
        <v>68</v>
      </c>
      <c r="AR178" s="34" t="s">
        <v>68</v>
      </c>
      <c r="AS178" s="34" t="s">
        <v>68</v>
      </c>
      <c r="AT178" s="34" t="s">
        <v>68</v>
      </c>
      <c r="AU178" s="34" t="s">
        <v>68</v>
      </c>
      <c r="AV178" s="34" t="s">
        <v>68</v>
      </c>
      <c r="AW178" s="34" t="s">
        <v>68</v>
      </c>
      <c r="AX178" s="34" t="s">
        <v>68</v>
      </c>
      <c r="AY178" s="894">
        <v>3.4933333333333339E-4</v>
      </c>
      <c r="AZ178" s="894">
        <v>7.3635740114581533E-6</v>
      </c>
      <c r="BA178" s="894">
        <v>3.4000000000000002E-4</v>
      </c>
      <c r="BB178" s="894">
        <v>3.5799999999999997E-4</v>
      </c>
      <c r="BC178" s="894">
        <v>3</v>
      </c>
      <c r="BD178" s="894" t="s">
        <v>6172</v>
      </c>
      <c r="BE178" s="894" t="s">
        <v>68</v>
      </c>
    </row>
    <row r="179" spans="1:57" ht="15" customHeight="1" x14ac:dyDescent="0.25">
      <c r="A179" s="37" t="s">
        <v>5913</v>
      </c>
      <c r="B179" s="45" t="s">
        <v>6169</v>
      </c>
      <c r="C179" s="887" t="s">
        <v>68</v>
      </c>
      <c r="D179" s="898">
        <v>44178</v>
      </c>
      <c r="E179" s="30" t="s">
        <v>6170</v>
      </c>
      <c r="F179" s="35" t="s">
        <v>5738</v>
      </c>
      <c r="G179" s="35" t="s">
        <v>68</v>
      </c>
      <c r="H179" s="35" t="s">
        <v>5584</v>
      </c>
      <c r="I179" s="35" t="s">
        <v>68</v>
      </c>
      <c r="J179" s="35" t="s">
        <v>5491</v>
      </c>
      <c r="K179" s="35" t="s">
        <v>68</v>
      </c>
      <c r="L179" s="47">
        <v>8.7973128205000002</v>
      </c>
      <c r="M179" s="47">
        <v>49.724196128000003</v>
      </c>
      <c r="N179" s="46" t="s">
        <v>68</v>
      </c>
      <c r="O179" s="25" t="s">
        <v>5060</v>
      </c>
      <c r="P179" s="25">
        <v>62180129</v>
      </c>
      <c r="Q179" s="897" t="s">
        <v>5235</v>
      </c>
      <c r="R179" s="25" t="s">
        <v>68</v>
      </c>
      <c r="S179" s="31">
        <v>0.05</v>
      </c>
      <c r="T179" s="31">
        <v>0.05</v>
      </c>
      <c r="U179" s="31">
        <v>0.05</v>
      </c>
      <c r="V179" s="31" t="s">
        <v>68</v>
      </c>
      <c r="W179" s="26">
        <v>8.7973128205000002</v>
      </c>
      <c r="X179" s="36">
        <v>49.724196128000003</v>
      </c>
      <c r="Y179" s="36" t="s">
        <v>68</v>
      </c>
      <c r="Z179" s="36" t="s">
        <v>68</v>
      </c>
      <c r="AA179" s="27">
        <v>10110</v>
      </c>
      <c r="AB179" s="32">
        <v>52349</v>
      </c>
      <c r="AC179" s="32">
        <v>10104</v>
      </c>
      <c r="AD179" s="32">
        <v>5</v>
      </c>
      <c r="AE179" s="32" t="s">
        <v>4937</v>
      </c>
      <c r="AF179" s="32" t="s">
        <v>4938</v>
      </c>
      <c r="AG179" s="48" t="s">
        <v>68</v>
      </c>
      <c r="AH179" s="33" t="s">
        <v>68</v>
      </c>
      <c r="AI179" s="33" t="s">
        <v>68</v>
      </c>
      <c r="AJ179" s="33" t="s">
        <v>68</v>
      </c>
      <c r="AK179" s="33" t="s">
        <v>5405</v>
      </c>
      <c r="AL179" s="28">
        <v>293</v>
      </c>
      <c r="AM179" s="34">
        <v>101300</v>
      </c>
      <c r="AN179" s="34" t="s">
        <v>68</v>
      </c>
      <c r="AO179" s="34">
        <v>0</v>
      </c>
      <c r="AP179" s="34" t="s">
        <v>68</v>
      </c>
      <c r="AQ179" s="34" t="s">
        <v>68</v>
      </c>
      <c r="AR179" s="34" t="s">
        <v>68</v>
      </c>
      <c r="AS179" s="34" t="s">
        <v>68</v>
      </c>
      <c r="AT179" s="34" t="s">
        <v>68</v>
      </c>
      <c r="AU179" s="34" t="s">
        <v>68</v>
      </c>
      <c r="AV179" s="34" t="s">
        <v>68</v>
      </c>
      <c r="AW179" s="34" t="s">
        <v>68</v>
      </c>
      <c r="AX179" s="34" t="s">
        <v>68</v>
      </c>
      <c r="AY179" s="894">
        <v>1.3300000000000001E-4</v>
      </c>
      <c r="AZ179" s="894">
        <v>9.8994949366116663E-6</v>
      </c>
      <c r="BA179" s="894">
        <v>1.2E-4</v>
      </c>
      <c r="BB179" s="894">
        <v>1.44E-4</v>
      </c>
      <c r="BC179" s="894">
        <v>3</v>
      </c>
      <c r="BD179" s="894" t="s">
        <v>6172</v>
      </c>
      <c r="BE179" s="894" t="s">
        <v>68</v>
      </c>
    </row>
    <row r="180" spans="1:57" ht="15" customHeight="1" x14ac:dyDescent="0.25">
      <c r="A180" s="37" t="s">
        <v>5914</v>
      </c>
      <c r="B180" s="45" t="s">
        <v>6169</v>
      </c>
      <c r="C180" s="887" t="s">
        <v>68</v>
      </c>
      <c r="D180" s="898">
        <v>44178</v>
      </c>
      <c r="E180" s="30" t="s">
        <v>6170</v>
      </c>
      <c r="F180" s="35" t="s">
        <v>5738</v>
      </c>
      <c r="G180" s="35" t="s">
        <v>68</v>
      </c>
      <c r="H180" s="35" t="s">
        <v>5585</v>
      </c>
      <c r="I180" s="35" t="s">
        <v>68</v>
      </c>
      <c r="J180" s="35" t="s">
        <v>5491</v>
      </c>
      <c r="K180" s="35" t="s">
        <v>68</v>
      </c>
      <c r="L180" s="47">
        <v>8.7553657461000007</v>
      </c>
      <c r="M180" s="47">
        <v>49.764574226999997</v>
      </c>
      <c r="N180" s="46" t="s">
        <v>68</v>
      </c>
      <c r="O180" s="25" t="s">
        <v>5060</v>
      </c>
      <c r="P180" s="25">
        <v>62180050</v>
      </c>
      <c r="Q180" s="897" t="s">
        <v>5236</v>
      </c>
      <c r="R180" s="25" t="s">
        <v>68</v>
      </c>
      <c r="S180" s="31">
        <v>0.05</v>
      </c>
      <c r="T180" s="31">
        <v>0.05</v>
      </c>
      <c r="U180" s="31">
        <v>0.05</v>
      </c>
      <c r="V180" s="31" t="s">
        <v>68</v>
      </c>
      <c r="W180" s="26">
        <v>8.7553657461000007</v>
      </c>
      <c r="X180" s="36">
        <v>49.764574226999997</v>
      </c>
      <c r="Y180" s="36" t="s">
        <v>68</v>
      </c>
      <c r="Z180" s="36" t="s">
        <v>68</v>
      </c>
      <c r="AA180" s="27" t="s">
        <v>68</v>
      </c>
      <c r="AB180" s="32" t="s">
        <v>68</v>
      </c>
      <c r="AC180" s="32" t="s">
        <v>68</v>
      </c>
      <c r="AD180" s="32" t="s">
        <v>68</v>
      </c>
      <c r="AE180" s="32" t="s">
        <v>4933</v>
      </c>
      <c r="AF180" s="32" t="s">
        <v>4934</v>
      </c>
      <c r="AG180" s="48" t="s">
        <v>68</v>
      </c>
      <c r="AH180" s="33" t="s">
        <v>68</v>
      </c>
      <c r="AI180" s="33" t="s">
        <v>68</v>
      </c>
      <c r="AJ180" s="33" t="s">
        <v>68</v>
      </c>
      <c r="AK180" s="33" t="s">
        <v>5406</v>
      </c>
      <c r="AL180" s="28">
        <v>293</v>
      </c>
      <c r="AM180" s="34">
        <v>101300</v>
      </c>
      <c r="AN180" s="34" t="s">
        <v>68</v>
      </c>
      <c r="AO180" s="34">
        <v>0</v>
      </c>
      <c r="AP180" s="34" t="s">
        <v>68</v>
      </c>
      <c r="AQ180" s="34" t="s">
        <v>68</v>
      </c>
      <c r="AR180" s="34" t="s">
        <v>68</v>
      </c>
      <c r="AS180" s="34" t="s">
        <v>68</v>
      </c>
      <c r="AT180" s="34" t="s">
        <v>68</v>
      </c>
      <c r="AU180" s="34" t="s">
        <v>68</v>
      </c>
      <c r="AV180" s="34" t="s">
        <v>68</v>
      </c>
      <c r="AW180" s="34" t="s">
        <v>68</v>
      </c>
      <c r="AX180" s="34" t="s">
        <v>68</v>
      </c>
      <c r="AY180" s="894">
        <v>1.1583333333333334E-2</v>
      </c>
      <c r="AZ180" s="894">
        <v>3.3655938884871754E-3</v>
      </c>
      <c r="BA180" s="894">
        <v>7.1500000000000001E-3</v>
      </c>
      <c r="BB180" s="894">
        <v>1.5300000000000001E-2</v>
      </c>
      <c r="BC180" s="894">
        <v>3</v>
      </c>
      <c r="BD180" s="894" t="s">
        <v>6172</v>
      </c>
      <c r="BE180" s="894" t="s">
        <v>68</v>
      </c>
    </row>
    <row r="181" spans="1:57" ht="15" customHeight="1" x14ac:dyDescent="0.25">
      <c r="A181" s="37" t="s">
        <v>5915</v>
      </c>
      <c r="B181" s="45" t="s">
        <v>6169</v>
      </c>
      <c r="C181" s="887" t="s">
        <v>68</v>
      </c>
      <c r="D181" s="898">
        <v>44178</v>
      </c>
      <c r="E181" s="30" t="s">
        <v>6170</v>
      </c>
      <c r="F181" s="35" t="s">
        <v>5738</v>
      </c>
      <c r="G181" s="35" t="s">
        <v>68</v>
      </c>
      <c r="H181" s="35" t="s">
        <v>5586</v>
      </c>
      <c r="I181" s="35" t="s">
        <v>68</v>
      </c>
      <c r="J181" s="35" t="s">
        <v>5491</v>
      </c>
      <c r="K181" s="35" t="s">
        <v>68</v>
      </c>
      <c r="L181" s="47">
        <v>8.7542825890000007</v>
      </c>
      <c r="M181" s="47">
        <v>49.772933403000003</v>
      </c>
      <c r="N181" s="46" t="s">
        <v>68</v>
      </c>
      <c r="O181" s="25" t="s">
        <v>5060</v>
      </c>
      <c r="P181" s="25">
        <v>62180038</v>
      </c>
      <c r="Q181" s="897" t="s">
        <v>5237</v>
      </c>
      <c r="R181" s="25" t="s">
        <v>68</v>
      </c>
      <c r="S181" s="31">
        <v>0.05</v>
      </c>
      <c r="T181" s="31">
        <v>0.05</v>
      </c>
      <c r="U181" s="31">
        <v>0.05</v>
      </c>
      <c r="V181" s="31" t="s">
        <v>68</v>
      </c>
      <c r="W181" s="26">
        <v>8.7542825890000007</v>
      </c>
      <c r="X181" s="36">
        <v>49.772933403000003</v>
      </c>
      <c r="Y181" s="36" t="s">
        <v>68</v>
      </c>
      <c r="Z181" s="36" t="s">
        <v>68</v>
      </c>
      <c r="AA181" s="27">
        <v>10337</v>
      </c>
      <c r="AB181" s="32">
        <v>52437</v>
      </c>
      <c r="AC181" s="32">
        <v>10104</v>
      </c>
      <c r="AD181" s="32">
        <v>5</v>
      </c>
      <c r="AE181" s="32" t="s">
        <v>1871</v>
      </c>
      <c r="AF181" s="32" t="s">
        <v>4936</v>
      </c>
      <c r="AG181" s="48" t="s">
        <v>68</v>
      </c>
      <c r="AH181" s="33">
        <v>73</v>
      </c>
      <c r="AI181" s="33">
        <v>23</v>
      </c>
      <c r="AJ181" s="33" t="s">
        <v>4823</v>
      </c>
      <c r="AK181" s="33" t="s">
        <v>5404</v>
      </c>
      <c r="AL181" s="28">
        <v>293</v>
      </c>
      <c r="AM181" s="34">
        <v>101300</v>
      </c>
      <c r="AN181" s="34" t="s">
        <v>68</v>
      </c>
      <c r="AO181" s="34">
        <v>0</v>
      </c>
      <c r="AP181" s="34" t="s">
        <v>68</v>
      </c>
      <c r="AQ181" s="34" t="s">
        <v>68</v>
      </c>
      <c r="AR181" s="34" t="s">
        <v>68</v>
      </c>
      <c r="AS181" s="34" t="s">
        <v>68</v>
      </c>
      <c r="AT181" s="34" t="s">
        <v>68</v>
      </c>
      <c r="AU181" s="34" t="s">
        <v>68</v>
      </c>
      <c r="AV181" s="34" t="s">
        <v>68</v>
      </c>
      <c r="AW181" s="34" t="s">
        <v>68</v>
      </c>
      <c r="AX181" s="34" t="s">
        <v>68</v>
      </c>
      <c r="AY181" s="894">
        <v>6.2666666666666662E-6</v>
      </c>
      <c r="AZ181" s="894">
        <v>6.4095414985958417E-6</v>
      </c>
      <c r="BA181" s="894">
        <v>-2.7000000000000004E-6</v>
      </c>
      <c r="BB181" s="894">
        <v>1.1900000000000001E-5</v>
      </c>
      <c r="BC181" s="894">
        <v>3</v>
      </c>
      <c r="BD181" s="894" t="s">
        <v>6172</v>
      </c>
      <c r="BE181" s="894" t="s">
        <v>68</v>
      </c>
    </row>
    <row r="182" spans="1:57" ht="15" customHeight="1" x14ac:dyDescent="0.25">
      <c r="A182" s="37" t="s">
        <v>5916</v>
      </c>
      <c r="B182" s="45" t="s">
        <v>6169</v>
      </c>
      <c r="C182" s="887" t="s">
        <v>68</v>
      </c>
      <c r="D182" s="898">
        <v>44178</v>
      </c>
      <c r="E182" s="30" t="s">
        <v>6170</v>
      </c>
      <c r="F182" s="35" t="s">
        <v>5738</v>
      </c>
      <c r="G182" s="35" t="s">
        <v>68</v>
      </c>
      <c r="H182" s="35" t="s">
        <v>5508</v>
      </c>
      <c r="I182" s="35" t="s">
        <v>68</v>
      </c>
      <c r="J182" s="35" t="s">
        <v>5491</v>
      </c>
      <c r="K182" s="35" t="s">
        <v>68</v>
      </c>
      <c r="L182" s="47">
        <v>8.7795175514999997</v>
      </c>
      <c r="M182" s="47">
        <v>49.795191291000002</v>
      </c>
      <c r="N182" s="46" t="s">
        <v>68</v>
      </c>
      <c r="O182" s="25" t="s">
        <v>5060</v>
      </c>
      <c r="P182" s="25">
        <v>62180010</v>
      </c>
      <c r="Q182" s="897" t="s">
        <v>5238</v>
      </c>
      <c r="R182" s="25" t="s">
        <v>68</v>
      </c>
      <c r="S182" s="31">
        <v>0.05</v>
      </c>
      <c r="T182" s="31">
        <v>0.05</v>
      </c>
      <c r="U182" s="31">
        <v>0.05</v>
      </c>
      <c r="V182" s="31" t="s">
        <v>68</v>
      </c>
      <c r="W182" s="26">
        <v>8.7795175514999997</v>
      </c>
      <c r="X182" s="36">
        <v>49.795191291000002</v>
      </c>
      <c r="Y182" s="36" t="s">
        <v>68</v>
      </c>
      <c r="Z182" s="36" t="s">
        <v>68</v>
      </c>
      <c r="AA182" s="27">
        <v>10110</v>
      </c>
      <c r="AB182" s="32">
        <v>52349</v>
      </c>
      <c r="AC182" s="32">
        <v>10104</v>
      </c>
      <c r="AD182" s="32">
        <v>5</v>
      </c>
      <c r="AE182" s="32" t="s">
        <v>4937</v>
      </c>
      <c r="AF182" s="32" t="s">
        <v>4966</v>
      </c>
      <c r="AG182" s="48" t="s">
        <v>68</v>
      </c>
      <c r="AH182" s="33" t="s">
        <v>68</v>
      </c>
      <c r="AI182" s="33" t="s">
        <v>68</v>
      </c>
      <c r="AJ182" s="33" t="s">
        <v>68</v>
      </c>
      <c r="AK182" s="33" t="s">
        <v>5403</v>
      </c>
      <c r="AL182" s="28">
        <v>293</v>
      </c>
      <c r="AM182" s="34">
        <v>101300</v>
      </c>
      <c r="AN182" s="34" t="s">
        <v>68</v>
      </c>
      <c r="AO182" s="34">
        <v>0</v>
      </c>
      <c r="AP182" s="34" t="s">
        <v>68</v>
      </c>
      <c r="AQ182" s="34" t="s">
        <v>68</v>
      </c>
      <c r="AR182" s="34" t="s">
        <v>68</v>
      </c>
      <c r="AS182" s="34" t="s">
        <v>68</v>
      </c>
      <c r="AT182" s="34" t="s">
        <v>68</v>
      </c>
      <c r="AU182" s="34" t="s">
        <v>68</v>
      </c>
      <c r="AV182" s="34" t="s">
        <v>68</v>
      </c>
      <c r="AW182" s="34" t="s">
        <v>68</v>
      </c>
      <c r="AX182" s="34" t="s">
        <v>68</v>
      </c>
      <c r="AY182" s="894">
        <v>1.3742499999999999E-4</v>
      </c>
      <c r="AZ182" s="894">
        <v>1.2902806622979357E-4</v>
      </c>
      <c r="BA182" s="894">
        <v>1.5E-6</v>
      </c>
      <c r="BB182" s="894">
        <v>2.9099999999999997E-4</v>
      </c>
      <c r="BC182" s="894">
        <v>4</v>
      </c>
      <c r="BD182" s="894" t="s">
        <v>6172</v>
      </c>
      <c r="BE182" s="894" t="s">
        <v>68</v>
      </c>
    </row>
    <row r="183" spans="1:57" ht="15" customHeight="1" x14ac:dyDescent="0.25">
      <c r="A183" s="37" t="s">
        <v>5917</v>
      </c>
      <c r="B183" s="45" t="s">
        <v>6169</v>
      </c>
      <c r="C183" s="887" t="s">
        <v>68</v>
      </c>
      <c r="D183" s="898">
        <v>44178</v>
      </c>
      <c r="E183" s="30" t="s">
        <v>6170</v>
      </c>
      <c r="F183" s="35" t="s">
        <v>5738</v>
      </c>
      <c r="G183" s="35" t="s">
        <v>68</v>
      </c>
      <c r="H183" s="35" t="s">
        <v>5508</v>
      </c>
      <c r="I183" s="35" t="s">
        <v>68</v>
      </c>
      <c r="J183" s="35" t="s">
        <v>5491</v>
      </c>
      <c r="K183" s="35" t="s">
        <v>68</v>
      </c>
      <c r="L183" s="47">
        <v>8.7833249719000008</v>
      </c>
      <c r="M183" s="47">
        <v>49.797895683</v>
      </c>
      <c r="N183" s="46" t="s">
        <v>68</v>
      </c>
      <c r="O183" s="25" t="s">
        <v>5060</v>
      </c>
      <c r="P183" s="25">
        <v>62180009</v>
      </c>
      <c r="Q183" s="897" t="s">
        <v>5239</v>
      </c>
      <c r="R183" s="25" t="s">
        <v>68</v>
      </c>
      <c r="S183" s="31">
        <v>0.05</v>
      </c>
      <c r="T183" s="31">
        <v>0.05</v>
      </c>
      <c r="U183" s="31">
        <v>0.05</v>
      </c>
      <c r="V183" s="31" t="s">
        <v>68</v>
      </c>
      <c r="W183" s="26">
        <v>8.7833249719000008</v>
      </c>
      <c r="X183" s="36">
        <v>49.797895683</v>
      </c>
      <c r="Y183" s="36" t="s">
        <v>68</v>
      </c>
      <c r="Z183" s="36" t="s">
        <v>68</v>
      </c>
      <c r="AA183" s="27">
        <v>10325</v>
      </c>
      <c r="AB183" s="32">
        <v>52437</v>
      </c>
      <c r="AC183" s="32">
        <v>10104</v>
      </c>
      <c r="AD183" s="32">
        <v>5</v>
      </c>
      <c r="AE183" s="32" t="s">
        <v>1835</v>
      </c>
      <c r="AF183" s="32" t="s">
        <v>4989</v>
      </c>
      <c r="AG183" s="48" t="s">
        <v>68</v>
      </c>
      <c r="AH183" s="33">
        <v>73</v>
      </c>
      <c r="AI183" s="33">
        <v>23</v>
      </c>
      <c r="AJ183" s="33" t="s">
        <v>4823</v>
      </c>
      <c r="AK183" s="33" t="s">
        <v>5404</v>
      </c>
      <c r="AL183" s="28">
        <v>293</v>
      </c>
      <c r="AM183" s="34">
        <v>101300</v>
      </c>
      <c r="AN183" s="34" t="s">
        <v>68</v>
      </c>
      <c r="AO183" s="34">
        <v>0</v>
      </c>
      <c r="AP183" s="34" t="s">
        <v>68</v>
      </c>
      <c r="AQ183" s="34" t="s">
        <v>68</v>
      </c>
      <c r="AR183" s="34" t="s">
        <v>68</v>
      </c>
      <c r="AS183" s="34" t="s">
        <v>68</v>
      </c>
      <c r="AT183" s="34" t="s">
        <v>68</v>
      </c>
      <c r="AU183" s="34" t="s">
        <v>68</v>
      </c>
      <c r="AV183" s="34" t="s">
        <v>68</v>
      </c>
      <c r="AW183" s="34" t="s">
        <v>68</v>
      </c>
      <c r="AX183" s="34" t="s">
        <v>68</v>
      </c>
      <c r="AY183" s="894">
        <v>4.4850000000000006E-5</v>
      </c>
      <c r="BA183" s="894">
        <v>4.2700000000000001E-5</v>
      </c>
      <c r="BB183" s="894">
        <v>4.7000000000000004E-5</v>
      </c>
      <c r="BC183" s="894">
        <v>2</v>
      </c>
      <c r="BD183" s="894" t="s">
        <v>6172</v>
      </c>
      <c r="BE183" s="894" t="s">
        <v>68</v>
      </c>
    </row>
    <row r="184" spans="1:57" ht="15" customHeight="1" x14ac:dyDescent="0.25">
      <c r="A184" s="37" t="s">
        <v>5918</v>
      </c>
      <c r="B184" s="45" t="s">
        <v>6169</v>
      </c>
      <c r="C184" s="887" t="s">
        <v>68</v>
      </c>
      <c r="D184" s="898">
        <v>44178</v>
      </c>
      <c r="E184" s="30" t="s">
        <v>6170</v>
      </c>
      <c r="F184" s="35" t="s">
        <v>5738</v>
      </c>
      <c r="G184" s="35" t="s">
        <v>68</v>
      </c>
      <c r="H184" s="35" t="s">
        <v>5587</v>
      </c>
      <c r="I184" s="35" t="s">
        <v>68</v>
      </c>
      <c r="J184" s="35" t="s">
        <v>5491</v>
      </c>
      <c r="K184" s="35" t="s">
        <v>68</v>
      </c>
      <c r="L184" s="47">
        <v>8.8038483138999997</v>
      </c>
      <c r="M184" s="47">
        <v>49.788941348999998</v>
      </c>
      <c r="N184" s="46" t="s">
        <v>68</v>
      </c>
      <c r="O184" s="25" t="s">
        <v>5060</v>
      </c>
      <c r="P184" s="25">
        <v>62180029</v>
      </c>
      <c r="Q184" s="897" t="s">
        <v>5240</v>
      </c>
      <c r="R184" s="25" t="s">
        <v>68</v>
      </c>
      <c r="S184" s="31">
        <v>0.05</v>
      </c>
      <c r="T184" s="31">
        <v>0.05</v>
      </c>
      <c r="U184" s="31">
        <v>0.05</v>
      </c>
      <c r="V184" s="31" t="s">
        <v>68</v>
      </c>
      <c r="W184" s="26">
        <v>8.8038483138999997</v>
      </c>
      <c r="X184" s="36">
        <v>49.788941348999998</v>
      </c>
      <c r="Y184" s="36" t="s">
        <v>68</v>
      </c>
      <c r="Z184" s="36" t="s">
        <v>68</v>
      </c>
      <c r="AA184" s="27">
        <v>10989</v>
      </c>
      <c r="AB184" s="32">
        <v>10985</v>
      </c>
      <c r="AC184" s="32">
        <v>10880</v>
      </c>
      <c r="AD184" s="32">
        <v>5</v>
      </c>
      <c r="AE184" s="32" t="s">
        <v>2532</v>
      </c>
      <c r="AF184" s="32" t="s">
        <v>4935</v>
      </c>
      <c r="AG184" s="48" t="s">
        <v>68</v>
      </c>
      <c r="AH184" s="33" t="s">
        <v>68</v>
      </c>
      <c r="AI184" s="33" t="s">
        <v>68</v>
      </c>
      <c r="AJ184" s="33" t="s">
        <v>68</v>
      </c>
      <c r="AK184" s="33" t="s">
        <v>5430</v>
      </c>
      <c r="AL184" s="28">
        <v>293</v>
      </c>
      <c r="AM184" s="34">
        <v>101300</v>
      </c>
      <c r="AN184" s="34" t="s">
        <v>68</v>
      </c>
      <c r="AO184" s="34">
        <v>0</v>
      </c>
      <c r="AP184" s="34" t="s">
        <v>68</v>
      </c>
      <c r="AQ184" s="34" t="s">
        <v>68</v>
      </c>
      <c r="AR184" s="34" t="s">
        <v>68</v>
      </c>
      <c r="AS184" s="34" t="s">
        <v>68</v>
      </c>
      <c r="AT184" s="34" t="s">
        <v>68</v>
      </c>
      <c r="AU184" s="34" t="s">
        <v>68</v>
      </c>
      <c r="AV184" s="34" t="s">
        <v>68</v>
      </c>
      <c r="AW184" s="34" t="s">
        <v>68</v>
      </c>
      <c r="AX184" s="34" t="s">
        <v>68</v>
      </c>
      <c r="AY184" s="894">
        <v>7.0500000000000007E-3</v>
      </c>
      <c r="AZ184" s="894">
        <v>3.2080211969374487E-3</v>
      </c>
      <c r="BA184" s="894">
        <v>4.0599999999999994E-3</v>
      </c>
      <c r="BB184" s="894">
        <v>1.15E-2</v>
      </c>
      <c r="BC184" s="894">
        <v>3</v>
      </c>
      <c r="BD184" s="894" t="s">
        <v>6172</v>
      </c>
      <c r="BE184" s="894" t="s">
        <v>68</v>
      </c>
    </row>
    <row r="185" spans="1:57" ht="15" customHeight="1" x14ac:dyDescent="0.25">
      <c r="A185" s="37" t="s">
        <v>5919</v>
      </c>
      <c r="B185" s="45" t="s">
        <v>6169</v>
      </c>
      <c r="C185" s="887" t="s">
        <v>68</v>
      </c>
      <c r="D185" s="898">
        <v>44178</v>
      </c>
      <c r="E185" s="30" t="s">
        <v>6170</v>
      </c>
      <c r="F185" s="35" t="s">
        <v>5738</v>
      </c>
      <c r="G185" s="35" t="s">
        <v>68</v>
      </c>
      <c r="H185" s="35" t="s">
        <v>5510</v>
      </c>
      <c r="I185" s="35" t="s">
        <v>68</v>
      </c>
      <c r="J185" s="35" t="s">
        <v>5491</v>
      </c>
      <c r="K185" s="35" t="s">
        <v>68</v>
      </c>
      <c r="L185" s="47">
        <v>8.8115096538</v>
      </c>
      <c r="M185" s="47">
        <v>49.782885239999999</v>
      </c>
      <c r="N185" s="46" t="s">
        <v>68</v>
      </c>
      <c r="O185" s="25" t="s">
        <v>5060</v>
      </c>
      <c r="P185" s="25">
        <v>62180030</v>
      </c>
      <c r="Q185" s="897" t="s">
        <v>5241</v>
      </c>
      <c r="R185" s="25" t="s">
        <v>68</v>
      </c>
      <c r="S185" s="31">
        <v>0.05</v>
      </c>
      <c r="T185" s="31">
        <v>0.05</v>
      </c>
      <c r="U185" s="31">
        <v>0.05</v>
      </c>
      <c r="V185" s="31" t="s">
        <v>68</v>
      </c>
      <c r="W185" s="26">
        <v>8.8115096538</v>
      </c>
      <c r="X185" s="36">
        <v>49.782885239999999</v>
      </c>
      <c r="Y185" s="36" t="s">
        <v>68</v>
      </c>
      <c r="Z185" s="36" t="s">
        <v>68</v>
      </c>
      <c r="AA185" s="27" t="s">
        <v>68</v>
      </c>
      <c r="AB185" s="32">
        <v>52349</v>
      </c>
      <c r="AC185" s="32">
        <v>10104</v>
      </c>
      <c r="AD185" s="32">
        <v>5</v>
      </c>
      <c r="AE185" s="32" t="s">
        <v>4944</v>
      </c>
      <c r="AF185" s="32" t="s">
        <v>4945</v>
      </c>
      <c r="AG185" s="48" t="s">
        <v>68</v>
      </c>
      <c r="AH185" s="33" t="s">
        <v>68</v>
      </c>
      <c r="AI185" s="33" t="s">
        <v>68</v>
      </c>
      <c r="AJ185" s="33" t="s">
        <v>68</v>
      </c>
      <c r="AK185" s="33" t="s">
        <v>5409</v>
      </c>
      <c r="AL185" s="28">
        <v>293</v>
      </c>
      <c r="AM185" s="34">
        <v>101300</v>
      </c>
      <c r="AN185" s="34" t="s">
        <v>68</v>
      </c>
      <c r="AO185" s="34">
        <v>0</v>
      </c>
      <c r="AP185" s="34" t="s">
        <v>68</v>
      </c>
      <c r="AQ185" s="34" t="s">
        <v>68</v>
      </c>
      <c r="AR185" s="34" t="s">
        <v>68</v>
      </c>
      <c r="AS185" s="34" t="s">
        <v>68</v>
      </c>
      <c r="AT185" s="34" t="s">
        <v>68</v>
      </c>
      <c r="AU185" s="34" t="s">
        <v>68</v>
      </c>
      <c r="AV185" s="34" t="s">
        <v>68</v>
      </c>
      <c r="AW185" s="34" t="s">
        <v>68</v>
      </c>
      <c r="AX185" s="34" t="s">
        <v>68</v>
      </c>
      <c r="AY185" s="894">
        <v>1.3933333333333334E-2</v>
      </c>
      <c r="AZ185" s="894">
        <v>1.3123346456686356E-3</v>
      </c>
      <c r="BA185" s="894">
        <v>1.21E-2</v>
      </c>
      <c r="BB185" s="894">
        <v>1.5100000000000001E-2</v>
      </c>
      <c r="BC185" s="894">
        <v>3</v>
      </c>
      <c r="BD185" s="894" t="s">
        <v>6172</v>
      </c>
      <c r="BE185" s="894" t="s">
        <v>68</v>
      </c>
    </row>
    <row r="186" spans="1:57" ht="15" customHeight="1" x14ac:dyDescent="0.25">
      <c r="A186" s="37" t="s">
        <v>5920</v>
      </c>
      <c r="B186" s="45" t="s">
        <v>6169</v>
      </c>
      <c r="C186" s="887" t="s">
        <v>68</v>
      </c>
      <c r="D186" s="898">
        <v>44178</v>
      </c>
      <c r="E186" s="30" t="s">
        <v>6170</v>
      </c>
      <c r="F186" s="35" t="s">
        <v>5738</v>
      </c>
      <c r="G186" s="35" t="s">
        <v>68</v>
      </c>
      <c r="H186" s="35" t="s">
        <v>5574</v>
      </c>
      <c r="I186" s="35" t="s">
        <v>68</v>
      </c>
      <c r="J186" s="35" t="s">
        <v>5491</v>
      </c>
      <c r="K186" s="35" t="s">
        <v>68</v>
      </c>
      <c r="L186" s="47">
        <v>8.8257396918000008</v>
      </c>
      <c r="M186" s="47">
        <v>49.783581744000003</v>
      </c>
      <c r="N186" s="46" t="s">
        <v>68</v>
      </c>
      <c r="O186" s="25" t="s">
        <v>5060</v>
      </c>
      <c r="P186" s="25">
        <v>62180035</v>
      </c>
      <c r="Q186" s="897" t="s">
        <v>5242</v>
      </c>
      <c r="R186" s="25" t="s">
        <v>68</v>
      </c>
      <c r="S186" s="31">
        <v>0.05</v>
      </c>
      <c r="T186" s="31">
        <v>0.05</v>
      </c>
      <c r="U186" s="31">
        <v>0.05</v>
      </c>
      <c r="V186" s="31" t="s">
        <v>68</v>
      </c>
      <c r="W186" s="26">
        <v>8.8257396918000008</v>
      </c>
      <c r="X186" s="36">
        <v>49.783581744000003</v>
      </c>
      <c r="Y186" s="36" t="s">
        <v>68</v>
      </c>
      <c r="Z186" s="36" t="s">
        <v>68</v>
      </c>
      <c r="AA186" s="27" t="s">
        <v>68</v>
      </c>
      <c r="AB186" s="32">
        <v>52349</v>
      </c>
      <c r="AC186" s="32">
        <v>10104</v>
      </c>
      <c r="AD186" s="32">
        <v>5</v>
      </c>
      <c r="AE186" s="32" t="s">
        <v>4944</v>
      </c>
      <c r="AF186" s="32" t="s">
        <v>4945</v>
      </c>
      <c r="AG186" s="48" t="s">
        <v>68</v>
      </c>
      <c r="AH186" s="33" t="s">
        <v>68</v>
      </c>
      <c r="AI186" s="33" t="s">
        <v>68</v>
      </c>
      <c r="AJ186" s="33" t="s">
        <v>68</v>
      </c>
      <c r="AK186" s="33" t="s">
        <v>5409</v>
      </c>
      <c r="AL186" s="28">
        <v>293</v>
      </c>
      <c r="AM186" s="34">
        <v>101300</v>
      </c>
      <c r="AN186" s="34" t="s">
        <v>68</v>
      </c>
      <c r="AO186" s="34">
        <v>0</v>
      </c>
      <c r="AP186" s="34" t="s">
        <v>68</v>
      </c>
      <c r="AQ186" s="34" t="s">
        <v>68</v>
      </c>
      <c r="AR186" s="34" t="s">
        <v>68</v>
      </c>
      <c r="AS186" s="34" t="s">
        <v>68</v>
      </c>
      <c r="AT186" s="34" t="s">
        <v>68</v>
      </c>
      <c r="AU186" s="34" t="s">
        <v>68</v>
      </c>
      <c r="AV186" s="34" t="s">
        <v>68</v>
      </c>
      <c r="AW186" s="34" t="s">
        <v>68</v>
      </c>
      <c r="AX186" s="34" t="s">
        <v>68</v>
      </c>
      <c r="AY186" s="894">
        <v>4.0300000000000006E-3</v>
      </c>
      <c r="AZ186" s="894">
        <v>1.2355835328567091E-4</v>
      </c>
      <c r="BA186" s="894">
        <v>3.8600000000000001E-3</v>
      </c>
      <c r="BB186" s="894">
        <v>4.15E-3</v>
      </c>
      <c r="BC186" s="894">
        <v>3</v>
      </c>
      <c r="BD186" s="894" t="s">
        <v>6172</v>
      </c>
      <c r="BE186" s="894" t="s">
        <v>68</v>
      </c>
    </row>
    <row r="187" spans="1:57" ht="15" customHeight="1" x14ac:dyDescent="0.25">
      <c r="A187" s="37" t="s">
        <v>5921</v>
      </c>
      <c r="B187" s="45" t="s">
        <v>6169</v>
      </c>
      <c r="C187" s="887" t="s">
        <v>68</v>
      </c>
      <c r="D187" s="898">
        <v>44178</v>
      </c>
      <c r="E187" s="30" t="s">
        <v>6170</v>
      </c>
      <c r="F187" s="35" t="s">
        <v>5738</v>
      </c>
      <c r="G187" s="35" t="s">
        <v>68</v>
      </c>
      <c r="H187" s="35" t="s">
        <v>5574</v>
      </c>
      <c r="I187" s="35" t="s">
        <v>68</v>
      </c>
      <c r="J187" s="35" t="s">
        <v>5491</v>
      </c>
      <c r="K187" s="35" t="s">
        <v>68</v>
      </c>
      <c r="L187" s="47">
        <v>8.8274642467</v>
      </c>
      <c r="M187" s="47">
        <v>49.786731091</v>
      </c>
      <c r="N187" s="46" t="s">
        <v>68</v>
      </c>
      <c r="O187" s="25" t="s">
        <v>5060</v>
      </c>
      <c r="P187" s="25">
        <v>62180033</v>
      </c>
      <c r="Q187" s="897" t="s">
        <v>5243</v>
      </c>
      <c r="R187" s="25" t="s">
        <v>68</v>
      </c>
      <c r="S187" s="31">
        <v>0.05</v>
      </c>
      <c r="T187" s="31">
        <v>0.05</v>
      </c>
      <c r="U187" s="31">
        <v>0.05</v>
      </c>
      <c r="V187" s="31" t="s">
        <v>68</v>
      </c>
      <c r="W187" s="26">
        <v>8.8274642467</v>
      </c>
      <c r="X187" s="36">
        <v>49.786731091</v>
      </c>
      <c r="Y187" s="36" t="s">
        <v>68</v>
      </c>
      <c r="Z187" s="36" t="s">
        <v>68</v>
      </c>
      <c r="AA187" s="27" t="s">
        <v>68</v>
      </c>
      <c r="AB187" s="32">
        <v>52349</v>
      </c>
      <c r="AC187" s="32">
        <v>10104</v>
      </c>
      <c r="AD187" s="32">
        <v>5</v>
      </c>
      <c r="AE187" s="32" t="s">
        <v>4944</v>
      </c>
      <c r="AF187" s="32" t="s">
        <v>4945</v>
      </c>
      <c r="AG187" s="48" t="s">
        <v>68</v>
      </c>
      <c r="AH187" s="33" t="s">
        <v>68</v>
      </c>
      <c r="AI187" s="33" t="s">
        <v>68</v>
      </c>
      <c r="AJ187" s="33" t="s">
        <v>68</v>
      </c>
      <c r="AK187" s="33" t="s">
        <v>5409</v>
      </c>
      <c r="AL187" s="28">
        <v>293</v>
      </c>
      <c r="AM187" s="34">
        <v>101300</v>
      </c>
      <c r="AN187" s="34" t="s">
        <v>68</v>
      </c>
      <c r="AO187" s="34">
        <v>0</v>
      </c>
      <c r="AP187" s="34" t="s">
        <v>68</v>
      </c>
      <c r="AQ187" s="34" t="s">
        <v>68</v>
      </c>
      <c r="AR187" s="34" t="s">
        <v>68</v>
      </c>
      <c r="AS187" s="34" t="s">
        <v>68</v>
      </c>
      <c r="AT187" s="34" t="s">
        <v>68</v>
      </c>
      <c r="AU187" s="34" t="s">
        <v>68</v>
      </c>
      <c r="AV187" s="34" t="s">
        <v>68</v>
      </c>
      <c r="AW187" s="34" t="s">
        <v>68</v>
      </c>
      <c r="AX187" s="34" t="s">
        <v>68</v>
      </c>
      <c r="AY187" s="894">
        <v>4.3166666666666666E-3</v>
      </c>
      <c r="AZ187" s="894">
        <v>3.0564939973040271E-3</v>
      </c>
      <c r="BA187" s="894">
        <v>0</v>
      </c>
      <c r="BB187" s="894">
        <v>6.6699999999999997E-3</v>
      </c>
      <c r="BC187" s="894">
        <v>3</v>
      </c>
      <c r="BD187" s="894" t="s">
        <v>6172</v>
      </c>
      <c r="BE187" s="894" t="s">
        <v>68</v>
      </c>
    </row>
    <row r="188" spans="1:57" ht="15" customHeight="1" x14ac:dyDescent="0.25">
      <c r="A188" s="37" t="s">
        <v>5922</v>
      </c>
      <c r="B188" s="45" t="s">
        <v>6169</v>
      </c>
      <c r="C188" s="887" t="s">
        <v>68</v>
      </c>
      <c r="D188" s="898">
        <v>44178</v>
      </c>
      <c r="E188" s="30" t="s">
        <v>6170</v>
      </c>
      <c r="F188" s="35" t="s">
        <v>5738</v>
      </c>
      <c r="G188" s="35" t="s">
        <v>68</v>
      </c>
      <c r="H188" s="35" t="s">
        <v>5574</v>
      </c>
      <c r="I188" s="35" t="s">
        <v>68</v>
      </c>
      <c r="J188" s="35" t="s">
        <v>5491</v>
      </c>
      <c r="K188" s="35" t="s">
        <v>68</v>
      </c>
      <c r="L188" s="47">
        <v>8.8312733674999997</v>
      </c>
      <c r="M188" s="47">
        <v>49.789523822</v>
      </c>
      <c r="N188" s="46" t="s">
        <v>68</v>
      </c>
      <c r="O188" s="25" t="s">
        <v>5060</v>
      </c>
      <c r="P188" s="25">
        <v>62180014</v>
      </c>
      <c r="Q188" s="897" t="s">
        <v>5244</v>
      </c>
      <c r="R188" s="25" t="s">
        <v>68</v>
      </c>
      <c r="S188" s="31">
        <v>0.05</v>
      </c>
      <c r="T188" s="31">
        <v>0.05</v>
      </c>
      <c r="U188" s="31">
        <v>0.05</v>
      </c>
      <c r="V188" s="31" t="s">
        <v>68</v>
      </c>
      <c r="W188" s="26">
        <v>8.8312733674999997</v>
      </c>
      <c r="X188" s="36">
        <v>49.789523822</v>
      </c>
      <c r="Y188" s="36" t="s">
        <v>68</v>
      </c>
      <c r="Z188" s="36" t="s">
        <v>68</v>
      </c>
      <c r="AA188" s="27" t="s">
        <v>68</v>
      </c>
      <c r="AB188" s="32">
        <v>52349</v>
      </c>
      <c r="AC188" s="32">
        <v>10104</v>
      </c>
      <c r="AD188" s="32">
        <v>5</v>
      </c>
      <c r="AE188" s="32" t="s">
        <v>4944</v>
      </c>
      <c r="AF188" s="32" t="s">
        <v>4945</v>
      </c>
      <c r="AG188" s="48" t="s">
        <v>68</v>
      </c>
      <c r="AH188" s="33" t="s">
        <v>68</v>
      </c>
      <c r="AI188" s="33" t="s">
        <v>68</v>
      </c>
      <c r="AJ188" s="33" t="s">
        <v>68</v>
      </c>
      <c r="AK188" s="33" t="s">
        <v>5409</v>
      </c>
      <c r="AL188" s="28">
        <v>293</v>
      </c>
      <c r="AM188" s="34">
        <v>101300</v>
      </c>
      <c r="AN188" s="34" t="s">
        <v>68</v>
      </c>
      <c r="AO188" s="34">
        <v>0</v>
      </c>
      <c r="AP188" s="34" t="s">
        <v>68</v>
      </c>
      <c r="AQ188" s="34" t="s">
        <v>68</v>
      </c>
      <c r="AR188" s="34" t="s">
        <v>68</v>
      </c>
      <c r="AS188" s="34" t="s">
        <v>68</v>
      </c>
      <c r="AT188" s="34" t="s">
        <v>68</v>
      </c>
      <c r="AU188" s="34" t="s">
        <v>68</v>
      </c>
      <c r="AV188" s="34" t="s">
        <v>68</v>
      </c>
      <c r="AW188" s="34" t="s">
        <v>68</v>
      </c>
      <c r="AX188" s="34" t="s">
        <v>68</v>
      </c>
      <c r="AY188" s="894">
        <v>1.1543333333333334E-2</v>
      </c>
      <c r="AZ188" s="894">
        <v>1.4579971040971089E-3</v>
      </c>
      <c r="BA188" s="894">
        <v>9.7300000000000008E-3</v>
      </c>
      <c r="BB188" s="894">
        <v>1.3300000000000001E-2</v>
      </c>
      <c r="BC188" s="894">
        <v>3</v>
      </c>
      <c r="BD188" s="894" t="s">
        <v>6172</v>
      </c>
      <c r="BE188" s="894" t="s">
        <v>68</v>
      </c>
    </row>
    <row r="189" spans="1:57" ht="15" customHeight="1" x14ac:dyDescent="0.25">
      <c r="A189" s="37" t="s">
        <v>5923</v>
      </c>
      <c r="B189" s="45" t="s">
        <v>6169</v>
      </c>
      <c r="C189" s="887" t="s">
        <v>68</v>
      </c>
      <c r="D189" s="898">
        <v>44178</v>
      </c>
      <c r="E189" s="30" t="s">
        <v>6170</v>
      </c>
      <c r="F189" s="35" t="s">
        <v>5738</v>
      </c>
      <c r="G189" s="35" t="s">
        <v>68</v>
      </c>
      <c r="H189" s="35" t="s">
        <v>5509</v>
      </c>
      <c r="I189" s="35" t="s">
        <v>68</v>
      </c>
      <c r="J189" s="35" t="s">
        <v>5491</v>
      </c>
      <c r="K189" s="35" t="s">
        <v>68</v>
      </c>
      <c r="L189" s="47">
        <v>8.805657686</v>
      </c>
      <c r="M189" s="47">
        <v>49.770513252000001</v>
      </c>
      <c r="N189" s="46" t="s">
        <v>68</v>
      </c>
      <c r="O189" s="25" t="s">
        <v>5060</v>
      </c>
      <c r="P189" s="25">
        <v>62180054</v>
      </c>
      <c r="Q189" s="897" t="s">
        <v>5245</v>
      </c>
      <c r="R189" s="25" t="s">
        <v>68</v>
      </c>
      <c r="S189" s="31">
        <v>0.05</v>
      </c>
      <c r="T189" s="31">
        <v>0.05</v>
      </c>
      <c r="U189" s="31">
        <v>0.05</v>
      </c>
      <c r="V189" s="31" t="s">
        <v>68</v>
      </c>
      <c r="W189" s="26">
        <v>8.805657686</v>
      </c>
      <c r="X189" s="36">
        <v>49.770513252000001</v>
      </c>
      <c r="Y189" s="36" t="s">
        <v>68</v>
      </c>
      <c r="Z189" s="36" t="s">
        <v>68</v>
      </c>
      <c r="AA189" s="27">
        <v>10131</v>
      </c>
      <c r="AB189" s="32">
        <v>52349</v>
      </c>
      <c r="AC189" s="32">
        <v>10104</v>
      </c>
      <c r="AD189" s="32">
        <v>5</v>
      </c>
      <c r="AE189" s="32" t="s">
        <v>4939</v>
      </c>
      <c r="AF189" s="32" t="s">
        <v>4940</v>
      </c>
      <c r="AG189" s="48" t="s">
        <v>68</v>
      </c>
      <c r="AH189" s="33" t="s">
        <v>68</v>
      </c>
      <c r="AI189" s="33" t="s">
        <v>68</v>
      </c>
      <c r="AJ189" s="33" t="s">
        <v>68</v>
      </c>
      <c r="AK189" s="33" t="s">
        <v>5406</v>
      </c>
      <c r="AL189" s="28">
        <v>293</v>
      </c>
      <c r="AM189" s="34">
        <v>101300</v>
      </c>
      <c r="AN189" s="34" t="s">
        <v>68</v>
      </c>
      <c r="AO189" s="34">
        <v>0</v>
      </c>
      <c r="AP189" s="34" t="s">
        <v>68</v>
      </c>
      <c r="AQ189" s="34" t="s">
        <v>68</v>
      </c>
      <c r="AR189" s="34" t="s">
        <v>68</v>
      </c>
      <c r="AS189" s="34" t="s">
        <v>68</v>
      </c>
      <c r="AT189" s="34" t="s">
        <v>68</v>
      </c>
      <c r="AU189" s="34" t="s">
        <v>68</v>
      </c>
      <c r="AV189" s="34" t="s">
        <v>68</v>
      </c>
      <c r="AW189" s="34" t="s">
        <v>68</v>
      </c>
      <c r="AX189" s="34" t="s">
        <v>68</v>
      </c>
      <c r="AY189" s="894">
        <v>6.6199999999999994E-4</v>
      </c>
      <c r="AZ189" s="894">
        <v>3.4765883660086412E-5</v>
      </c>
      <c r="BA189" s="894">
        <v>6.3400000000000001E-4</v>
      </c>
      <c r="BB189" s="894">
        <v>7.1099999999999994E-4</v>
      </c>
      <c r="BC189" s="894">
        <v>3</v>
      </c>
      <c r="BD189" s="894" t="s">
        <v>6172</v>
      </c>
      <c r="BE189" s="894" t="s">
        <v>68</v>
      </c>
    </row>
    <row r="190" spans="1:57" ht="15" customHeight="1" x14ac:dyDescent="0.25">
      <c r="A190" s="37" t="s">
        <v>5924</v>
      </c>
      <c r="B190" s="45" t="s">
        <v>6169</v>
      </c>
      <c r="C190" s="887" t="s">
        <v>68</v>
      </c>
      <c r="D190" s="898">
        <v>44178</v>
      </c>
      <c r="E190" s="30" t="s">
        <v>6170</v>
      </c>
      <c r="F190" s="35" t="s">
        <v>5738</v>
      </c>
      <c r="G190" s="35" t="s">
        <v>68</v>
      </c>
      <c r="H190" s="35" t="s">
        <v>5509</v>
      </c>
      <c r="I190" s="35" t="s">
        <v>68</v>
      </c>
      <c r="J190" s="35" t="s">
        <v>5491</v>
      </c>
      <c r="K190" s="35" t="s">
        <v>68</v>
      </c>
      <c r="L190" s="47">
        <v>8.8018228432000001</v>
      </c>
      <c r="M190" s="47">
        <v>49.774777411999999</v>
      </c>
      <c r="N190" s="46" t="s">
        <v>68</v>
      </c>
      <c r="O190" s="25" t="s">
        <v>5060</v>
      </c>
      <c r="P190" s="25">
        <v>62180040</v>
      </c>
      <c r="Q190" s="897" t="s">
        <v>5246</v>
      </c>
      <c r="R190" s="25" t="s">
        <v>68</v>
      </c>
      <c r="S190" s="31">
        <v>0.05</v>
      </c>
      <c r="T190" s="31">
        <v>0.05</v>
      </c>
      <c r="U190" s="31">
        <v>0.05</v>
      </c>
      <c r="V190" s="31" t="s">
        <v>68</v>
      </c>
      <c r="W190" s="26">
        <v>8.8018228432000001</v>
      </c>
      <c r="X190" s="36">
        <v>49.774777411999999</v>
      </c>
      <c r="Y190" s="36" t="s">
        <v>68</v>
      </c>
      <c r="Z190" s="36" t="s">
        <v>68</v>
      </c>
      <c r="AA190" s="27">
        <v>10131</v>
      </c>
      <c r="AB190" s="32">
        <v>52349</v>
      </c>
      <c r="AC190" s="32">
        <v>10104</v>
      </c>
      <c r="AD190" s="32">
        <v>5</v>
      </c>
      <c r="AE190" s="32" t="s">
        <v>4939</v>
      </c>
      <c r="AF190" s="32" t="s">
        <v>4940</v>
      </c>
      <c r="AG190" s="48" t="s">
        <v>68</v>
      </c>
      <c r="AH190" s="33" t="s">
        <v>68</v>
      </c>
      <c r="AI190" s="33" t="s">
        <v>68</v>
      </c>
      <c r="AJ190" s="33" t="s">
        <v>68</v>
      </c>
      <c r="AK190" s="33" t="s">
        <v>5406</v>
      </c>
      <c r="AL190" s="28">
        <v>293</v>
      </c>
      <c r="AM190" s="34">
        <v>101300</v>
      </c>
      <c r="AN190" s="34" t="s">
        <v>68</v>
      </c>
      <c r="AO190" s="34">
        <v>0</v>
      </c>
      <c r="AP190" s="34" t="s">
        <v>68</v>
      </c>
      <c r="AQ190" s="34" t="s">
        <v>68</v>
      </c>
      <c r="AR190" s="34" t="s">
        <v>68</v>
      </c>
      <c r="AS190" s="34" t="s">
        <v>68</v>
      </c>
      <c r="AT190" s="34" t="s">
        <v>68</v>
      </c>
      <c r="AU190" s="34" t="s">
        <v>68</v>
      </c>
      <c r="AV190" s="34" t="s">
        <v>68</v>
      </c>
      <c r="AW190" s="34" t="s">
        <v>68</v>
      </c>
      <c r="AX190" s="34" t="s">
        <v>68</v>
      </c>
      <c r="AY190" s="894">
        <v>6.4999999999999997E-4</v>
      </c>
      <c r="AZ190" s="894">
        <v>5.7207225650844713E-5</v>
      </c>
      <c r="BA190" s="894">
        <v>5.9000000000000003E-4</v>
      </c>
      <c r="BB190" s="894">
        <v>7.27E-4</v>
      </c>
      <c r="BC190" s="894">
        <v>3</v>
      </c>
      <c r="BD190" s="894" t="s">
        <v>6172</v>
      </c>
      <c r="BE190" s="894" t="s">
        <v>68</v>
      </c>
    </row>
    <row r="191" spans="1:57" ht="15" customHeight="1" x14ac:dyDescent="0.25">
      <c r="A191" s="37" t="s">
        <v>5925</v>
      </c>
      <c r="B191" s="45" t="s">
        <v>6169</v>
      </c>
      <c r="C191" s="887" t="s">
        <v>68</v>
      </c>
      <c r="D191" s="898">
        <v>44178</v>
      </c>
      <c r="E191" s="30" t="s">
        <v>6170</v>
      </c>
      <c r="F191" s="35" t="s">
        <v>5738</v>
      </c>
      <c r="G191" s="35" t="s">
        <v>68</v>
      </c>
      <c r="H191" s="35" t="s">
        <v>5511</v>
      </c>
      <c r="I191" s="35" t="s">
        <v>68</v>
      </c>
      <c r="J191" s="35" t="s">
        <v>5491</v>
      </c>
      <c r="K191" s="35" t="s">
        <v>68</v>
      </c>
      <c r="L191" s="47">
        <v>8.7568456816999998</v>
      </c>
      <c r="M191" s="47">
        <v>49.746146111000002</v>
      </c>
      <c r="N191" s="46" t="s">
        <v>68</v>
      </c>
      <c r="O191" s="25" t="s">
        <v>5060</v>
      </c>
      <c r="P191" s="25">
        <v>62180067</v>
      </c>
      <c r="Q191" s="897" t="s">
        <v>5247</v>
      </c>
      <c r="R191" s="25" t="s">
        <v>68</v>
      </c>
      <c r="S191" s="31">
        <v>0.05</v>
      </c>
      <c r="T191" s="31">
        <v>0.05</v>
      </c>
      <c r="U191" s="31">
        <v>0.05</v>
      </c>
      <c r="V191" s="31" t="s">
        <v>68</v>
      </c>
      <c r="W191" s="26">
        <v>8.7568456816999998</v>
      </c>
      <c r="X191" s="36">
        <v>49.746146111000002</v>
      </c>
      <c r="Y191" s="36" t="s">
        <v>68</v>
      </c>
      <c r="Z191" s="36" t="s">
        <v>68</v>
      </c>
      <c r="AA191" s="27">
        <v>10110</v>
      </c>
      <c r="AB191" s="32">
        <v>52349</v>
      </c>
      <c r="AC191" s="32">
        <v>10104</v>
      </c>
      <c r="AD191" s="32">
        <v>5</v>
      </c>
      <c r="AE191" s="32" t="s">
        <v>4937</v>
      </c>
      <c r="AF191" s="32" t="s">
        <v>4938</v>
      </c>
      <c r="AG191" s="48" t="s">
        <v>68</v>
      </c>
      <c r="AH191" s="33" t="s">
        <v>68</v>
      </c>
      <c r="AI191" s="33" t="s">
        <v>68</v>
      </c>
      <c r="AJ191" s="33" t="s">
        <v>68</v>
      </c>
      <c r="AK191" s="33" t="s">
        <v>5405</v>
      </c>
      <c r="AL191" s="28">
        <v>293</v>
      </c>
      <c r="AM191" s="34">
        <v>101300</v>
      </c>
      <c r="AN191" s="34" t="s">
        <v>68</v>
      </c>
      <c r="AO191" s="34">
        <v>0</v>
      </c>
      <c r="AP191" s="34" t="s">
        <v>68</v>
      </c>
      <c r="AQ191" s="34" t="s">
        <v>68</v>
      </c>
      <c r="AR191" s="34" t="s">
        <v>68</v>
      </c>
      <c r="AS191" s="34" t="s">
        <v>68</v>
      </c>
      <c r="AT191" s="34" t="s">
        <v>68</v>
      </c>
      <c r="AU191" s="34" t="s">
        <v>68</v>
      </c>
      <c r="AV191" s="34" t="s">
        <v>68</v>
      </c>
      <c r="AW191" s="34" t="s">
        <v>68</v>
      </c>
      <c r="AX191" s="34" t="s">
        <v>68</v>
      </c>
      <c r="AY191" s="894">
        <v>6.1800000000000006E-4</v>
      </c>
      <c r="AZ191" s="894">
        <v>3.8218669085496316E-5</v>
      </c>
      <c r="BA191" s="894">
        <v>5.7699999999999993E-4</v>
      </c>
      <c r="BB191" s="894">
        <v>6.6900000000000011E-4</v>
      </c>
      <c r="BC191" s="894">
        <v>3</v>
      </c>
      <c r="BD191" s="894" t="s">
        <v>6172</v>
      </c>
      <c r="BE191" s="894" t="s">
        <v>68</v>
      </c>
    </row>
    <row r="192" spans="1:57" ht="15" customHeight="1" x14ac:dyDescent="0.25">
      <c r="A192" s="37" t="s">
        <v>5926</v>
      </c>
      <c r="B192" s="45" t="s">
        <v>6169</v>
      </c>
      <c r="C192" s="887" t="s">
        <v>68</v>
      </c>
      <c r="D192" s="898">
        <v>44178</v>
      </c>
      <c r="E192" s="30" t="s">
        <v>6170</v>
      </c>
      <c r="F192" s="35" t="s">
        <v>5738</v>
      </c>
      <c r="G192" s="35" t="s">
        <v>68</v>
      </c>
      <c r="H192" s="35" t="s">
        <v>5588</v>
      </c>
      <c r="I192" s="35" t="s">
        <v>68</v>
      </c>
      <c r="J192" s="35" t="s">
        <v>5491</v>
      </c>
      <c r="K192" s="35" t="s">
        <v>68</v>
      </c>
      <c r="L192" s="47">
        <v>8.7386172244000004</v>
      </c>
      <c r="M192" s="47">
        <v>49.755906543999998</v>
      </c>
      <c r="N192" s="46" t="s">
        <v>68</v>
      </c>
      <c r="O192" s="25" t="s">
        <v>5060</v>
      </c>
      <c r="P192" s="25">
        <v>62180057</v>
      </c>
      <c r="Q192" s="897" t="s">
        <v>5248</v>
      </c>
      <c r="R192" s="25" t="s">
        <v>68</v>
      </c>
      <c r="S192" s="31">
        <v>0.05</v>
      </c>
      <c r="T192" s="31">
        <v>0.05</v>
      </c>
      <c r="U192" s="31">
        <v>0.05</v>
      </c>
      <c r="V192" s="31" t="s">
        <v>68</v>
      </c>
      <c r="W192" s="26">
        <v>8.7386172244000004</v>
      </c>
      <c r="X192" s="36">
        <v>49.755906543999998</v>
      </c>
      <c r="Y192" s="36" t="s">
        <v>68</v>
      </c>
      <c r="Z192" s="36" t="s">
        <v>68</v>
      </c>
      <c r="AA192" s="27" t="s">
        <v>68</v>
      </c>
      <c r="AB192" s="32">
        <v>52349</v>
      </c>
      <c r="AC192" s="32">
        <v>10104</v>
      </c>
      <c r="AD192" s="32">
        <v>5</v>
      </c>
      <c r="AE192" s="32" t="s">
        <v>4949</v>
      </c>
      <c r="AF192" s="32" t="s">
        <v>4950</v>
      </c>
      <c r="AG192" s="48" t="s">
        <v>68</v>
      </c>
      <c r="AH192" s="33" t="s">
        <v>68</v>
      </c>
      <c r="AI192" s="33" t="s">
        <v>68</v>
      </c>
      <c r="AJ192" s="33" t="s">
        <v>68</v>
      </c>
      <c r="AK192" s="33" t="s">
        <v>5410</v>
      </c>
      <c r="AL192" s="28">
        <v>293</v>
      </c>
      <c r="AM192" s="34">
        <v>101300</v>
      </c>
      <c r="AN192" s="34" t="s">
        <v>68</v>
      </c>
      <c r="AO192" s="34">
        <v>0</v>
      </c>
      <c r="AP192" s="34" t="s">
        <v>68</v>
      </c>
      <c r="AQ192" s="34" t="s">
        <v>68</v>
      </c>
      <c r="AR192" s="34" t="s">
        <v>68</v>
      </c>
      <c r="AS192" s="34" t="s">
        <v>68</v>
      </c>
      <c r="AT192" s="34" t="s">
        <v>68</v>
      </c>
      <c r="AU192" s="34" t="s">
        <v>68</v>
      </c>
      <c r="AV192" s="34" t="s">
        <v>68</v>
      </c>
      <c r="AW192" s="34" t="s">
        <v>68</v>
      </c>
      <c r="AX192" s="34" t="s">
        <v>68</v>
      </c>
      <c r="AY192" s="894">
        <v>1.9400000000000001E-2</v>
      </c>
      <c r="AZ192" s="894">
        <v>7.7888809636986168E-4</v>
      </c>
      <c r="BA192" s="894">
        <v>1.8800000000000001E-2</v>
      </c>
      <c r="BB192" s="894">
        <v>2.0500000000000001E-2</v>
      </c>
      <c r="BC192" s="894">
        <v>3</v>
      </c>
      <c r="BD192" s="894" t="s">
        <v>6172</v>
      </c>
      <c r="BE192" s="894" t="s">
        <v>68</v>
      </c>
    </row>
    <row r="193" spans="1:57" ht="15" customHeight="1" x14ac:dyDescent="0.25">
      <c r="A193" s="37" t="s">
        <v>5927</v>
      </c>
      <c r="B193" s="45" t="s">
        <v>6169</v>
      </c>
      <c r="C193" s="887" t="s">
        <v>68</v>
      </c>
      <c r="D193" s="898">
        <v>44178</v>
      </c>
      <c r="E193" s="30" t="s">
        <v>6170</v>
      </c>
      <c r="F193" s="35" t="s">
        <v>5738</v>
      </c>
      <c r="G193" s="35" t="s">
        <v>68</v>
      </c>
      <c r="H193" s="35" t="s">
        <v>5511</v>
      </c>
      <c r="I193" s="35" t="s">
        <v>68</v>
      </c>
      <c r="J193" s="35" t="s">
        <v>5491</v>
      </c>
      <c r="K193" s="35" t="s">
        <v>68</v>
      </c>
      <c r="L193" s="47">
        <v>8.7502551699000009</v>
      </c>
      <c r="M193" s="47">
        <v>49.746132127000003</v>
      </c>
      <c r="N193" s="46" t="s">
        <v>68</v>
      </c>
      <c r="O193" s="25" t="s">
        <v>5060</v>
      </c>
      <c r="P193" s="25">
        <v>62180065</v>
      </c>
      <c r="Q193" s="897" t="s">
        <v>5249</v>
      </c>
      <c r="R193" s="25" t="s">
        <v>68</v>
      </c>
      <c r="S193" s="31">
        <v>0.05</v>
      </c>
      <c r="T193" s="31">
        <v>0.05</v>
      </c>
      <c r="U193" s="31">
        <v>0.05</v>
      </c>
      <c r="V193" s="31" t="s">
        <v>68</v>
      </c>
      <c r="W193" s="26">
        <v>8.7502551699000009</v>
      </c>
      <c r="X193" s="36">
        <v>49.746132127000003</v>
      </c>
      <c r="Y193" s="36" t="s">
        <v>68</v>
      </c>
      <c r="Z193" s="36" t="s">
        <v>68</v>
      </c>
      <c r="AA193" s="27">
        <v>10110</v>
      </c>
      <c r="AB193" s="32">
        <v>52349</v>
      </c>
      <c r="AC193" s="32">
        <v>10104</v>
      </c>
      <c r="AD193" s="32">
        <v>5</v>
      </c>
      <c r="AE193" s="32" t="s">
        <v>4937</v>
      </c>
      <c r="AF193" s="32" t="s">
        <v>4938</v>
      </c>
      <c r="AG193" s="48" t="s">
        <v>68</v>
      </c>
      <c r="AH193" s="33" t="s">
        <v>68</v>
      </c>
      <c r="AI193" s="33" t="s">
        <v>68</v>
      </c>
      <c r="AJ193" s="33" t="s">
        <v>68</v>
      </c>
      <c r="AK193" s="33" t="s">
        <v>5405</v>
      </c>
      <c r="AL193" s="28">
        <v>293</v>
      </c>
      <c r="AM193" s="34">
        <v>101300</v>
      </c>
      <c r="AN193" s="34" t="s">
        <v>68</v>
      </c>
      <c r="AO193" s="34">
        <v>0</v>
      </c>
      <c r="AP193" s="34" t="s">
        <v>68</v>
      </c>
      <c r="AQ193" s="34" t="s">
        <v>68</v>
      </c>
      <c r="AR193" s="34" t="s">
        <v>68</v>
      </c>
      <c r="AS193" s="34" t="s">
        <v>68</v>
      </c>
      <c r="AT193" s="34" t="s">
        <v>68</v>
      </c>
      <c r="AU193" s="34" t="s">
        <v>68</v>
      </c>
      <c r="AV193" s="34" t="s">
        <v>68</v>
      </c>
      <c r="AW193" s="34" t="s">
        <v>68</v>
      </c>
      <c r="AX193" s="34" t="s">
        <v>68</v>
      </c>
      <c r="AY193" s="894">
        <v>4.7666666666666663E-4</v>
      </c>
      <c r="AZ193" s="894">
        <v>1.2256517540566835E-5</v>
      </c>
      <c r="BA193" s="894">
        <v>4.6200000000000001E-4</v>
      </c>
      <c r="BB193" s="894">
        <v>4.9200000000000003E-4</v>
      </c>
      <c r="BC193" s="894">
        <v>3</v>
      </c>
      <c r="BD193" s="894" t="s">
        <v>6172</v>
      </c>
      <c r="BE193" s="894" t="s">
        <v>68</v>
      </c>
    </row>
    <row r="194" spans="1:57" ht="15" customHeight="1" x14ac:dyDescent="0.25">
      <c r="A194" s="37" t="s">
        <v>5928</v>
      </c>
      <c r="B194" s="45" t="s">
        <v>6169</v>
      </c>
      <c r="C194" s="887" t="s">
        <v>68</v>
      </c>
      <c r="D194" s="898">
        <v>44178</v>
      </c>
      <c r="E194" s="30" t="s">
        <v>6170</v>
      </c>
      <c r="F194" s="35" t="s">
        <v>5738</v>
      </c>
      <c r="G194" s="35" t="s">
        <v>68</v>
      </c>
      <c r="H194" s="35" t="s">
        <v>5589</v>
      </c>
      <c r="I194" s="35" t="s">
        <v>68</v>
      </c>
      <c r="J194" s="35" t="s">
        <v>5491</v>
      </c>
      <c r="K194" s="35" t="s">
        <v>68</v>
      </c>
      <c r="L194" s="47">
        <v>8.7780484908999998</v>
      </c>
      <c r="M194" s="47">
        <v>49.736568335000001</v>
      </c>
      <c r="N194" s="46" t="s">
        <v>68</v>
      </c>
      <c r="O194" s="25" t="s">
        <v>5060</v>
      </c>
      <c r="P194" s="25">
        <v>62180080</v>
      </c>
      <c r="Q194" s="897" t="s">
        <v>5250</v>
      </c>
      <c r="R194" s="25" t="s">
        <v>68</v>
      </c>
      <c r="S194" s="31">
        <v>0.05</v>
      </c>
      <c r="T194" s="31">
        <v>0.05</v>
      </c>
      <c r="U194" s="31">
        <v>0.05</v>
      </c>
      <c r="V194" s="31" t="s">
        <v>68</v>
      </c>
      <c r="W194" s="26">
        <v>8.7780484908999998</v>
      </c>
      <c r="X194" s="36">
        <v>49.736568335000001</v>
      </c>
      <c r="Y194" s="36" t="s">
        <v>68</v>
      </c>
      <c r="Z194" s="36" t="s">
        <v>68</v>
      </c>
      <c r="AA194" s="27">
        <v>10110</v>
      </c>
      <c r="AB194" s="32">
        <v>52349</v>
      </c>
      <c r="AC194" s="32">
        <v>10104</v>
      </c>
      <c r="AD194" s="32">
        <v>5</v>
      </c>
      <c r="AE194" s="32" t="s">
        <v>4937</v>
      </c>
      <c r="AF194" s="32" t="s">
        <v>4938</v>
      </c>
      <c r="AG194" s="48" t="s">
        <v>68</v>
      </c>
      <c r="AH194" s="33" t="s">
        <v>68</v>
      </c>
      <c r="AI194" s="33" t="s">
        <v>68</v>
      </c>
      <c r="AJ194" s="33" t="s">
        <v>68</v>
      </c>
      <c r="AK194" s="33" t="s">
        <v>5405</v>
      </c>
      <c r="AL194" s="28">
        <v>293</v>
      </c>
      <c r="AM194" s="34">
        <v>101300</v>
      </c>
      <c r="AN194" s="34" t="s">
        <v>68</v>
      </c>
      <c r="AO194" s="34">
        <v>0</v>
      </c>
      <c r="AP194" s="34" t="s">
        <v>68</v>
      </c>
      <c r="AQ194" s="34" t="s">
        <v>68</v>
      </c>
      <c r="AR194" s="34" t="s">
        <v>68</v>
      </c>
      <c r="AS194" s="34" t="s">
        <v>68</v>
      </c>
      <c r="AT194" s="34" t="s">
        <v>68</v>
      </c>
      <c r="AU194" s="34" t="s">
        <v>68</v>
      </c>
      <c r="AV194" s="34" t="s">
        <v>68</v>
      </c>
      <c r="AW194" s="34" t="s">
        <v>68</v>
      </c>
      <c r="AX194" s="34" t="s">
        <v>68</v>
      </c>
      <c r="AY194" s="894">
        <v>8.8299999999999993E-3</v>
      </c>
      <c r="AZ194" s="894">
        <v>2.0016659728003204E-4</v>
      </c>
      <c r="BA194" s="894">
        <v>8.5900000000000004E-3</v>
      </c>
      <c r="BB194" s="894">
        <v>9.0799999999999995E-3</v>
      </c>
      <c r="BC194" s="894">
        <v>3</v>
      </c>
      <c r="BD194" s="894" t="s">
        <v>6172</v>
      </c>
      <c r="BE194" s="894" t="s">
        <v>68</v>
      </c>
    </row>
    <row r="195" spans="1:57" ht="15" customHeight="1" x14ac:dyDescent="0.25">
      <c r="A195" s="37" t="s">
        <v>5929</v>
      </c>
      <c r="B195" s="45" t="s">
        <v>6169</v>
      </c>
      <c r="C195" s="887" t="s">
        <v>68</v>
      </c>
      <c r="D195" s="898">
        <v>44178</v>
      </c>
      <c r="E195" s="30" t="s">
        <v>6170</v>
      </c>
      <c r="F195" s="35" t="s">
        <v>5738</v>
      </c>
      <c r="G195" s="35" t="s">
        <v>68</v>
      </c>
      <c r="H195" s="35" t="s">
        <v>5590</v>
      </c>
      <c r="I195" s="35" t="s">
        <v>68</v>
      </c>
      <c r="J195" s="35" t="s">
        <v>5491</v>
      </c>
      <c r="K195" s="35" t="s">
        <v>68</v>
      </c>
      <c r="L195" s="47">
        <v>8.7869892006000008</v>
      </c>
      <c r="M195" s="47">
        <v>49.754027325000003</v>
      </c>
      <c r="N195" s="46" t="s">
        <v>68</v>
      </c>
      <c r="O195" s="25" t="s">
        <v>5060</v>
      </c>
      <c r="P195" s="25">
        <v>62180059</v>
      </c>
      <c r="Q195" s="897" t="s">
        <v>5251</v>
      </c>
      <c r="R195" s="25" t="s">
        <v>68</v>
      </c>
      <c r="S195" s="31">
        <v>0.05</v>
      </c>
      <c r="T195" s="31">
        <v>0.05</v>
      </c>
      <c r="U195" s="31">
        <v>0.05</v>
      </c>
      <c r="V195" s="31" t="s">
        <v>68</v>
      </c>
      <c r="W195" s="26">
        <v>8.7869892006000008</v>
      </c>
      <c r="X195" s="36">
        <v>49.754027325000003</v>
      </c>
      <c r="Y195" s="36" t="s">
        <v>68</v>
      </c>
      <c r="Z195" s="36" t="s">
        <v>68</v>
      </c>
      <c r="AA195" s="27">
        <v>10131</v>
      </c>
      <c r="AB195" s="32">
        <v>52349</v>
      </c>
      <c r="AC195" s="32">
        <v>10104</v>
      </c>
      <c r="AD195" s="32">
        <v>5</v>
      </c>
      <c r="AE195" s="32" t="s">
        <v>4939</v>
      </c>
      <c r="AF195" s="32" t="s">
        <v>4940</v>
      </c>
      <c r="AG195" s="48" t="s">
        <v>68</v>
      </c>
      <c r="AH195" s="33" t="s">
        <v>68</v>
      </c>
      <c r="AI195" s="33" t="s">
        <v>68</v>
      </c>
      <c r="AJ195" s="33" t="s">
        <v>68</v>
      </c>
      <c r="AK195" s="33" t="s">
        <v>5406</v>
      </c>
      <c r="AL195" s="28">
        <v>293</v>
      </c>
      <c r="AM195" s="34">
        <v>101300</v>
      </c>
      <c r="AN195" s="34" t="s">
        <v>68</v>
      </c>
      <c r="AO195" s="34">
        <v>0</v>
      </c>
      <c r="AP195" s="34" t="s">
        <v>68</v>
      </c>
      <c r="AQ195" s="34" t="s">
        <v>68</v>
      </c>
      <c r="AR195" s="34" t="s">
        <v>68</v>
      </c>
      <c r="AS195" s="34" t="s">
        <v>68</v>
      </c>
      <c r="AT195" s="34" t="s">
        <v>68</v>
      </c>
      <c r="AU195" s="34" t="s">
        <v>68</v>
      </c>
      <c r="AV195" s="34" t="s">
        <v>68</v>
      </c>
      <c r="AW195" s="34" t="s">
        <v>68</v>
      </c>
      <c r="AX195" s="34" t="s">
        <v>68</v>
      </c>
      <c r="AY195" s="894">
        <v>6.3033333333333333E-4</v>
      </c>
      <c r="AZ195" s="894">
        <v>5.5577773335110237E-6</v>
      </c>
      <c r="BA195" s="894">
        <v>6.2500000000000001E-4</v>
      </c>
      <c r="BB195" s="894">
        <v>6.38E-4</v>
      </c>
      <c r="BC195" s="894">
        <v>3</v>
      </c>
      <c r="BD195" s="894" t="s">
        <v>6172</v>
      </c>
      <c r="BE195" s="894" t="s">
        <v>68</v>
      </c>
    </row>
    <row r="196" spans="1:57" ht="15" customHeight="1" x14ac:dyDescent="0.25">
      <c r="A196" s="37" t="s">
        <v>5930</v>
      </c>
      <c r="B196" s="45" t="s">
        <v>6169</v>
      </c>
      <c r="C196" s="887" t="s">
        <v>68</v>
      </c>
      <c r="D196" s="898">
        <v>44178</v>
      </c>
      <c r="E196" s="30" t="s">
        <v>6170</v>
      </c>
      <c r="F196" s="35" t="s">
        <v>5738</v>
      </c>
      <c r="G196" s="35" t="s">
        <v>68</v>
      </c>
      <c r="H196" s="35" t="s">
        <v>5591</v>
      </c>
      <c r="I196" s="35" t="s">
        <v>68</v>
      </c>
      <c r="J196" s="35" t="s">
        <v>5491</v>
      </c>
      <c r="K196" s="35" t="s">
        <v>68</v>
      </c>
      <c r="L196" s="47">
        <v>8.8168232024000002</v>
      </c>
      <c r="M196" s="47">
        <v>49.754527713999998</v>
      </c>
      <c r="N196" s="46" t="s">
        <v>68</v>
      </c>
      <c r="O196" s="25" t="s">
        <v>5060</v>
      </c>
      <c r="P196" s="25">
        <v>62180061</v>
      </c>
      <c r="Q196" s="897" t="s">
        <v>5252</v>
      </c>
      <c r="R196" s="25" t="s">
        <v>68</v>
      </c>
      <c r="S196" s="31">
        <v>0.05</v>
      </c>
      <c r="T196" s="31">
        <v>0.05</v>
      </c>
      <c r="U196" s="31">
        <v>0.05</v>
      </c>
      <c r="V196" s="31" t="s">
        <v>68</v>
      </c>
      <c r="W196" s="26">
        <v>8.8168232024000002</v>
      </c>
      <c r="X196" s="36">
        <v>49.754527713999998</v>
      </c>
      <c r="Y196" s="36" t="s">
        <v>68</v>
      </c>
      <c r="Z196" s="36" t="s">
        <v>68</v>
      </c>
      <c r="AA196" s="27">
        <v>10110</v>
      </c>
      <c r="AB196" s="32">
        <v>52349</v>
      </c>
      <c r="AC196" s="32">
        <v>10104</v>
      </c>
      <c r="AD196" s="32">
        <v>5</v>
      </c>
      <c r="AE196" s="32" t="s">
        <v>4937</v>
      </c>
      <c r="AF196" s="32" t="s">
        <v>4938</v>
      </c>
      <c r="AG196" s="48" t="s">
        <v>68</v>
      </c>
      <c r="AH196" s="33" t="s">
        <v>68</v>
      </c>
      <c r="AI196" s="33" t="s">
        <v>68</v>
      </c>
      <c r="AJ196" s="33" t="s">
        <v>68</v>
      </c>
      <c r="AK196" s="33" t="s">
        <v>5405</v>
      </c>
      <c r="AL196" s="28">
        <v>293</v>
      </c>
      <c r="AM196" s="34">
        <v>101300</v>
      </c>
      <c r="AN196" s="34" t="s">
        <v>68</v>
      </c>
      <c r="AO196" s="34">
        <v>0</v>
      </c>
      <c r="AP196" s="34" t="s">
        <v>68</v>
      </c>
      <c r="AQ196" s="34" t="s">
        <v>68</v>
      </c>
      <c r="AR196" s="34" t="s">
        <v>68</v>
      </c>
      <c r="AS196" s="34" t="s">
        <v>68</v>
      </c>
      <c r="AT196" s="34" t="s">
        <v>68</v>
      </c>
      <c r="AU196" s="34" t="s">
        <v>68</v>
      </c>
      <c r="AV196" s="34" t="s">
        <v>68</v>
      </c>
      <c r="AW196" s="34" t="s">
        <v>68</v>
      </c>
      <c r="AX196" s="34" t="s">
        <v>68</v>
      </c>
      <c r="AY196" s="894">
        <v>1.84E-4</v>
      </c>
      <c r="AZ196" s="894">
        <v>1.1313708498984754E-5</v>
      </c>
      <c r="BA196" s="894">
        <v>1.6800000000000002E-4</v>
      </c>
      <c r="BB196" s="894">
        <v>1.92E-4</v>
      </c>
      <c r="BC196" s="894">
        <v>3</v>
      </c>
      <c r="BD196" s="894" t="s">
        <v>6172</v>
      </c>
      <c r="BE196" s="894" t="s">
        <v>68</v>
      </c>
    </row>
    <row r="197" spans="1:57" ht="15" customHeight="1" x14ac:dyDescent="0.25">
      <c r="A197" s="37" t="s">
        <v>5931</v>
      </c>
      <c r="B197" s="45" t="s">
        <v>6169</v>
      </c>
      <c r="C197" s="887" t="s">
        <v>68</v>
      </c>
      <c r="D197" s="898">
        <v>44178</v>
      </c>
      <c r="E197" s="30" t="s">
        <v>6170</v>
      </c>
      <c r="F197" s="35" t="s">
        <v>5738</v>
      </c>
      <c r="G197" s="35" t="s">
        <v>68</v>
      </c>
      <c r="H197" s="35" t="s">
        <v>5591</v>
      </c>
      <c r="I197" s="35" t="s">
        <v>68</v>
      </c>
      <c r="J197" s="35" t="s">
        <v>5491</v>
      </c>
      <c r="K197" s="35" t="s">
        <v>68</v>
      </c>
      <c r="L197" s="47">
        <v>8.8157856356999993</v>
      </c>
      <c r="M197" s="47">
        <v>49.753671945000001</v>
      </c>
      <c r="N197" s="46" t="s">
        <v>68</v>
      </c>
      <c r="O197" s="25" t="s">
        <v>5060</v>
      </c>
      <c r="P197" s="25">
        <v>62180062</v>
      </c>
      <c r="Q197" s="897" t="s">
        <v>5253</v>
      </c>
      <c r="R197" s="25" t="s">
        <v>68</v>
      </c>
      <c r="S197" s="31">
        <v>0.05</v>
      </c>
      <c r="T197" s="31">
        <v>0.05</v>
      </c>
      <c r="U197" s="31">
        <v>0.05</v>
      </c>
      <c r="V197" s="31" t="s">
        <v>68</v>
      </c>
      <c r="W197" s="26">
        <v>8.8157856356999993</v>
      </c>
      <c r="X197" s="36">
        <v>49.753671945000001</v>
      </c>
      <c r="Y197" s="36" t="s">
        <v>68</v>
      </c>
      <c r="Z197" s="36" t="s">
        <v>68</v>
      </c>
      <c r="AA197" s="27">
        <v>10110</v>
      </c>
      <c r="AB197" s="32">
        <v>52349</v>
      </c>
      <c r="AC197" s="32">
        <v>10104</v>
      </c>
      <c r="AD197" s="32">
        <v>5</v>
      </c>
      <c r="AE197" s="32" t="s">
        <v>4937</v>
      </c>
      <c r="AF197" s="32" t="s">
        <v>4938</v>
      </c>
      <c r="AG197" s="48" t="s">
        <v>68</v>
      </c>
      <c r="AH197" s="33" t="s">
        <v>68</v>
      </c>
      <c r="AI197" s="33" t="s">
        <v>68</v>
      </c>
      <c r="AJ197" s="33" t="s">
        <v>68</v>
      </c>
      <c r="AK197" s="33" t="s">
        <v>5405</v>
      </c>
      <c r="AL197" s="28">
        <v>293</v>
      </c>
      <c r="AM197" s="34">
        <v>101300</v>
      </c>
      <c r="AN197" s="34" t="s">
        <v>68</v>
      </c>
      <c r="AO197" s="34">
        <v>0</v>
      </c>
      <c r="AP197" s="34" t="s">
        <v>68</v>
      </c>
      <c r="AQ197" s="34" t="s">
        <v>68</v>
      </c>
      <c r="AR197" s="34" t="s">
        <v>68</v>
      </c>
      <c r="AS197" s="34" t="s">
        <v>68</v>
      </c>
      <c r="AT197" s="34" t="s">
        <v>68</v>
      </c>
      <c r="AU197" s="34" t="s">
        <v>68</v>
      </c>
      <c r="AV197" s="34" t="s">
        <v>68</v>
      </c>
      <c r="AW197" s="34" t="s">
        <v>68</v>
      </c>
      <c r="AX197" s="34" t="s">
        <v>68</v>
      </c>
      <c r="AY197" s="894">
        <v>3.1166666666666669E-4</v>
      </c>
      <c r="AZ197" s="894">
        <v>5.2891923348991158E-5</v>
      </c>
      <c r="BA197" s="894">
        <v>2.5900000000000001E-4</v>
      </c>
      <c r="BB197" s="894">
        <v>3.8400000000000001E-4</v>
      </c>
      <c r="BC197" s="894">
        <v>3</v>
      </c>
      <c r="BD197" s="894" t="s">
        <v>6172</v>
      </c>
      <c r="BE197" s="894" t="s">
        <v>68</v>
      </c>
    </row>
    <row r="198" spans="1:57" ht="15" customHeight="1" x14ac:dyDescent="0.25">
      <c r="A198" s="37" t="s">
        <v>5932</v>
      </c>
      <c r="B198" s="45" t="s">
        <v>6169</v>
      </c>
      <c r="C198" s="887" t="s">
        <v>68</v>
      </c>
      <c r="D198" s="898">
        <v>44178</v>
      </c>
      <c r="E198" s="30" t="s">
        <v>6170</v>
      </c>
      <c r="F198" s="35" t="s">
        <v>5738</v>
      </c>
      <c r="G198" s="35" t="s">
        <v>68</v>
      </c>
      <c r="H198" s="35" t="s">
        <v>5513</v>
      </c>
      <c r="I198" s="35" t="s">
        <v>68</v>
      </c>
      <c r="J198" s="35" t="s">
        <v>5491</v>
      </c>
      <c r="K198" s="35" t="s">
        <v>68</v>
      </c>
      <c r="L198" s="47">
        <v>8.8131418922000009</v>
      </c>
      <c r="M198" s="47">
        <v>49.719277669</v>
      </c>
      <c r="N198" s="46" t="s">
        <v>68</v>
      </c>
      <c r="O198" s="25" t="s">
        <v>5060</v>
      </c>
      <c r="P198" s="25">
        <v>62180130</v>
      </c>
      <c r="Q198" s="897" t="s">
        <v>5254</v>
      </c>
      <c r="R198" s="25" t="s">
        <v>68</v>
      </c>
      <c r="S198" s="31">
        <v>0.05</v>
      </c>
      <c r="T198" s="31">
        <v>0.05</v>
      </c>
      <c r="U198" s="31">
        <v>0.05</v>
      </c>
      <c r="V198" s="31" t="s">
        <v>68</v>
      </c>
      <c r="W198" s="26">
        <v>8.8131418922000009</v>
      </c>
      <c r="X198" s="36">
        <v>49.719277669</v>
      </c>
      <c r="Y198" s="36" t="s">
        <v>68</v>
      </c>
      <c r="Z198" s="36" t="s">
        <v>68</v>
      </c>
      <c r="AA198" s="27">
        <v>10132</v>
      </c>
      <c r="AB198" s="32">
        <v>52349</v>
      </c>
      <c r="AC198" s="32">
        <v>10104</v>
      </c>
      <c r="AD198" s="32">
        <v>5</v>
      </c>
      <c r="AE198" s="32" t="s">
        <v>4943</v>
      </c>
      <c r="AF198" s="32" t="s">
        <v>4959</v>
      </c>
      <c r="AG198" s="48" t="s">
        <v>68</v>
      </c>
      <c r="AH198" s="33" t="s">
        <v>68</v>
      </c>
      <c r="AI198" s="33" t="s">
        <v>68</v>
      </c>
      <c r="AJ198" s="33" t="s">
        <v>68</v>
      </c>
      <c r="AK198" s="33" t="s">
        <v>5408</v>
      </c>
      <c r="AL198" s="28">
        <v>293</v>
      </c>
      <c r="AM198" s="34">
        <v>101300</v>
      </c>
      <c r="AN198" s="34" t="s">
        <v>68</v>
      </c>
      <c r="AO198" s="34">
        <v>0</v>
      </c>
      <c r="AP198" s="34" t="s">
        <v>68</v>
      </c>
      <c r="AQ198" s="34" t="s">
        <v>68</v>
      </c>
      <c r="AR198" s="34" t="s">
        <v>68</v>
      </c>
      <c r="AS198" s="34" t="s">
        <v>68</v>
      </c>
      <c r="AT198" s="34" t="s">
        <v>68</v>
      </c>
      <c r="AU198" s="34" t="s">
        <v>68</v>
      </c>
      <c r="AV198" s="34" t="s">
        <v>68</v>
      </c>
      <c r="AW198" s="34" t="s">
        <v>68</v>
      </c>
      <c r="AX198" s="34" t="s">
        <v>68</v>
      </c>
      <c r="AY198" s="894">
        <v>2.8166666666666666E-4</v>
      </c>
      <c r="AZ198" s="894">
        <v>4.832068800098865E-5</v>
      </c>
      <c r="BA198" s="894">
        <v>2.1800000000000001E-4</v>
      </c>
      <c r="BB198" s="894">
        <v>3.3500000000000001E-4</v>
      </c>
      <c r="BC198" s="894">
        <v>3</v>
      </c>
      <c r="BD198" s="894" t="s">
        <v>6172</v>
      </c>
      <c r="BE198" s="894" t="s">
        <v>68</v>
      </c>
    </row>
    <row r="199" spans="1:57" ht="15" customHeight="1" x14ac:dyDescent="0.25">
      <c r="A199" s="37" t="s">
        <v>5933</v>
      </c>
      <c r="B199" s="45" t="s">
        <v>6169</v>
      </c>
      <c r="C199" s="887" t="s">
        <v>68</v>
      </c>
      <c r="D199" s="898">
        <v>44178</v>
      </c>
      <c r="E199" s="30" t="s">
        <v>6170</v>
      </c>
      <c r="F199" s="35" t="s">
        <v>5738</v>
      </c>
      <c r="G199" s="35" t="s">
        <v>68</v>
      </c>
      <c r="H199" s="35" t="s">
        <v>5592</v>
      </c>
      <c r="I199" s="35" t="s">
        <v>68</v>
      </c>
      <c r="J199" s="35" t="s">
        <v>5491</v>
      </c>
      <c r="K199" s="35" t="s">
        <v>68</v>
      </c>
      <c r="L199" s="47">
        <v>8.8199593277999995</v>
      </c>
      <c r="M199" s="47">
        <v>49.713174619</v>
      </c>
      <c r="N199" s="46" t="s">
        <v>68</v>
      </c>
      <c r="O199" s="25" t="s">
        <v>5060</v>
      </c>
      <c r="P199" s="25">
        <v>62180151</v>
      </c>
      <c r="Q199" s="897" t="s">
        <v>5255</v>
      </c>
      <c r="R199" s="25" t="s">
        <v>68</v>
      </c>
      <c r="S199" s="31">
        <v>0.05</v>
      </c>
      <c r="T199" s="31">
        <v>0.05</v>
      </c>
      <c r="U199" s="31">
        <v>0.05</v>
      </c>
      <c r="V199" s="31" t="s">
        <v>68</v>
      </c>
      <c r="W199" s="26">
        <v>8.8199593277999995</v>
      </c>
      <c r="X199" s="36">
        <v>49.713174619</v>
      </c>
      <c r="Y199" s="36" t="s">
        <v>68</v>
      </c>
      <c r="Z199" s="36" t="s">
        <v>68</v>
      </c>
      <c r="AA199" s="27">
        <v>10989</v>
      </c>
      <c r="AB199" s="32">
        <v>10985</v>
      </c>
      <c r="AC199" s="32">
        <v>10880</v>
      </c>
      <c r="AD199" s="32">
        <v>5</v>
      </c>
      <c r="AE199" s="32" t="s">
        <v>2532</v>
      </c>
      <c r="AF199" s="32" t="s">
        <v>4990</v>
      </c>
      <c r="AG199" s="48" t="s">
        <v>68</v>
      </c>
      <c r="AH199" s="33" t="s">
        <v>68</v>
      </c>
      <c r="AI199" s="33" t="s">
        <v>68</v>
      </c>
      <c r="AJ199" s="33" t="s">
        <v>68</v>
      </c>
      <c r="AK199" s="33" t="s">
        <v>5407</v>
      </c>
      <c r="AL199" s="28">
        <v>293</v>
      </c>
      <c r="AM199" s="34">
        <v>101300</v>
      </c>
      <c r="AN199" s="34" t="s">
        <v>68</v>
      </c>
      <c r="AO199" s="34">
        <v>0</v>
      </c>
      <c r="AP199" s="34" t="s">
        <v>68</v>
      </c>
      <c r="AQ199" s="34" t="s">
        <v>68</v>
      </c>
      <c r="AR199" s="34" t="s">
        <v>68</v>
      </c>
      <c r="AS199" s="34" t="s">
        <v>68</v>
      </c>
      <c r="AT199" s="34" t="s">
        <v>68</v>
      </c>
      <c r="AU199" s="34" t="s">
        <v>68</v>
      </c>
      <c r="AV199" s="34" t="s">
        <v>68</v>
      </c>
      <c r="AW199" s="34" t="s">
        <v>68</v>
      </c>
      <c r="AX199" s="34" t="s">
        <v>68</v>
      </c>
      <c r="AY199" s="894">
        <v>1.2373333333333335E-4</v>
      </c>
      <c r="AZ199" s="894">
        <v>2.4391437477570321E-5</v>
      </c>
      <c r="BA199" s="894">
        <v>9.9199999999999999E-5</v>
      </c>
      <c r="BB199" s="894">
        <v>1.5699999999999999E-4</v>
      </c>
      <c r="BC199" s="894">
        <v>3</v>
      </c>
      <c r="BD199" s="894" t="s">
        <v>6172</v>
      </c>
      <c r="BE199" s="894" t="s">
        <v>68</v>
      </c>
    </row>
    <row r="200" spans="1:57" ht="15" customHeight="1" x14ac:dyDescent="0.25">
      <c r="A200" s="37" t="s">
        <v>5934</v>
      </c>
      <c r="B200" s="45" t="s">
        <v>6169</v>
      </c>
      <c r="C200" s="887" t="s">
        <v>68</v>
      </c>
      <c r="D200" s="898">
        <v>44178</v>
      </c>
      <c r="E200" s="30" t="s">
        <v>6170</v>
      </c>
      <c r="F200" s="35" t="s">
        <v>5738</v>
      </c>
      <c r="G200" s="35" t="s">
        <v>68</v>
      </c>
      <c r="H200" s="35" t="s">
        <v>5513</v>
      </c>
      <c r="I200" s="35" t="s">
        <v>68</v>
      </c>
      <c r="J200" s="35" t="s">
        <v>5491</v>
      </c>
      <c r="K200" s="35" t="s">
        <v>68</v>
      </c>
      <c r="L200" s="47">
        <v>8.8168971442000004</v>
      </c>
      <c r="M200" s="47">
        <v>49.716316650000003</v>
      </c>
      <c r="N200" s="46" t="s">
        <v>68</v>
      </c>
      <c r="O200" s="25" t="s">
        <v>5060</v>
      </c>
      <c r="P200" s="25">
        <v>62180150</v>
      </c>
      <c r="Q200" s="897" t="s">
        <v>5256</v>
      </c>
      <c r="R200" s="25" t="s">
        <v>68</v>
      </c>
      <c r="S200" s="31">
        <v>0.05</v>
      </c>
      <c r="T200" s="31">
        <v>0.05</v>
      </c>
      <c r="U200" s="31">
        <v>0.05</v>
      </c>
      <c r="V200" s="31" t="s">
        <v>68</v>
      </c>
      <c r="W200" s="26">
        <v>8.8168971442000004</v>
      </c>
      <c r="X200" s="36">
        <v>49.716316650000003</v>
      </c>
      <c r="Y200" s="36" t="s">
        <v>68</v>
      </c>
      <c r="Z200" s="36" t="s">
        <v>68</v>
      </c>
      <c r="AA200" s="27">
        <v>10132</v>
      </c>
      <c r="AB200" s="32">
        <v>52349</v>
      </c>
      <c r="AC200" s="32">
        <v>10104</v>
      </c>
      <c r="AD200" s="32">
        <v>5</v>
      </c>
      <c r="AE200" s="32" t="s">
        <v>4943</v>
      </c>
      <c r="AF200" s="32" t="s">
        <v>4943</v>
      </c>
      <c r="AG200" s="48" t="s">
        <v>68</v>
      </c>
      <c r="AH200" s="33" t="s">
        <v>68</v>
      </c>
      <c r="AI200" s="33" t="s">
        <v>68</v>
      </c>
      <c r="AJ200" s="33" t="s">
        <v>68</v>
      </c>
      <c r="AK200" s="33" t="s">
        <v>5408</v>
      </c>
      <c r="AL200" s="28">
        <v>293</v>
      </c>
      <c r="AM200" s="34">
        <v>101300</v>
      </c>
      <c r="AN200" s="34" t="s">
        <v>68</v>
      </c>
      <c r="AO200" s="34">
        <v>0</v>
      </c>
      <c r="AP200" s="34" t="s">
        <v>68</v>
      </c>
      <c r="AQ200" s="34" t="s">
        <v>68</v>
      </c>
      <c r="AR200" s="34" t="s">
        <v>68</v>
      </c>
      <c r="AS200" s="34" t="s">
        <v>68</v>
      </c>
      <c r="AT200" s="34" t="s">
        <v>68</v>
      </c>
      <c r="AU200" s="34" t="s">
        <v>68</v>
      </c>
      <c r="AV200" s="34" t="s">
        <v>68</v>
      </c>
      <c r="AW200" s="34" t="s">
        <v>68</v>
      </c>
      <c r="AX200" s="34" t="s">
        <v>68</v>
      </c>
      <c r="AY200" s="894">
        <v>6.3066666666666664E-4</v>
      </c>
      <c r="AZ200" s="894">
        <v>9.9120577524996751E-5</v>
      </c>
      <c r="BA200" s="894">
        <v>4.9399999999999997E-4</v>
      </c>
      <c r="BB200" s="894">
        <v>7.2599999999999997E-4</v>
      </c>
      <c r="BC200" s="894">
        <v>3</v>
      </c>
      <c r="BD200" s="894" t="s">
        <v>6172</v>
      </c>
      <c r="BE200" s="894" t="s">
        <v>68</v>
      </c>
    </row>
    <row r="201" spans="1:57" ht="15" customHeight="1" x14ac:dyDescent="0.25">
      <c r="A201" s="37" t="s">
        <v>5935</v>
      </c>
      <c r="B201" s="45" t="s">
        <v>6169</v>
      </c>
      <c r="C201" s="887" t="s">
        <v>68</v>
      </c>
      <c r="D201" s="898">
        <v>44178</v>
      </c>
      <c r="E201" s="30" t="s">
        <v>6170</v>
      </c>
      <c r="F201" s="35" t="s">
        <v>5738</v>
      </c>
      <c r="G201" s="35" t="s">
        <v>68</v>
      </c>
      <c r="H201" s="35" t="s">
        <v>5586</v>
      </c>
      <c r="I201" s="35" t="s">
        <v>68</v>
      </c>
      <c r="J201" s="35" t="s">
        <v>5491</v>
      </c>
      <c r="K201" s="35" t="s">
        <v>68</v>
      </c>
      <c r="L201" s="47">
        <v>8.7234417527999994</v>
      </c>
      <c r="M201" s="47">
        <v>49.764502600999997</v>
      </c>
      <c r="N201" s="46" t="s">
        <v>68</v>
      </c>
      <c r="O201" s="25" t="s">
        <v>5060</v>
      </c>
      <c r="P201" s="25">
        <v>62180048</v>
      </c>
      <c r="Q201" s="897" t="s">
        <v>5257</v>
      </c>
      <c r="R201" s="25" t="s">
        <v>68</v>
      </c>
      <c r="S201" s="31">
        <v>0.05</v>
      </c>
      <c r="T201" s="31">
        <v>0.05</v>
      </c>
      <c r="U201" s="31">
        <v>0.05</v>
      </c>
      <c r="V201" s="31" t="s">
        <v>68</v>
      </c>
      <c r="W201" s="26">
        <v>8.7234417527999994</v>
      </c>
      <c r="X201" s="36">
        <v>49.764502600999997</v>
      </c>
      <c r="Y201" s="36" t="s">
        <v>68</v>
      </c>
      <c r="Z201" s="36" t="s">
        <v>68</v>
      </c>
      <c r="AA201" s="27">
        <v>10360</v>
      </c>
      <c r="AB201" s="32">
        <v>52437</v>
      </c>
      <c r="AC201" s="32">
        <v>10104</v>
      </c>
      <c r="AD201" s="32">
        <v>5</v>
      </c>
      <c r="AE201" s="32" t="s">
        <v>1938</v>
      </c>
      <c r="AF201" s="32" t="s">
        <v>4948</v>
      </c>
      <c r="AG201" s="48" t="s">
        <v>68</v>
      </c>
      <c r="AH201" s="33">
        <v>73</v>
      </c>
      <c r="AI201" s="33">
        <v>23</v>
      </c>
      <c r="AJ201" s="33" t="s">
        <v>4823</v>
      </c>
      <c r="AK201" s="33" t="s">
        <v>5404</v>
      </c>
      <c r="AL201" s="28">
        <v>293</v>
      </c>
      <c r="AM201" s="34">
        <v>101300</v>
      </c>
      <c r="AN201" s="34" t="s">
        <v>68</v>
      </c>
      <c r="AO201" s="34">
        <v>0</v>
      </c>
      <c r="AP201" s="34" t="s">
        <v>68</v>
      </c>
      <c r="AQ201" s="34" t="s">
        <v>68</v>
      </c>
      <c r="AR201" s="34" t="s">
        <v>68</v>
      </c>
      <c r="AS201" s="34" t="s">
        <v>68</v>
      </c>
      <c r="AT201" s="34" t="s">
        <v>68</v>
      </c>
      <c r="AU201" s="34" t="s">
        <v>68</v>
      </c>
      <c r="AV201" s="34" t="s">
        <v>68</v>
      </c>
      <c r="AW201" s="34" t="s">
        <v>68</v>
      </c>
      <c r="AX201" s="34" t="s">
        <v>68</v>
      </c>
      <c r="AY201" s="894">
        <v>1.0050000000000002E-2</v>
      </c>
      <c r="AZ201" s="894">
        <v>2.6770630673681736E-4</v>
      </c>
      <c r="BA201" s="894">
        <v>9.75E-3</v>
      </c>
      <c r="BB201" s="894">
        <v>1.0400000000000001E-2</v>
      </c>
      <c r="BC201" s="894">
        <v>3</v>
      </c>
      <c r="BD201" s="894" t="s">
        <v>6172</v>
      </c>
      <c r="BE201" s="894" t="s">
        <v>68</v>
      </c>
    </row>
    <row r="202" spans="1:57" ht="15" customHeight="1" x14ac:dyDescent="0.25">
      <c r="A202" s="37" t="s">
        <v>5936</v>
      </c>
      <c r="B202" s="45" t="s">
        <v>6169</v>
      </c>
      <c r="C202" s="887" t="s">
        <v>68</v>
      </c>
      <c r="D202" s="898">
        <v>44178</v>
      </c>
      <c r="E202" s="30" t="s">
        <v>6170</v>
      </c>
      <c r="F202" s="35" t="s">
        <v>5738</v>
      </c>
      <c r="G202" s="35" t="s">
        <v>68</v>
      </c>
      <c r="H202" s="35" t="s">
        <v>5513</v>
      </c>
      <c r="I202" s="35" t="s">
        <v>68</v>
      </c>
      <c r="J202" s="35" t="s">
        <v>5491</v>
      </c>
      <c r="K202" s="35" t="s">
        <v>68</v>
      </c>
      <c r="L202" s="47">
        <v>8.8092892691000007</v>
      </c>
      <c r="M202" s="47">
        <v>49.711539238999997</v>
      </c>
      <c r="N202" s="46" t="s">
        <v>68</v>
      </c>
      <c r="O202" s="25" t="s">
        <v>5060</v>
      </c>
      <c r="P202" s="25">
        <v>62180149</v>
      </c>
      <c r="Q202" s="897" t="s">
        <v>5258</v>
      </c>
      <c r="R202" s="25" t="s">
        <v>68</v>
      </c>
      <c r="S202" s="31">
        <v>0.05</v>
      </c>
      <c r="T202" s="31">
        <v>0.05</v>
      </c>
      <c r="U202" s="31">
        <v>0.05</v>
      </c>
      <c r="V202" s="31" t="s">
        <v>68</v>
      </c>
      <c r="W202" s="26">
        <v>8.8092892691000007</v>
      </c>
      <c r="X202" s="36">
        <v>49.711539238999997</v>
      </c>
      <c r="Y202" s="36" t="s">
        <v>68</v>
      </c>
      <c r="Z202" s="36" t="s">
        <v>68</v>
      </c>
      <c r="AA202" s="27">
        <v>10132</v>
      </c>
      <c r="AB202" s="32">
        <v>52349</v>
      </c>
      <c r="AC202" s="32">
        <v>10104</v>
      </c>
      <c r="AD202" s="32">
        <v>5</v>
      </c>
      <c r="AE202" s="32" t="s">
        <v>4943</v>
      </c>
      <c r="AF202" s="32" t="s">
        <v>4943</v>
      </c>
      <c r="AG202" s="48" t="s">
        <v>68</v>
      </c>
      <c r="AH202" s="33" t="s">
        <v>68</v>
      </c>
      <c r="AI202" s="33" t="s">
        <v>68</v>
      </c>
      <c r="AJ202" s="33" t="s">
        <v>68</v>
      </c>
      <c r="AK202" s="33" t="s">
        <v>5408</v>
      </c>
      <c r="AL202" s="28">
        <v>293</v>
      </c>
      <c r="AM202" s="34">
        <v>101300</v>
      </c>
      <c r="AN202" s="34" t="s">
        <v>68</v>
      </c>
      <c r="AO202" s="34">
        <v>0</v>
      </c>
      <c r="AP202" s="34" t="s">
        <v>68</v>
      </c>
      <c r="AQ202" s="34" t="s">
        <v>68</v>
      </c>
      <c r="AR202" s="34" t="s">
        <v>68</v>
      </c>
      <c r="AS202" s="34" t="s">
        <v>68</v>
      </c>
      <c r="AT202" s="34" t="s">
        <v>68</v>
      </c>
      <c r="AU202" s="34" t="s">
        <v>68</v>
      </c>
      <c r="AV202" s="34" t="s">
        <v>68</v>
      </c>
      <c r="AW202" s="34" t="s">
        <v>68</v>
      </c>
      <c r="AX202" s="34" t="s">
        <v>68</v>
      </c>
      <c r="AY202" s="894">
        <v>2.0166666666666666E-2</v>
      </c>
      <c r="AZ202" s="894">
        <v>2.5037749277618555E-3</v>
      </c>
      <c r="BA202" s="894">
        <v>1.8200000000000001E-2</v>
      </c>
      <c r="BB202" s="894">
        <v>2.3699999999999999E-2</v>
      </c>
      <c r="BC202" s="894">
        <v>3</v>
      </c>
      <c r="BD202" s="894" t="s">
        <v>6172</v>
      </c>
      <c r="BE202" s="894" t="s">
        <v>68</v>
      </c>
    </row>
    <row r="203" spans="1:57" ht="15" customHeight="1" x14ac:dyDescent="0.25">
      <c r="A203" s="37" t="s">
        <v>5937</v>
      </c>
      <c r="B203" s="45" t="s">
        <v>6169</v>
      </c>
      <c r="C203" s="887" t="s">
        <v>68</v>
      </c>
      <c r="D203" s="898">
        <v>44178</v>
      </c>
      <c r="E203" s="30" t="s">
        <v>6170</v>
      </c>
      <c r="F203" s="35" t="s">
        <v>5738</v>
      </c>
      <c r="G203" s="35" t="s">
        <v>68</v>
      </c>
      <c r="H203" s="35" t="s">
        <v>5506</v>
      </c>
      <c r="I203" s="35" t="s">
        <v>68</v>
      </c>
      <c r="J203" s="35" t="s">
        <v>5491</v>
      </c>
      <c r="K203" s="35" t="s">
        <v>68</v>
      </c>
      <c r="L203" s="47">
        <v>8.6931027624000006</v>
      </c>
      <c r="M203" s="47">
        <v>49.788252041</v>
      </c>
      <c r="N203" s="46" t="s">
        <v>68</v>
      </c>
      <c r="O203" s="25" t="s">
        <v>5060</v>
      </c>
      <c r="P203" s="25">
        <v>62180020</v>
      </c>
      <c r="Q203" s="897" t="s">
        <v>5259</v>
      </c>
      <c r="R203" s="25" t="s">
        <v>68</v>
      </c>
      <c r="S203" s="31">
        <v>0.05</v>
      </c>
      <c r="T203" s="31">
        <v>0.05</v>
      </c>
      <c r="U203" s="31">
        <v>0.05</v>
      </c>
      <c r="V203" s="31" t="s">
        <v>68</v>
      </c>
      <c r="W203" s="26">
        <v>8.6931027624000006</v>
      </c>
      <c r="X203" s="36">
        <v>49.788252041</v>
      </c>
      <c r="Y203" s="36" t="s">
        <v>68</v>
      </c>
      <c r="Z203" s="36" t="s">
        <v>68</v>
      </c>
      <c r="AA203" s="27">
        <v>10323</v>
      </c>
      <c r="AB203" s="32">
        <v>52436</v>
      </c>
      <c r="AC203" s="32">
        <v>10104</v>
      </c>
      <c r="AD203" s="32">
        <v>5</v>
      </c>
      <c r="AE203" s="32" t="s">
        <v>1813</v>
      </c>
      <c r="AF203" s="32" t="s">
        <v>4962</v>
      </c>
      <c r="AG203" s="48" t="s">
        <v>68</v>
      </c>
      <c r="AH203" s="33">
        <v>73</v>
      </c>
      <c r="AI203" s="33">
        <v>23</v>
      </c>
      <c r="AJ203" s="33" t="s">
        <v>4823</v>
      </c>
      <c r="AK203" s="33" t="s">
        <v>5404</v>
      </c>
      <c r="AL203" s="28">
        <v>293</v>
      </c>
      <c r="AM203" s="34">
        <v>101300</v>
      </c>
      <c r="AN203" s="34" t="s">
        <v>68</v>
      </c>
      <c r="AO203" s="34">
        <v>0</v>
      </c>
      <c r="AP203" s="34" t="s">
        <v>68</v>
      </c>
      <c r="AQ203" s="34" t="s">
        <v>68</v>
      </c>
      <c r="AR203" s="34" t="s">
        <v>68</v>
      </c>
      <c r="AS203" s="34" t="s">
        <v>68</v>
      </c>
      <c r="AT203" s="34" t="s">
        <v>68</v>
      </c>
      <c r="AU203" s="34" t="s">
        <v>68</v>
      </c>
      <c r="AV203" s="34" t="s">
        <v>68</v>
      </c>
      <c r="AW203" s="34" t="s">
        <v>68</v>
      </c>
      <c r="AX203" s="34" t="s">
        <v>68</v>
      </c>
      <c r="AY203" s="894">
        <v>1.8825000000000001E-2</v>
      </c>
      <c r="AZ203" s="894">
        <v>5.964635361864124E-3</v>
      </c>
      <c r="BA203" s="894">
        <v>1.1800000000000001E-2</v>
      </c>
      <c r="BB203" s="894">
        <v>2.63E-2</v>
      </c>
      <c r="BC203" s="894">
        <v>4</v>
      </c>
      <c r="BD203" s="894" t="s">
        <v>6172</v>
      </c>
      <c r="BE203" s="894" t="s">
        <v>68</v>
      </c>
    </row>
    <row r="204" spans="1:57" ht="15" customHeight="1" x14ac:dyDescent="0.25">
      <c r="A204" s="37" t="s">
        <v>5938</v>
      </c>
      <c r="B204" s="45" t="s">
        <v>6169</v>
      </c>
      <c r="C204" s="887" t="s">
        <v>68</v>
      </c>
      <c r="D204" s="898">
        <v>44178</v>
      </c>
      <c r="E204" s="30" t="s">
        <v>6170</v>
      </c>
      <c r="F204" s="35" t="s">
        <v>5738</v>
      </c>
      <c r="G204" s="35" t="s">
        <v>68</v>
      </c>
      <c r="H204" s="35" t="s">
        <v>5506</v>
      </c>
      <c r="I204" s="35" t="s">
        <v>68</v>
      </c>
      <c r="J204" s="35" t="s">
        <v>5491</v>
      </c>
      <c r="K204" s="35" t="s">
        <v>68</v>
      </c>
      <c r="L204" s="47">
        <v>8.6705231914999992</v>
      </c>
      <c r="M204" s="47">
        <v>49.790213096000002</v>
      </c>
      <c r="N204" s="46" t="s">
        <v>68</v>
      </c>
      <c r="O204" s="25" t="s">
        <v>5060</v>
      </c>
      <c r="P204" s="25">
        <v>62180002</v>
      </c>
      <c r="Q204" s="897" t="s">
        <v>5260</v>
      </c>
      <c r="R204" s="25" t="s">
        <v>68</v>
      </c>
      <c r="S204" s="31">
        <v>0.05</v>
      </c>
      <c r="T204" s="31">
        <v>0.05</v>
      </c>
      <c r="U204" s="31">
        <v>0.05</v>
      </c>
      <c r="V204" s="31" t="s">
        <v>68</v>
      </c>
      <c r="W204" s="26">
        <v>8.6705231914999992</v>
      </c>
      <c r="X204" s="36">
        <v>49.790213096000002</v>
      </c>
      <c r="Y204" s="36" t="s">
        <v>68</v>
      </c>
      <c r="Z204" s="36" t="s">
        <v>68</v>
      </c>
      <c r="AA204" s="27" t="s">
        <v>68</v>
      </c>
      <c r="AB204" s="32" t="s">
        <v>68</v>
      </c>
      <c r="AC204" s="32" t="s">
        <v>68</v>
      </c>
      <c r="AD204" s="32" t="s">
        <v>68</v>
      </c>
      <c r="AE204" s="32" t="s">
        <v>4933</v>
      </c>
      <c r="AF204" s="32" t="s">
        <v>4991</v>
      </c>
      <c r="AG204" s="48" t="s">
        <v>68</v>
      </c>
      <c r="AH204" s="33" t="s">
        <v>68</v>
      </c>
      <c r="AI204" s="33" t="s">
        <v>68</v>
      </c>
      <c r="AJ204" s="33" t="s">
        <v>68</v>
      </c>
      <c r="AK204" s="33" t="s">
        <v>5402</v>
      </c>
      <c r="AL204" s="28">
        <v>293</v>
      </c>
      <c r="AM204" s="34">
        <v>101300</v>
      </c>
      <c r="AN204" s="34" t="s">
        <v>68</v>
      </c>
      <c r="AO204" s="34">
        <v>0</v>
      </c>
      <c r="AP204" s="34" t="s">
        <v>68</v>
      </c>
      <c r="AQ204" s="34" t="s">
        <v>68</v>
      </c>
      <c r="AR204" s="34" t="s">
        <v>68</v>
      </c>
      <c r="AS204" s="34" t="s">
        <v>68</v>
      </c>
      <c r="AT204" s="34" t="s">
        <v>68</v>
      </c>
      <c r="AU204" s="34" t="s">
        <v>68</v>
      </c>
      <c r="AV204" s="34" t="s">
        <v>68</v>
      </c>
      <c r="AW204" s="34" t="s">
        <v>68</v>
      </c>
      <c r="AX204" s="34" t="s">
        <v>68</v>
      </c>
      <c r="AY204" s="894">
        <v>5.8566666666666663E-2</v>
      </c>
      <c r="AZ204" s="894">
        <v>9.0599239633797589E-3</v>
      </c>
      <c r="BA204" s="894">
        <v>5.04E-2</v>
      </c>
      <c r="BB204" s="894">
        <v>7.1199999999999999E-2</v>
      </c>
      <c r="BC204" s="894">
        <v>3</v>
      </c>
      <c r="BD204" s="894" t="s">
        <v>6172</v>
      </c>
      <c r="BE204" s="894" t="s">
        <v>68</v>
      </c>
    </row>
    <row r="205" spans="1:57" ht="15" customHeight="1" x14ac:dyDescent="0.25">
      <c r="A205" s="37" t="s">
        <v>5939</v>
      </c>
      <c r="B205" s="45" t="s">
        <v>6169</v>
      </c>
      <c r="C205" s="887" t="s">
        <v>68</v>
      </c>
      <c r="D205" s="898">
        <v>44178</v>
      </c>
      <c r="E205" s="30" t="s">
        <v>6170</v>
      </c>
      <c r="F205" s="35" t="s">
        <v>5738</v>
      </c>
      <c r="G205" s="35" t="s">
        <v>68</v>
      </c>
      <c r="H205" s="35" t="s">
        <v>5506</v>
      </c>
      <c r="I205" s="35" t="s">
        <v>68</v>
      </c>
      <c r="J205" s="35" t="s">
        <v>5491</v>
      </c>
      <c r="K205" s="35" t="s">
        <v>68</v>
      </c>
      <c r="L205" s="47">
        <v>8.6673598527000006</v>
      </c>
      <c r="M205" s="47">
        <v>49.785708675000002</v>
      </c>
      <c r="N205" s="46" t="s">
        <v>68</v>
      </c>
      <c r="O205" s="25" t="s">
        <v>5060</v>
      </c>
      <c r="P205" s="25">
        <v>62180018</v>
      </c>
      <c r="Q205" s="897" t="s">
        <v>5261</v>
      </c>
      <c r="R205" s="25" t="s">
        <v>68</v>
      </c>
      <c r="S205" s="31">
        <v>0.05</v>
      </c>
      <c r="T205" s="31">
        <v>0.05</v>
      </c>
      <c r="U205" s="31">
        <v>0.05</v>
      </c>
      <c r="V205" s="31" t="s">
        <v>68</v>
      </c>
      <c r="W205" s="26">
        <v>8.6673598527000006</v>
      </c>
      <c r="X205" s="36">
        <v>49.785708675000002</v>
      </c>
      <c r="Y205" s="36" t="s">
        <v>68</v>
      </c>
      <c r="Z205" s="36" t="s">
        <v>68</v>
      </c>
      <c r="AA205" s="27">
        <v>10132</v>
      </c>
      <c r="AB205" s="32">
        <v>52349</v>
      </c>
      <c r="AC205" s="32">
        <v>10104</v>
      </c>
      <c r="AD205" s="32">
        <v>5</v>
      </c>
      <c r="AE205" s="32" t="s">
        <v>4943</v>
      </c>
      <c r="AF205" s="32" t="s">
        <v>4943</v>
      </c>
      <c r="AG205" s="48" t="s">
        <v>68</v>
      </c>
      <c r="AH205" s="33" t="s">
        <v>68</v>
      </c>
      <c r="AI205" s="33" t="s">
        <v>68</v>
      </c>
      <c r="AJ205" s="33" t="s">
        <v>68</v>
      </c>
      <c r="AK205" s="33" t="s">
        <v>5402</v>
      </c>
      <c r="AL205" s="28">
        <v>293</v>
      </c>
      <c r="AM205" s="34">
        <v>101300</v>
      </c>
      <c r="AN205" s="34" t="s">
        <v>68</v>
      </c>
      <c r="AO205" s="34">
        <v>0</v>
      </c>
      <c r="AP205" s="34" t="s">
        <v>68</v>
      </c>
      <c r="AQ205" s="34" t="s">
        <v>68</v>
      </c>
      <c r="AR205" s="34" t="s">
        <v>68</v>
      </c>
      <c r="AS205" s="34" t="s">
        <v>68</v>
      </c>
      <c r="AT205" s="34" t="s">
        <v>68</v>
      </c>
      <c r="AU205" s="34" t="s">
        <v>68</v>
      </c>
      <c r="AV205" s="34" t="s">
        <v>68</v>
      </c>
      <c r="AW205" s="34" t="s">
        <v>68</v>
      </c>
      <c r="AX205" s="34" t="s">
        <v>68</v>
      </c>
      <c r="AY205" s="894">
        <v>2.1250000000000002E-2</v>
      </c>
      <c r="AZ205" s="894">
        <v>3.2867156859089589E-3</v>
      </c>
      <c r="BA205" s="894">
        <v>1.7000000000000001E-2</v>
      </c>
      <c r="BB205" s="894">
        <v>2.6100000000000002E-2</v>
      </c>
      <c r="BC205" s="894">
        <v>4</v>
      </c>
      <c r="BD205" s="894" t="s">
        <v>6172</v>
      </c>
      <c r="BE205" s="894" t="s">
        <v>68</v>
      </c>
    </row>
    <row r="206" spans="1:57" ht="15" customHeight="1" x14ac:dyDescent="0.25">
      <c r="A206" s="37" t="s">
        <v>5940</v>
      </c>
      <c r="B206" s="45" t="s">
        <v>6169</v>
      </c>
      <c r="C206" s="887" t="s">
        <v>68</v>
      </c>
      <c r="D206" s="898">
        <v>44178</v>
      </c>
      <c r="E206" s="30" t="s">
        <v>6170</v>
      </c>
      <c r="F206" s="35" t="s">
        <v>5738</v>
      </c>
      <c r="G206" s="35" t="s">
        <v>68</v>
      </c>
      <c r="H206" s="35" t="s">
        <v>5506</v>
      </c>
      <c r="I206" s="35" t="s">
        <v>68</v>
      </c>
      <c r="J206" s="35" t="s">
        <v>5491</v>
      </c>
      <c r="K206" s="35" t="s">
        <v>68</v>
      </c>
      <c r="L206" s="47">
        <v>8.6824094934999998</v>
      </c>
      <c r="M206" s="47">
        <v>49.777659088</v>
      </c>
      <c r="N206" s="46" t="s">
        <v>68</v>
      </c>
      <c r="O206" s="25" t="s">
        <v>5060</v>
      </c>
      <c r="P206" s="25">
        <v>62180036</v>
      </c>
      <c r="Q206" s="897" t="s">
        <v>5262</v>
      </c>
      <c r="R206" s="25" t="s">
        <v>68</v>
      </c>
      <c r="S206" s="31">
        <v>0.05</v>
      </c>
      <c r="T206" s="31">
        <v>0.05</v>
      </c>
      <c r="U206" s="31">
        <v>0.05</v>
      </c>
      <c r="V206" s="31" t="s">
        <v>68</v>
      </c>
      <c r="W206" s="26">
        <v>8.6824094934999998</v>
      </c>
      <c r="X206" s="36">
        <v>49.777659088</v>
      </c>
      <c r="Y206" s="36" t="s">
        <v>68</v>
      </c>
      <c r="Z206" s="36" t="s">
        <v>68</v>
      </c>
      <c r="AA206" s="27">
        <v>10989</v>
      </c>
      <c r="AB206" s="32">
        <v>10985</v>
      </c>
      <c r="AC206" s="32">
        <v>10880</v>
      </c>
      <c r="AD206" s="32">
        <v>5</v>
      </c>
      <c r="AE206" s="32" t="s">
        <v>2532</v>
      </c>
      <c r="AF206" s="32" t="s">
        <v>4935</v>
      </c>
      <c r="AG206" s="48" t="s">
        <v>68</v>
      </c>
      <c r="AH206" s="33" t="s">
        <v>68</v>
      </c>
      <c r="AI206" s="33" t="s">
        <v>68</v>
      </c>
      <c r="AJ206" s="33" t="s">
        <v>68</v>
      </c>
      <c r="AK206" s="33" t="s">
        <v>5430</v>
      </c>
      <c r="AL206" s="28">
        <v>293</v>
      </c>
      <c r="AM206" s="34">
        <v>101300</v>
      </c>
      <c r="AN206" s="34" t="s">
        <v>68</v>
      </c>
      <c r="AO206" s="34">
        <v>0</v>
      </c>
      <c r="AP206" s="34" t="s">
        <v>68</v>
      </c>
      <c r="AQ206" s="34" t="s">
        <v>68</v>
      </c>
      <c r="AR206" s="34" t="s">
        <v>68</v>
      </c>
      <c r="AS206" s="34" t="s">
        <v>68</v>
      </c>
      <c r="AT206" s="34" t="s">
        <v>68</v>
      </c>
      <c r="AU206" s="34" t="s">
        <v>68</v>
      </c>
      <c r="AV206" s="34" t="s">
        <v>68</v>
      </c>
      <c r="AW206" s="34" t="s">
        <v>68</v>
      </c>
      <c r="AX206" s="34" t="s">
        <v>68</v>
      </c>
      <c r="AY206" s="894">
        <v>1.3533333333333335E-2</v>
      </c>
      <c r="AZ206" s="894">
        <v>9.6195402985566596E-3</v>
      </c>
      <c r="BA206" s="894">
        <v>0</v>
      </c>
      <c r="BB206" s="894">
        <v>2.1500000000000002E-2</v>
      </c>
      <c r="BC206" s="894">
        <v>3</v>
      </c>
      <c r="BD206" s="894" t="s">
        <v>6172</v>
      </c>
      <c r="BE206" s="894" t="s">
        <v>68</v>
      </c>
    </row>
    <row r="207" spans="1:57" ht="15" customHeight="1" x14ac:dyDescent="0.25">
      <c r="A207" s="37" t="s">
        <v>5941</v>
      </c>
      <c r="B207" s="45" t="s">
        <v>6169</v>
      </c>
      <c r="C207" s="887" t="s">
        <v>68</v>
      </c>
      <c r="D207" s="898">
        <v>44178</v>
      </c>
      <c r="E207" s="30" t="s">
        <v>6170</v>
      </c>
      <c r="F207" s="35" t="s">
        <v>5738</v>
      </c>
      <c r="G207" s="35" t="s">
        <v>68</v>
      </c>
      <c r="H207" s="35" t="s">
        <v>5506</v>
      </c>
      <c r="I207" s="35" t="s">
        <v>68</v>
      </c>
      <c r="J207" s="35" t="s">
        <v>5491</v>
      </c>
      <c r="K207" s="35" t="s">
        <v>68</v>
      </c>
      <c r="L207" s="47">
        <v>8.6719231292999996</v>
      </c>
      <c r="M207" s="47">
        <v>49.788553761999999</v>
      </c>
      <c r="N207" s="46" t="s">
        <v>68</v>
      </c>
      <c r="O207" s="25" t="s">
        <v>5060</v>
      </c>
      <c r="P207" s="25">
        <v>62180015</v>
      </c>
      <c r="Q207" s="897" t="s">
        <v>5263</v>
      </c>
      <c r="R207" s="25" t="s">
        <v>68</v>
      </c>
      <c r="S207" s="31">
        <v>0.05</v>
      </c>
      <c r="T207" s="31">
        <v>0.05</v>
      </c>
      <c r="U207" s="31">
        <v>0.05</v>
      </c>
      <c r="V207" s="31" t="s">
        <v>68</v>
      </c>
      <c r="W207" s="26">
        <v>8.6719231292999996</v>
      </c>
      <c r="X207" s="36">
        <v>49.788553761999999</v>
      </c>
      <c r="Y207" s="36" t="s">
        <v>68</v>
      </c>
      <c r="Z207" s="36" t="s">
        <v>68</v>
      </c>
      <c r="AA207" s="27">
        <v>11004</v>
      </c>
      <c r="AB207" s="32">
        <v>11001</v>
      </c>
      <c r="AC207" s="32">
        <v>10880</v>
      </c>
      <c r="AD207" s="32">
        <v>5</v>
      </c>
      <c r="AE207" s="32" t="s">
        <v>2577</v>
      </c>
      <c r="AF207" s="32" t="s">
        <v>4992</v>
      </c>
      <c r="AG207" s="48" t="s">
        <v>68</v>
      </c>
      <c r="AH207" s="33" t="s">
        <v>68</v>
      </c>
      <c r="AI207" s="33" t="s">
        <v>68</v>
      </c>
      <c r="AJ207" s="33" t="s">
        <v>68</v>
      </c>
      <c r="AK207" s="33" t="s">
        <v>5402</v>
      </c>
      <c r="AL207" s="28">
        <v>293</v>
      </c>
      <c r="AM207" s="34">
        <v>101300</v>
      </c>
      <c r="AN207" s="34" t="s">
        <v>68</v>
      </c>
      <c r="AO207" s="34">
        <v>0</v>
      </c>
      <c r="AP207" s="34" t="s">
        <v>68</v>
      </c>
      <c r="AQ207" s="34" t="s">
        <v>68</v>
      </c>
      <c r="AR207" s="34" t="s">
        <v>68</v>
      </c>
      <c r="AS207" s="34" t="s">
        <v>68</v>
      </c>
      <c r="AT207" s="34" t="s">
        <v>68</v>
      </c>
      <c r="AU207" s="34" t="s">
        <v>68</v>
      </c>
      <c r="AV207" s="34" t="s">
        <v>68</v>
      </c>
      <c r="AW207" s="34" t="s">
        <v>68</v>
      </c>
      <c r="AX207" s="34" t="s">
        <v>68</v>
      </c>
      <c r="AY207" s="894">
        <v>6.6000000000000003E-2</v>
      </c>
      <c r="AZ207" s="894">
        <v>4.6676189504571461E-2</v>
      </c>
      <c r="BA207" s="894">
        <v>0</v>
      </c>
      <c r="BB207" s="894">
        <v>0.1</v>
      </c>
      <c r="BC207" s="894">
        <v>3</v>
      </c>
      <c r="BD207" s="894" t="s">
        <v>6172</v>
      </c>
      <c r="BE207" s="894" t="s">
        <v>68</v>
      </c>
    </row>
    <row r="208" spans="1:57" ht="15" customHeight="1" x14ac:dyDescent="0.25">
      <c r="A208" s="37" t="s">
        <v>5942</v>
      </c>
      <c r="B208" s="45" t="s">
        <v>6169</v>
      </c>
      <c r="C208" s="887" t="s">
        <v>68</v>
      </c>
      <c r="D208" s="898">
        <v>44178</v>
      </c>
      <c r="E208" s="30" t="s">
        <v>6170</v>
      </c>
      <c r="F208" s="35" t="s">
        <v>5738</v>
      </c>
      <c r="G208" s="35" t="s">
        <v>68</v>
      </c>
      <c r="H208" s="35" t="s">
        <v>5593</v>
      </c>
      <c r="I208" s="35" t="s">
        <v>68</v>
      </c>
      <c r="J208" s="35" t="s">
        <v>5491</v>
      </c>
      <c r="K208" s="35" t="s">
        <v>68</v>
      </c>
      <c r="L208" s="47">
        <v>8.7204492421000008</v>
      </c>
      <c r="M208" s="47">
        <v>49.741748588999997</v>
      </c>
      <c r="N208" s="46" t="s">
        <v>68</v>
      </c>
      <c r="O208" s="25" t="s">
        <v>5060</v>
      </c>
      <c r="P208" s="25">
        <v>62180077</v>
      </c>
      <c r="Q208" s="897" t="s">
        <v>5264</v>
      </c>
      <c r="R208" s="25" t="s">
        <v>68</v>
      </c>
      <c r="S208" s="31">
        <v>0.05</v>
      </c>
      <c r="T208" s="31">
        <v>0.05</v>
      </c>
      <c r="U208" s="31">
        <v>0.05</v>
      </c>
      <c r="V208" s="31" t="s">
        <v>68</v>
      </c>
      <c r="W208" s="26">
        <v>8.7204492421000008</v>
      </c>
      <c r="X208" s="36">
        <v>49.741748588999997</v>
      </c>
      <c r="Y208" s="36" t="s">
        <v>68</v>
      </c>
      <c r="Z208" s="36" t="s">
        <v>68</v>
      </c>
      <c r="AA208" s="27" t="s">
        <v>68</v>
      </c>
      <c r="AB208" s="32">
        <v>52349</v>
      </c>
      <c r="AC208" s="32">
        <v>10104</v>
      </c>
      <c r="AD208" s="32">
        <v>5</v>
      </c>
      <c r="AE208" s="32" t="s">
        <v>4949</v>
      </c>
      <c r="AF208" s="32" t="s">
        <v>4950</v>
      </c>
      <c r="AG208" s="48" t="s">
        <v>68</v>
      </c>
      <c r="AH208" s="33" t="s">
        <v>68</v>
      </c>
      <c r="AI208" s="33" t="s">
        <v>68</v>
      </c>
      <c r="AJ208" s="33" t="s">
        <v>68</v>
      </c>
      <c r="AK208" s="33" t="s">
        <v>5410</v>
      </c>
      <c r="AL208" s="28">
        <v>293</v>
      </c>
      <c r="AM208" s="34">
        <v>101300</v>
      </c>
      <c r="AN208" s="34" t="s">
        <v>68</v>
      </c>
      <c r="AO208" s="34">
        <v>0</v>
      </c>
      <c r="AP208" s="34" t="s">
        <v>68</v>
      </c>
      <c r="AQ208" s="34" t="s">
        <v>68</v>
      </c>
      <c r="AR208" s="34" t="s">
        <v>68</v>
      </c>
      <c r="AS208" s="34" t="s">
        <v>68</v>
      </c>
      <c r="AT208" s="34" t="s">
        <v>68</v>
      </c>
      <c r="AU208" s="34" t="s">
        <v>68</v>
      </c>
      <c r="AV208" s="34" t="s">
        <v>68</v>
      </c>
      <c r="AW208" s="34" t="s">
        <v>68</v>
      </c>
      <c r="AX208" s="34" t="s">
        <v>68</v>
      </c>
      <c r="AY208" s="894">
        <v>1.3833333333333334E-3</v>
      </c>
      <c r="AZ208" s="894">
        <v>2.3570226039551544E-5</v>
      </c>
      <c r="BA208" s="894">
        <v>1.3500000000000001E-3</v>
      </c>
      <c r="BB208" s="894">
        <v>1.4E-3</v>
      </c>
      <c r="BC208" s="894">
        <v>3</v>
      </c>
      <c r="BD208" s="894" t="s">
        <v>6172</v>
      </c>
      <c r="BE208" s="894" t="s">
        <v>68</v>
      </c>
    </row>
    <row r="209" spans="1:57" ht="15" customHeight="1" x14ac:dyDescent="0.25">
      <c r="A209" s="37" t="s">
        <v>5943</v>
      </c>
      <c r="B209" s="45" t="s">
        <v>6169</v>
      </c>
      <c r="C209" s="887" t="s">
        <v>68</v>
      </c>
      <c r="D209" s="898">
        <v>44178</v>
      </c>
      <c r="E209" s="30" t="s">
        <v>6170</v>
      </c>
      <c r="F209" s="35" t="s">
        <v>5738</v>
      </c>
      <c r="G209" s="35" t="s">
        <v>68</v>
      </c>
      <c r="H209" s="35" t="s">
        <v>5594</v>
      </c>
      <c r="I209" s="35" t="s">
        <v>68</v>
      </c>
      <c r="J209" s="35" t="s">
        <v>5491</v>
      </c>
      <c r="K209" s="35" t="s">
        <v>68</v>
      </c>
      <c r="L209" s="47">
        <v>8.7267223750999996</v>
      </c>
      <c r="M209" s="47">
        <v>49.748776393</v>
      </c>
      <c r="N209" s="46" t="s">
        <v>68</v>
      </c>
      <c r="O209" s="25" t="s">
        <v>5060</v>
      </c>
      <c r="P209" s="25">
        <v>62180064</v>
      </c>
      <c r="Q209" s="897" t="s">
        <v>5265</v>
      </c>
      <c r="R209" s="25" t="s">
        <v>68</v>
      </c>
      <c r="S209" s="31">
        <v>0.05</v>
      </c>
      <c r="T209" s="31">
        <v>0.05</v>
      </c>
      <c r="U209" s="31">
        <v>0.05</v>
      </c>
      <c r="V209" s="31" t="s">
        <v>68</v>
      </c>
      <c r="W209" s="26">
        <v>8.7267223750999996</v>
      </c>
      <c r="X209" s="36">
        <v>49.748776393</v>
      </c>
      <c r="Y209" s="36" t="s">
        <v>68</v>
      </c>
      <c r="Z209" s="36" t="s">
        <v>68</v>
      </c>
      <c r="AA209" s="27">
        <v>10945</v>
      </c>
      <c r="AB209" s="32">
        <v>10925</v>
      </c>
      <c r="AC209" s="32">
        <v>10880</v>
      </c>
      <c r="AD209" s="32">
        <v>5</v>
      </c>
      <c r="AE209" s="32" t="s">
        <v>2400</v>
      </c>
      <c r="AF209" s="32" t="s">
        <v>4957</v>
      </c>
      <c r="AG209" s="48" t="s">
        <v>68</v>
      </c>
      <c r="AH209" s="33" t="s">
        <v>68</v>
      </c>
      <c r="AI209" s="33" t="s">
        <v>68</v>
      </c>
      <c r="AJ209" s="33" t="s">
        <v>68</v>
      </c>
      <c r="AK209" s="33" t="s">
        <v>5405</v>
      </c>
      <c r="AL209" s="28">
        <v>293</v>
      </c>
      <c r="AM209" s="34">
        <v>101300</v>
      </c>
      <c r="AN209" s="34" t="s">
        <v>68</v>
      </c>
      <c r="AO209" s="34">
        <v>0</v>
      </c>
      <c r="AP209" s="34" t="s">
        <v>68</v>
      </c>
      <c r="AQ209" s="34" t="s">
        <v>68</v>
      </c>
      <c r="AR209" s="34" t="s">
        <v>68</v>
      </c>
      <c r="AS209" s="34" t="s">
        <v>68</v>
      </c>
      <c r="AT209" s="34" t="s">
        <v>68</v>
      </c>
      <c r="AU209" s="34" t="s">
        <v>68</v>
      </c>
      <c r="AV209" s="34" t="s">
        <v>68</v>
      </c>
      <c r="AW209" s="34" t="s">
        <v>68</v>
      </c>
      <c r="AX209" s="34" t="s">
        <v>68</v>
      </c>
      <c r="AY209" s="894">
        <v>1.7199999999999998E-4</v>
      </c>
      <c r="AZ209" s="894">
        <v>1.2201639234135715E-4</v>
      </c>
      <c r="BA209" s="894">
        <v>0</v>
      </c>
      <c r="BB209" s="894">
        <v>2.7E-4</v>
      </c>
      <c r="BC209" s="894">
        <v>3</v>
      </c>
      <c r="BD209" s="894" t="s">
        <v>6172</v>
      </c>
      <c r="BE209" s="894" t="s">
        <v>68</v>
      </c>
    </row>
    <row r="210" spans="1:57" ht="15" customHeight="1" x14ac:dyDescent="0.25">
      <c r="A210" s="37" t="s">
        <v>5944</v>
      </c>
      <c r="B210" s="45" t="s">
        <v>6169</v>
      </c>
      <c r="C210" s="887" t="s">
        <v>68</v>
      </c>
      <c r="D210" s="898">
        <v>44178</v>
      </c>
      <c r="E210" s="30" t="s">
        <v>6170</v>
      </c>
      <c r="F210" s="35" t="s">
        <v>5738</v>
      </c>
      <c r="G210" s="35" t="s">
        <v>68</v>
      </c>
      <c r="H210" s="35" t="s">
        <v>5515</v>
      </c>
      <c r="I210" s="35" t="s">
        <v>68</v>
      </c>
      <c r="J210" s="35" t="s">
        <v>5491</v>
      </c>
      <c r="K210" s="35" t="s">
        <v>68</v>
      </c>
      <c r="L210" s="47">
        <v>8.6682139758000005</v>
      </c>
      <c r="M210" s="47">
        <v>49.741880778999999</v>
      </c>
      <c r="N210" s="46" t="s">
        <v>68</v>
      </c>
      <c r="O210" s="25" t="s">
        <v>5060</v>
      </c>
      <c r="P210" s="25">
        <v>62180073</v>
      </c>
      <c r="Q210" s="897" t="s">
        <v>5266</v>
      </c>
      <c r="R210" s="25" t="s">
        <v>68</v>
      </c>
      <c r="S210" s="31">
        <v>0.05</v>
      </c>
      <c r="T210" s="31">
        <v>0.05</v>
      </c>
      <c r="U210" s="31">
        <v>0.05</v>
      </c>
      <c r="V210" s="31" t="s">
        <v>68</v>
      </c>
      <c r="W210" s="26">
        <v>8.6682139758000005</v>
      </c>
      <c r="X210" s="36">
        <v>49.741880778999999</v>
      </c>
      <c r="Y210" s="36" t="s">
        <v>68</v>
      </c>
      <c r="Z210" s="36" t="s">
        <v>68</v>
      </c>
      <c r="AA210" s="27">
        <v>10895</v>
      </c>
      <c r="AB210" s="32">
        <v>10894</v>
      </c>
      <c r="AC210" s="32">
        <v>10880</v>
      </c>
      <c r="AD210" s="32">
        <v>6</v>
      </c>
      <c r="AE210" s="32" t="s">
        <v>4946</v>
      </c>
      <c r="AF210" s="32" t="s">
        <v>4947</v>
      </c>
      <c r="AG210" s="48" t="s">
        <v>68</v>
      </c>
      <c r="AH210" s="33" t="s">
        <v>68</v>
      </c>
      <c r="AI210" s="33" t="s">
        <v>68</v>
      </c>
      <c r="AJ210" s="33" t="s">
        <v>68</v>
      </c>
      <c r="AK210" s="33" t="s">
        <v>5403</v>
      </c>
      <c r="AL210" s="28">
        <v>293</v>
      </c>
      <c r="AM210" s="34">
        <v>101300</v>
      </c>
      <c r="AN210" s="34" t="s">
        <v>68</v>
      </c>
      <c r="AO210" s="34">
        <v>0</v>
      </c>
      <c r="AP210" s="34" t="s">
        <v>68</v>
      </c>
      <c r="AQ210" s="34" t="s">
        <v>68</v>
      </c>
      <c r="AR210" s="34" t="s">
        <v>68</v>
      </c>
      <c r="AS210" s="34" t="s">
        <v>68</v>
      </c>
      <c r="AT210" s="34" t="s">
        <v>68</v>
      </c>
      <c r="AU210" s="34" t="s">
        <v>68</v>
      </c>
      <c r="AV210" s="34" t="s">
        <v>68</v>
      </c>
      <c r="AW210" s="34" t="s">
        <v>68</v>
      </c>
      <c r="AX210" s="34" t="s">
        <v>68</v>
      </c>
      <c r="AY210" s="894">
        <v>4.9966666666666675E-3</v>
      </c>
      <c r="AZ210" s="894">
        <v>9.6295840454761565E-4</v>
      </c>
      <c r="BA210" s="894">
        <v>4.0899999999999999E-3</v>
      </c>
      <c r="BB210" s="894">
        <v>6.3300000000000006E-3</v>
      </c>
      <c r="BC210" s="894">
        <v>3</v>
      </c>
      <c r="BD210" s="894" t="s">
        <v>6172</v>
      </c>
      <c r="BE210" s="894" t="s">
        <v>68</v>
      </c>
    </row>
    <row r="211" spans="1:57" ht="15" customHeight="1" x14ac:dyDescent="0.25">
      <c r="A211" s="37" t="s">
        <v>5945</v>
      </c>
      <c r="B211" s="45" t="s">
        <v>6169</v>
      </c>
      <c r="C211" s="887" t="s">
        <v>68</v>
      </c>
      <c r="D211" s="898">
        <v>44178</v>
      </c>
      <c r="E211" s="30" t="s">
        <v>6170</v>
      </c>
      <c r="F211" s="35" t="s">
        <v>5738</v>
      </c>
      <c r="G211" s="35" t="s">
        <v>68</v>
      </c>
      <c r="H211" s="35" t="s">
        <v>5515</v>
      </c>
      <c r="I211" s="35" t="s">
        <v>68</v>
      </c>
      <c r="J211" s="35" t="s">
        <v>5491</v>
      </c>
      <c r="K211" s="35" t="s">
        <v>68</v>
      </c>
      <c r="L211" s="47">
        <v>8.6797189024999994</v>
      </c>
      <c r="M211" s="47">
        <v>49.743441541999999</v>
      </c>
      <c r="N211" s="46" t="s">
        <v>68</v>
      </c>
      <c r="O211" s="25" t="s">
        <v>5060</v>
      </c>
      <c r="P211" s="25">
        <v>62180074</v>
      </c>
      <c r="Q211" s="897" t="s">
        <v>5267</v>
      </c>
      <c r="R211" s="25" t="s">
        <v>68</v>
      </c>
      <c r="S211" s="31">
        <v>0.05</v>
      </c>
      <c r="T211" s="31">
        <v>0.05</v>
      </c>
      <c r="U211" s="31">
        <v>0.05</v>
      </c>
      <c r="V211" s="31" t="s">
        <v>68</v>
      </c>
      <c r="W211" s="26">
        <v>8.6797189024999994</v>
      </c>
      <c r="X211" s="36">
        <v>49.743441541999999</v>
      </c>
      <c r="Y211" s="36" t="s">
        <v>68</v>
      </c>
      <c r="Z211" s="36" t="s">
        <v>68</v>
      </c>
      <c r="AA211" s="27">
        <v>10895</v>
      </c>
      <c r="AB211" s="32">
        <v>10894</v>
      </c>
      <c r="AC211" s="32">
        <v>10880</v>
      </c>
      <c r="AD211" s="32">
        <v>6</v>
      </c>
      <c r="AE211" s="32" t="s">
        <v>4946</v>
      </c>
      <c r="AF211" s="32" t="s">
        <v>4993</v>
      </c>
      <c r="AG211" s="48" t="s">
        <v>68</v>
      </c>
      <c r="AH211" s="33" t="s">
        <v>68</v>
      </c>
      <c r="AI211" s="33" t="s">
        <v>68</v>
      </c>
      <c r="AJ211" s="33" t="s">
        <v>68</v>
      </c>
      <c r="AK211" s="33" t="s">
        <v>5403</v>
      </c>
      <c r="AL211" s="28">
        <v>293</v>
      </c>
      <c r="AM211" s="34">
        <v>101300</v>
      </c>
      <c r="AN211" s="34" t="s">
        <v>68</v>
      </c>
      <c r="AO211" s="34">
        <v>0</v>
      </c>
      <c r="AP211" s="34" t="s">
        <v>68</v>
      </c>
      <c r="AQ211" s="34" t="s">
        <v>68</v>
      </c>
      <c r="AR211" s="34" t="s">
        <v>68</v>
      </c>
      <c r="AS211" s="34" t="s">
        <v>68</v>
      </c>
      <c r="AT211" s="34" t="s">
        <v>68</v>
      </c>
      <c r="AU211" s="34" t="s">
        <v>68</v>
      </c>
      <c r="AV211" s="34" t="s">
        <v>68</v>
      </c>
      <c r="AW211" s="34" t="s">
        <v>68</v>
      </c>
      <c r="AX211" s="34" t="s">
        <v>68</v>
      </c>
      <c r="AY211" s="894">
        <v>1.6206666666666668E-4</v>
      </c>
      <c r="AZ211" s="894">
        <v>5.0960202336943505E-5</v>
      </c>
      <c r="BA211" s="894">
        <v>9.4200000000000013E-5</v>
      </c>
      <c r="BB211" s="894">
        <v>2.1700000000000002E-4</v>
      </c>
      <c r="BC211" s="894">
        <v>3</v>
      </c>
      <c r="BD211" s="894" t="s">
        <v>6172</v>
      </c>
      <c r="BE211" s="894" t="s">
        <v>68</v>
      </c>
    </row>
    <row r="212" spans="1:57" ht="15" customHeight="1" x14ac:dyDescent="0.25">
      <c r="A212" s="37" t="s">
        <v>5946</v>
      </c>
      <c r="B212" s="45" t="s">
        <v>6169</v>
      </c>
      <c r="C212" s="887" t="s">
        <v>68</v>
      </c>
      <c r="D212" s="898">
        <v>44178</v>
      </c>
      <c r="E212" s="30" t="s">
        <v>6170</v>
      </c>
      <c r="F212" s="35" t="s">
        <v>5738</v>
      </c>
      <c r="G212" s="35" t="s">
        <v>68</v>
      </c>
      <c r="H212" s="35" t="s">
        <v>5595</v>
      </c>
      <c r="I212" s="35" t="s">
        <v>68</v>
      </c>
      <c r="J212" s="35" t="s">
        <v>5491</v>
      </c>
      <c r="K212" s="35" t="s">
        <v>68</v>
      </c>
      <c r="L212" s="47">
        <v>8.6691731016000002</v>
      </c>
      <c r="M212" s="47">
        <v>49.733432090999997</v>
      </c>
      <c r="N212" s="46" t="s">
        <v>68</v>
      </c>
      <c r="O212" s="25" t="s">
        <v>5060</v>
      </c>
      <c r="P212" s="25">
        <v>62180082</v>
      </c>
      <c r="Q212" s="897" t="s">
        <v>5268</v>
      </c>
      <c r="R212" s="25" t="s">
        <v>68</v>
      </c>
      <c r="S212" s="31">
        <v>0.05</v>
      </c>
      <c r="T212" s="31">
        <v>0.05</v>
      </c>
      <c r="U212" s="31">
        <v>0.05</v>
      </c>
      <c r="V212" s="31" t="s">
        <v>68</v>
      </c>
      <c r="W212" s="26">
        <v>8.6691731016000002</v>
      </c>
      <c r="X212" s="36">
        <v>49.733432090999997</v>
      </c>
      <c r="Y212" s="36" t="s">
        <v>68</v>
      </c>
      <c r="Z212" s="36" t="s">
        <v>68</v>
      </c>
      <c r="AA212" s="27">
        <v>10325</v>
      </c>
      <c r="AB212" s="32">
        <v>52437</v>
      </c>
      <c r="AC212" s="32">
        <v>10104</v>
      </c>
      <c r="AD212" s="32">
        <v>5</v>
      </c>
      <c r="AE212" s="32" t="s">
        <v>1835</v>
      </c>
      <c r="AF212" s="32" t="s">
        <v>4994</v>
      </c>
      <c r="AG212" s="48" t="s">
        <v>68</v>
      </c>
      <c r="AH212" s="33">
        <v>73</v>
      </c>
      <c r="AI212" s="33">
        <v>23</v>
      </c>
      <c r="AJ212" s="33" t="s">
        <v>4823</v>
      </c>
      <c r="AK212" s="33" t="s">
        <v>5404</v>
      </c>
      <c r="AL212" s="28">
        <v>293</v>
      </c>
      <c r="AM212" s="34">
        <v>101300</v>
      </c>
      <c r="AN212" s="34" t="s">
        <v>68</v>
      </c>
      <c r="AO212" s="34">
        <v>0</v>
      </c>
      <c r="AP212" s="34" t="s">
        <v>68</v>
      </c>
      <c r="AQ212" s="34" t="s">
        <v>68</v>
      </c>
      <c r="AR212" s="34" t="s">
        <v>68</v>
      </c>
      <c r="AS212" s="34" t="s">
        <v>68</v>
      </c>
      <c r="AT212" s="34" t="s">
        <v>68</v>
      </c>
      <c r="AU212" s="34" t="s">
        <v>68</v>
      </c>
      <c r="AV212" s="34" t="s">
        <v>68</v>
      </c>
      <c r="AW212" s="34" t="s">
        <v>68</v>
      </c>
      <c r="AX212" s="34" t="s">
        <v>68</v>
      </c>
      <c r="AY212" s="894">
        <v>7.5633333333333333E-5</v>
      </c>
      <c r="AZ212" s="894">
        <v>1.8624416471097527E-5</v>
      </c>
      <c r="BA212" s="894">
        <v>5.1100000000000002E-5</v>
      </c>
      <c r="BB212" s="894">
        <v>9.6199999999999994E-5</v>
      </c>
      <c r="BC212" s="894">
        <v>3</v>
      </c>
      <c r="BD212" s="894" t="s">
        <v>6172</v>
      </c>
      <c r="BE212" s="894" t="s">
        <v>68</v>
      </c>
    </row>
    <row r="213" spans="1:57" ht="15" customHeight="1" x14ac:dyDescent="0.25">
      <c r="A213" s="37" t="s">
        <v>5947</v>
      </c>
      <c r="B213" s="45" t="s">
        <v>6169</v>
      </c>
      <c r="C213" s="887" t="s">
        <v>68</v>
      </c>
      <c r="D213" s="898">
        <v>44178</v>
      </c>
      <c r="E213" s="30" t="s">
        <v>6170</v>
      </c>
      <c r="F213" s="35" t="s">
        <v>5738</v>
      </c>
      <c r="G213" s="35" t="s">
        <v>68</v>
      </c>
      <c r="H213" s="35" t="s">
        <v>5517</v>
      </c>
      <c r="I213" s="35" t="s">
        <v>68</v>
      </c>
      <c r="J213" s="35" t="s">
        <v>5491</v>
      </c>
      <c r="K213" s="35" t="s">
        <v>68</v>
      </c>
      <c r="L213" s="47">
        <v>8.6950892880000001</v>
      </c>
      <c r="M213" s="47">
        <v>49.726040623999999</v>
      </c>
      <c r="N213" s="46" t="s">
        <v>68</v>
      </c>
      <c r="O213" s="25" t="s">
        <v>5060</v>
      </c>
      <c r="P213" s="25">
        <v>62180116</v>
      </c>
      <c r="Q213" s="897" t="s">
        <v>5269</v>
      </c>
      <c r="R213" s="25" t="s">
        <v>68</v>
      </c>
      <c r="S213" s="31">
        <v>0.05</v>
      </c>
      <c r="T213" s="31">
        <v>0.05</v>
      </c>
      <c r="U213" s="31">
        <v>0.05</v>
      </c>
      <c r="V213" s="31" t="s">
        <v>68</v>
      </c>
      <c r="W213" s="26">
        <v>8.6950892880000001</v>
      </c>
      <c r="X213" s="36">
        <v>49.726040623999999</v>
      </c>
      <c r="Y213" s="36" t="s">
        <v>68</v>
      </c>
      <c r="Z213" s="36" t="s">
        <v>68</v>
      </c>
      <c r="AA213" s="27" t="s">
        <v>68</v>
      </c>
      <c r="AB213" s="32">
        <v>52349</v>
      </c>
      <c r="AC213" s="32">
        <v>10104</v>
      </c>
      <c r="AD213" s="32">
        <v>5</v>
      </c>
      <c r="AE213" s="32" t="s">
        <v>4949</v>
      </c>
      <c r="AF213" s="32" t="s">
        <v>4950</v>
      </c>
      <c r="AG213" s="48" t="s">
        <v>68</v>
      </c>
      <c r="AH213" s="33" t="s">
        <v>68</v>
      </c>
      <c r="AI213" s="33" t="s">
        <v>68</v>
      </c>
      <c r="AJ213" s="33" t="s">
        <v>68</v>
      </c>
      <c r="AK213" s="33" t="s">
        <v>5410</v>
      </c>
      <c r="AL213" s="28">
        <v>293</v>
      </c>
      <c r="AM213" s="34">
        <v>101300</v>
      </c>
      <c r="AN213" s="34" t="s">
        <v>68</v>
      </c>
      <c r="AO213" s="34">
        <v>0</v>
      </c>
      <c r="AP213" s="34" t="s">
        <v>68</v>
      </c>
      <c r="AQ213" s="34" t="s">
        <v>68</v>
      </c>
      <c r="AR213" s="34" t="s">
        <v>68</v>
      </c>
      <c r="AS213" s="34" t="s">
        <v>68</v>
      </c>
      <c r="AT213" s="34" t="s">
        <v>68</v>
      </c>
      <c r="AU213" s="34" t="s">
        <v>68</v>
      </c>
      <c r="AV213" s="34" t="s">
        <v>68</v>
      </c>
      <c r="AW213" s="34" t="s">
        <v>68</v>
      </c>
      <c r="AX213" s="34" t="s">
        <v>68</v>
      </c>
      <c r="AY213" s="894">
        <v>5.2766666666666674E-4</v>
      </c>
      <c r="AZ213" s="894">
        <v>3.7318121901057968E-4</v>
      </c>
      <c r="BA213" s="894">
        <v>0</v>
      </c>
      <c r="BB213" s="894">
        <v>8.0000000000000004E-4</v>
      </c>
      <c r="BC213" s="894">
        <v>3</v>
      </c>
      <c r="BD213" s="894" t="s">
        <v>6172</v>
      </c>
      <c r="BE213" s="894" t="s">
        <v>68</v>
      </c>
    </row>
    <row r="214" spans="1:57" ht="15" customHeight="1" x14ac:dyDescent="0.25">
      <c r="A214" s="37" t="s">
        <v>5948</v>
      </c>
      <c r="B214" s="45" t="s">
        <v>6169</v>
      </c>
      <c r="C214" s="887" t="s">
        <v>68</v>
      </c>
      <c r="D214" s="898">
        <v>44178</v>
      </c>
      <c r="E214" s="30" t="s">
        <v>6170</v>
      </c>
      <c r="F214" s="35" t="s">
        <v>5738</v>
      </c>
      <c r="G214" s="35" t="s">
        <v>68</v>
      </c>
      <c r="H214" s="35" t="s">
        <v>5516</v>
      </c>
      <c r="I214" s="35" t="s">
        <v>68</v>
      </c>
      <c r="J214" s="35" t="s">
        <v>5491</v>
      </c>
      <c r="K214" s="35" t="s">
        <v>68</v>
      </c>
      <c r="L214" s="47">
        <v>8.6955589909000004</v>
      </c>
      <c r="M214" s="47">
        <v>49.728559306000001</v>
      </c>
      <c r="N214" s="46" t="s">
        <v>68</v>
      </c>
      <c r="O214" s="25" t="s">
        <v>5060</v>
      </c>
      <c r="P214" s="25">
        <v>62180090</v>
      </c>
      <c r="Q214" s="897" t="s">
        <v>5270</v>
      </c>
      <c r="R214" s="25" t="s">
        <v>68</v>
      </c>
      <c r="S214" s="31">
        <v>0.05</v>
      </c>
      <c r="T214" s="31">
        <v>0.05</v>
      </c>
      <c r="U214" s="31">
        <v>0.05</v>
      </c>
      <c r="V214" s="31" t="s">
        <v>68</v>
      </c>
      <c r="W214" s="26">
        <v>8.6955589909000004</v>
      </c>
      <c r="X214" s="36">
        <v>49.728559306000001</v>
      </c>
      <c r="Y214" s="36" t="s">
        <v>68</v>
      </c>
      <c r="Z214" s="36" t="s">
        <v>68</v>
      </c>
      <c r="AA214" s="27" t="s">
        <v>68</v>
      </c>
      <c r="AB214" s="32">
        <v>52349</v>
      </c>
      <c r="AC214" s="32">
        <v>10104</v>
      </c>
      <c r="AD214" s="32">
        <v>5</v>
      </c>
      <c r="AE214" s="32" t="s">
        <v>4949</v>
      </c>
      <c r="AF214" s="32" t="s">
        <v>4950</v>
      </c>
      <c r="AG214" s="48" t="s">
        <v>68</v>
      </c>
      <c r="AH214" s="33" t="s">
        <v>68</v>
      </c>
      <c r="AI214" s="33" t="s">
        <v>68</v>
      </c>
      <c r="AJ214" s="33" t="s">
        <v>68</v>
      </c>
      <c r="AK214" s="33" t="s">
        <v>5410</v>
      </c>
      <c r="AL214" s="28">
        <v>293</v>
      </c>
      <c r="AM214" s="34">
        <v>101300</v>
      </c>
      <c r="AN214" s="34" t="s">
        <v>68</v>
      </c>
      <c r="AO214" s="34">
        <v>0</v>
      </c>
      <c r="AP214" s="34" t="s">
        <v>68</v>
      </c>
      <c r="AQ214" s="34" t="s">
        <v>68</v>
      </c>
      <c r="AR214" s="34" t="s">
        <v>68</v>
      </c>
      <c r="AS214" s="34" t="s">
        <v>68</v>
      </c>
      <c r="AT214" s="34" t="s">
        <v>68</v>
      </c>
      <c r="AU214" s="34" t="s">
        <v>68</v>
      </c>
      <c r="AV214" s="34" t="s">
        <v>68</v>
      </c>
      <c r="AW214" s="34" t="s">
        <v>68</v>
      </c>
      <c r="AX214" s="34" t="s">
        <v>68</v>
      </c>
      <c r="AY214" s="894">
        <v>5.3266666666666664E-4</v>
      </c>
      <c r="AZ214" s="894">
        <v>7.6630426217150999E-5</v>
      </c>
      <c r="BA214" s="894">
        <v>4.3100000000000001E-4</v>
      </c>
      <c r="BB214" s="894">
        <v>6.1600000000000001E-4</v>
      </c>
      <c r="BC214" s="894">
        <v>3</v>
      </c>
      <c r="BD214" s="894" t="s">
        <v>6172</v>
      </c>
      <c r="BE214" s="894" t="s">
        <v>68</v>
      </c>
    </row>
    <row r="215" spans="1:57" ht="15" customHeight="1" x14ac:dyDescent="0.25">
      <c r="A215" s="37" t="s">
        <v>5949</v>
      </c>
      <c r="B215" s="45" t="s">
        <v>6169</v>
      </c>
      <c r="C215" s="887" t="s">
        <v>68</v>
      </c>
      <c r="D215" s="898">
        <v>44178</v>
      </c>
      <c r="E215" s="30" t="s">
        <v>6170</v>
      </c>
      <c r="F215" s="35" t="s">
        <v>5738</v>
      </c>
      <c r="G215" s="35" t="s">
        <v>68</v>
      </c>
      <c r="H215" s="35" t="s">
        <v>5516</v>
      </c>
      <c r="I215" s="35" t="s">
        <v>68</v>
      </c>
      <c r="J215" s="35" t="s">
        <v>5491</v>
      </c>
      <c r="K215" s="35" t="s">
        <v>68</v>
      </c>
      <c r="L215" s="47">
        <v>8.7096573341999992</v>
      </c>
      <c r="M215" s="47">
        <v>49.725133929999998</v>
      </c>
      <c r="N215" s="46" t="s">
        <v>68</v>
      </c>
      <c r="O215" s="25" t="s">
        <v>5060</v>
      </c>
      <c r="P215" s="25">
        <v>62180119</v>
      </c>
      <c r="Q215" s="897" t="s">
        <v>5271</v>
      </c>
      <c r="R215" s="25" t="s">
        <v>68</v>
      </c>
      <c r="S215" s="31">
        <v>0.05</v>
      </c>
      <c r="T215" s="31">
        <v>0.05</v>
      </c>
      <c r="U215" s="31">
        <v>0.05</v>
      </c>
      <c r="V215" s="31" t="s">
        <v>68</v>
      </c>
      <c r="W215" s="26">
        <v>8.7096573341999992</v>
      </c>
      <c r="X215" s="36">
        <v>49.725133929999998</v>
      </c>
      <c r="Y215" s="36" t="s">
        <v>68</v>
      </c>
      <c r="Z215" s="36" t="s">
        <v>68</v>
      </c>
      <c r="AA215" s="27">
        <v>10131</v>
      </c>
      <c r="AB215" s="32">
        <v>52349</v>
      </c>
      <c r="AC215" s="32">
        <v>10104</v>
      </c>
      <c r="AD215" s="32">
        <v>5</v>
      </c>
      <c r="AE215" s="32" t="s">
        <v>4939</v>
      </c>
      <c r="AF215" s="32" t="s">
        <v>4940</v>
      </c>
      <c r="AG215" s="48" t="s">
        <v>68</v>
      </c>
      <c r="AH215" s="33" t="s">
        <v>68</v>
      </c>
      <c r="AI215" s="33" t="s">
        <v>68</v>
      </c>
      <c r="AJ215" s="33" t="s">
        <v>68</v>
      </c>
      <c r="AK215" s="33" t="s">
        <v>5406</v>
      </c>
      <c r="AL215" s="28">
        <v>293</v>
      </c>
      <c r="AM215" s="34">
        <v>101300</v>
      </c>
      <c r="AN215" s="34" t="s">
        <v>68</v>
      </c>
      <c r="AO215" s="34">
        <v>0</v>
      </c>
      <c r="AP215" s="34" t="s">
        <v>68</v>
      </c>
      <c r="AQ215" s="34" t="s">
        <v>68</v>
      </c>
      <c r="AR215" s="34" t="s">
        <v>68</v>
      </c>
      <c r="AS215" s="34" t="s">
        <v>68</v>
      </c>
      <c r="AT215" s="34" t="s">
        <v>68</v>
      </c>
      <c r="AU215" s="34" t="s">
        <v>68</v>
      </c>
      <c r="AV215" s="34" t="s">
        <v>68</v>
      </c>
      <c r="AW215" s="34" t="s">
        <v>68</v>
      </c>
      <c r="AX215" s="34" t="s">
        <v>68</v>
      </c>
      <c r="AY215" s="894">
        <v>2.2500000000000003E-2</v>
      </c>
      <c r="AZ215" s="894">
        <v>2.3846732830026559E-3</v>
      </c>
      <c r="BA215" s="894">
        <v>1.9800000000000002E-2</v>
      </c>
      <c r="BB215" s="894">
        <v>2.5600000000000001E-2</v>
      </c>
      <c r="BC215" s="894">
        <v>3</v>
      </c>
      <c r="BD215" s="894" t="s">
        <v>6172</v>
      </c>
      <c r="BE215" s="894" t="s">
        <v>68</v>
      </c>
    </row>
    <row r="216" spans="1:57" ht="15" customHeight="1" x14ac:dyDescent="0.25">
      <c r="A216" s="37" t="s">
        <v>5950</v>
      </c>
      <c r="B216" s="45" t="s">
        <v>6169</v>
      </c>
      <c r="C216" s="887" t="s">
        <v>68</v>
      </c>
      <c r="D216" s="898">
        <v>44178</v>
      </c>
      <c r="E216" s="30" t="s">
        <v>6170</v>
      </c>
      <c r="F216" s="35" t="s">
        <v>5738</v>
      </c>
      <c r="G216" s="35" t="s">
        <v>68</v>
      </c>
      <c r="H216" s="35" t="s">
        <v>5516</v>
      </c>
      <c r="I216" s="35" t="s">
        <v>68</v>
      </c>
      <c r="J216" s="35" t="s">
        <v>5491</v>
      </c>
      <c r="K216" s="35" t="s">
        <v>68</v>
      </c>
      <c r="L216" s="47">
        <v>8.7163755679000001</v>
      </c>
      <c r="M216" s="47">
        <v>49.726544126</v>
      </c>
      <c r="N216" s="46" t="s">
        <v>68</v>
      </c>
      <c r="O216" s="25" t="s">
        <v>5060</v>
      </c>
      <c r="P216" s="25">
        <v>62180098</v>
      </c>
      <c r="Q216" s="897" t="s">
        <v>5272</v>
      </c>
      <c r="R216" s="25" t="s">
        <v>68</v>
      </c>
      <c r="S216" s="31">
        <v>0.05</v>
      </c>
      <c r="T216" s="31">
        <v>0.05</v>
      </c>
      <c r="U216" s="31">
        <v>0.05</v>
      </c>
      <c r="V216" s="31" t="s">
        <v>68</v>
      </c>
      <c r="W216" s="26">
        <v>8.7163755679000001</v>
      </c>
      <c r="X216" s="36">
        <v>49.726544126</v>
      </c>
      <c r="Y216" s="36" t="s">
        <v>68</v>
      </c>
      <c r="Z216" s="36" t="s">
        <v>68</v>
      </c>
      <c r="AA216" s="27">
        <v>10131</v>
      </c>
      <c r="AB216" s="32">
        <v>52349</v>
      </c>
      <c r="AC216" s="32">
        <v>10104</v>
      </c>
      <c r="AD216" s="32">
        <v>5</v>
      </c>
      <c r="AE216" s="32" t="s">
        <v>4939</v>
      </c>
      <c r="AF216" s="32" t="s">
        <v>4940</v>
      </c>
      <c r="AG216" s="48" t="s">
        <v>68</v>
      </c>
      <c r="AH216" s="33" t="s">
        <v>68</v>
      </c>
      <c r="AI216" s="33" t="s">
        <v>68</v>
      </c>
      <c r="AJ216" s="33" t="s">
        <v>68</v>
      </c>
      <c r="AK216" s="33" t="s">
        <v>5406</v>
      </c>
      <c r="AL216" s="28">
        <v>293</v>
      </c>
      <c r="AM216" s="34">
        <v>101300</v>
      </c>
      <c r="AN216" s="34" t="s">
        <v>68</v>
      </c>
      <c r="AO216" s="34">
        <v>0</v>
      </c>
      <c r="AP216" s="34" t="s">
        <v>68</v>
      </c>
      <c r="AQ216" s="34" t="s">
        <v>68</v>
      </c>
      <c r="AR216" s="34" t="s">
        <v>68</v>
      </c>
      <c r="AS216" s="34" t="s">
        <v>68</v>
      </c>
      <c r="AT216" s="34" t="s">
        <v>68</v>
      </c>
      <c r="AU216" s="34" t="s">
        <v>68</v>
      </c>
      <c r="AV216" s="34" t="s">
        <v>68</v>
      </c>
      <c r="AW216" s="34" t="s">
        <v>68</v>
      </c>
      <c r="AX216" s="34" t="s">
        <v>68</v>
      </c>
      <c r="AY216" s="894">
        <v>1.1940000000000001E-2</v>
      </c>
      <c r="AZ216" s="894">
        <v>2.0792306269387241E-3</v>
      </c>
      <c r="BA216" s="894">
        <v>9.0200000000000002E-3</v>
      </c>
      <c r="BB216" s="894">
        <v>1.37E-2</v>
      </c>
      <c r="BC216" s="894">
        <v>3</v>
      </c>
      <c r="BD216" s="894" t="s">
        <v>6172</v>
      </c>
      <c r="BE216" s="894" t="s">
        <v>68</v>
      </c>
    </row>
    <row r="217" spans="1:57" ht="15" customHeight="1" x14ac:dyDescent="0.25">
      <c r="A217" s="37" t="s">
        <v>5951</v>
      </c>
      <c r="B217" s="45" t="s">
        <v>6169</v>
      </c>
      <c r="C217" s="887" t="s">
        <v>68</v>
      </c>
      <c r="D217" s="898">
        <v>44178</v>
      </c>
      <c r="E217" s="30" t="s">
        <v>6170</v>
      </c>
      <c r="F217" s="35" t="s">
        <v>5738</v>
      </c>
      <c r="G217" s="35" t="s">
        <v>68</v>
      </c>
      <c r="H217" s="35" t="s">
        <v>5517</v>
      </c>
      <c r="I217" s="35" t="s">
        <v>68</v>
      </c>
      <c r="J217" s="35" t="s">
        <v>5491</v>
      </c>
      <c r="K217" s="35" t="s">
        <v>68</v>
      </c>
      <c r="L217" s="47">
        <v>8.6693235403000006</v>
      </c>
      <c r="M217" s="47">
        <v>49.721474628999999</v>
      </c>
      <c r="N217" s="46" t="s">
        <v>68</v>
      </c>
      <c r="O217" s="25" t="s">
        <v>5060</v>
      </c>
      <c r="P217" s="25">
        <v>62180102</v>
      </c>
      <c r="Q217" s="897" t="s">
        <v>5273</v>
      </c>
      <c r="R217" s="25" t="s">
        <v>68</v>
      </c>
      <c r="S217" s="31">
        <v>0.05</v>
      </c>
      <c r="T217" s="31">
        <v>0.05</v>
      </c>
      <c r="U217" s="31">
        <v>0.05</v>
      </c>
      <c r="V217" s="31" t="s">
        <v>68</v>
      </c>
      <c r="W217" s="26">
        <v>8.6693235403000006</v>
      </c>
      <c r="X217" s="36">
        <v>49.721474628999999</v>
      </c>
      <c r="Y217" s="36" t="s">
        <v>68</v>
      </c>
      <c r="Z217" s="36" t="s">
        <v>68</v>
      </c>
      <c r="AA217" s="27">
        <v>10110</v>
      </c>
      <c r="AB217" s="32">
        <v>52349</v>
      </c>
      <c r="AC217" s="32">
        <v>10104</v>
      </c>
      <c r="AD217" s="32">
        <v>5</v>
      </c>
      <c r="AE217" s="32" t="s">
        <v>4937</v>
      </c>
      <c r="AF217" s="32" t="s">
        <v>4938</v>
      </c>
      <c r="AG217" s="48" t="s">
        <v>68</v>
      </c>
      <c r="AH217" s="33" t="s">
        <v>68</v>
      </c>
      <c r="AI217" s="33" t="s">
        <v>68</v>
      </c>
      <c r="AJ217" s="33" t="s">
        <v>68</v>
      </c>
      <c r="AK217" s="33" t="s">
        <v>5405</v>
      </c>
      <c r="AL217" s="28">
        <v>293</v>
      </c>
      <c r="AM217" s="34">
        <v>101300</v>
      </c>
      <c r="AN217" s="34" t="s">
        <v>68</v>
      </c>
      <c r="AO217" s="34">
        <v>0</v>
      </c>
      <c r="AP217" s="34" t="s">
        <v>68</v>
      </c>
      <c r="AQ217" s="34" t="s">
        <v>68</v>
      </c>
      <c r="AR217" s="34" t="s">
        <v>68</v>
      </c>
      <c r="AS217" s="34" t="s">
        <v>68</v>
      </c>
      <c r="AT217" s="34" t="s">
        <v>68</v>
      </c>
      <c r="AU217" s="34" t="s">
        <v>68</v>
      </c>
      <c r="AV217" s="34" t="s">
        <v>68</v>
      </c>
      <c r="AW217" s="34" t="s">
        <v>68</v>
      </c>
      <c r="AX217" s="34" t="s">
        <v>68</v>
      </c>
      <c r="AY217" s="894">
        <v>9.116666666666667E-3</v>
      </c>
      <c r="AZ217" s="894">
        <v>6.8343901621789789E-4</v>
      </c>
      <c r="BA217" s="894">
        <v>8.2100000000000003E-3</v>
      </c>
      <c r="BB217" s="894">
        <v>9.859999999999999E-3</v>
      </c>
      <c r="BC217" s="894">
        <v>3</v>
      </c>
      <c r="BD217" s="894" t="s">
        <v>6172</v>
      </c>
      <c r="BE217" s="894" t="s">
        <v>68</v>
      </c>
    </row>
    <row r="218" spans="1:57" ht="15" customHeight="1" x14ac:dyDescent="0.25">
      <c r="A218" s="37" t="s">
        <v>5952</v>
      </c>
      <c r="B218" s="45" t="s">
        <v>6169</v>
      </c>
      <c r="C218" s="887" t="s">
        <v>68</v>
      </c>
      <c r="D218" s="898">
        <v>44178</v>
      </c>
      <c r="E218" s="30" t="s">
        <v>6170</v>
      </c>
      <c r="F218" s="35" t="s">
        <v>5738</v>
      </c>
      <c r="G218" s="35" t="s">
        <v>68</v>
      </c>
      <c r="H218" s="35" t="s">
        <v>5517</v>
      </c>
      <c r="I218" s="35" t="s">
        <v>68</v>
      </c>
      <c r="J218" s="35" t="s">
        <v>5491</v>
      </c>
      <c r="K218" s="35" t="s">
        <v>68</v>
      </c>
      <c r="L218" s="47">
        <v>8.6786646006999995</v>
      </c>
      <c r="M218" s="47">
        <v>49.713948502999997</v>
      </c>
      <c r="N218" s="46" t="s">
        <v>68</v>
      </c>
      <c r="O218" s="25" t="s">
        <v>5060</v>
      </c>
      <c r="P218" s="25">
        <v>62180134</v>
      </c>
      <c r="Q218" s="897" t="s">
        <v>5274</v>
      </c>
      <c r="R218" s="25" t="s">
        <v>68</v>
      </c>
      <c r="S218" s="31">
        <v>0.05</v>
      </c>
      <c r="T218" s="31">
        <v>0.05</v>
      </c>
      <c r="U218" s="31">
        <v>0.05</v>
      </c>
      <c r="V218" s="31" t="s">
        <v>68</v>
      </c>
      <c r="W218" s="26">
        <v>8.6786646006999995</v>
      </c>
      <c r="X218" s="36">
        <v>49.713948502999997</v>
      </c>
      <c r="Y218" s="36" t="s">
        <v>68</v>
      </c>
      <c r="Z218" s="36" t="s">
        <v>68</v>
      </c>
      <c r="AA218" s="27">
        <v>58922</v>
      </c>
      <c r="AB218" s="32">
        <v>58916</v>
      </c>
      <c r="AC218" s="32" t="s">
        <v>68</v>
      </c>
      <c r="AD218" s="32">
        <v>7</v>
      </c>
      <c r="AE218" s="32" t="s">
        <v>2060</v>
      </c>
      <c r="AF218" s="32" t="s">
        <v>4995</v>
      </c>
      <c r="AG218" s="48" t="s">
        <v>68</v>
      </c>
      <c r="AH218" s="33" t="s">
        <v>68</v>
      </c>
      <c r="AI218" s="33" t="s">
        <v>68</v>
      </c>
      <c r="AJ218" s="33" t="s">
        <v>68</v>
      </c>
      <c r="AK218" s="33" t="s">
        <v>4738</v>
      </c>
      <c r="AL218" s="28">
        <v>293</v>
      </c>
      <c r="AM218" s="34">
        <v>101300</v>
      </c>
      <c r="AN218" s="34" t="s">
        <v>68</v>
      </c>
      <c r="AO218" s="34">
        <v>0</v>
      </c>
      <c r="AP218" s="34" t="s">
        <v>68</v>
      </c>
      <c r="AQ218" s="34" t="s">
        <v>68</v>
      </c>
      <c r="AR218" s="34" t="s">
        <v>68</v>
      </c>
      <c r="AS218" s="34" t="s">
        <v>68</v>
      </c>
      <c r="AT218" s="34" t="s">
        <v>68</v>
      </c>
      <c r="AU218" s="34" t="s">
        <v>68</v>
      </c>
      <c r="AV218" s="34" t="s">
        <v>68</v>
      </c>
      <c r="AW218" s="34" t="s">
        <v>68</v>
      </c>
      <c r="AX218" s="34" t="s">
        <v>68</v>
      </c>
      <c r="AY218" s="894">
        <v>-2.4333333333333333E-5</v>
      </c>
      <c r="AZ218" s="894">
        <v>2.3612614331233114E-6</v>
      </c>
      <c r="BA218" s="894">
        <v>-2.69E-5</v>
      </c>
      <c r="BB218" s="894">
        <v>-2.12E-5</v>
      </c>
      <c r="BC218" s="894">
        <v>3</v>
      </c>
      <c r="BD218" s="894" t="s">
        <v>6172</v>
      </c>
      <c r="BE218" s="894" t="s">
        <v>68</v>
      </c>
    </row>
    <row r="219" spans="1:57" ht="15" customHeight="1" x14ac:dyDescent="0.25">
      <c r="A219" s="37" t="s">
        <v>5953</v>
      </c>
      <c r="B219" s="45" t="s">
        <v>6169</v>
      </c>
      <c r="C219" s="887" t="s">
        <v>68</v>
      </c>
      <c r="D219" s="898">
        <v>44178</v>
      </c>
      <c r="E219" s="30" t="s">
        <v>6170</v>
      </c>
      <c r="F219" s="35" t="s">
        <v>5738</v>
      </c>
      <c r="G219" s="35" t="s">
        <v>68</v>
      </c>
      <c r="H219" s="35" t="s">
        <v>5596</v>
      </c>
      <c r="I219" s="35" t="s">
        <v>68</v>
      </c>
      <c r="J219" s="35" t="s">
        <v>5491</v>
      </c>
      <c r="K219" s="35" t="s">
        <v>68</v>
      </c>
      <c r="L219" s="47">
        <v>8.7502612921999994</v>
      </c>
      <c r="M219" s="47">
        <v>49.731387118000001</v>
      </c>
      <c r="N219" s="46" t="s">
        <v>68</v>
      </c>
      <c r="O219" s="25" t="s">
        <v>5060</v>
      </c>
      <c r="P219" s="25">
        <v>62180099</v>
      </c>
      <c r="Q219" s="897" t="s">
        <v>5275</v>
      </c>
      <c r="R219" s="25" t="s">
        <v>68</v>
      </c>
      <c r="S219" s="31">
        <v>0.05</v>
      </c>
      <c r="T219" s="31">
        <v>0.05</v>
      </c>
      <c r="U219" s="31">
        <v>0.05</v>
      </c>
      <c r="V219" s="31" t="s">
        <v>68</v>
      </c>
      <c r="W219" s="26">
        <v>8.7502612921999994</v>
      </c>
      <c r="X219" s="36">
        <v>49.731387118000001</v>
      </c>
      <c r="Y219" s="36" t="s">
        <v>68</v>
      </c>
      <c r="Z219" s="36" t="s">
        <v>68</v>
      </c>
      <c r="AA219" s="27">
        <v>10110</v>
      </c>
      <c r="AB219" s="32">
        <v>52349</v>
      </c>
      <c r="AC219" s="32">
        <v>10104</v>
      </c>
      <c r="AD219" s="32">
        <v>5</v>
      </c>
      <c r="AE219" s="32" t="s">
        <v>4937</v>
      </c>
      <c r="AF219" s="32" t="s">
        <v>4938</v>
      </c>
      <c r="AG219" s="48" t="s">
        <v>68</v>
      </c>
      <c r="AH219" s="33" t="s">
        <v>68</v>
      </c>
      <c r="AI219" s="33" t="s">
        <v>68</v>
      </c>
      <c r="AJ219" s="33" t="s">
        <v>68</v>
      </c>
      <c r="AK219" s="33" t="s">
        <v>5405</v>
      </c>
      <c r="AL219" s="28">
        <v>293</v>
      </c>
      <c r="AM219" s="34">
        <v>101300</v>
      </c>
      <c r="AN219" s="34" t="s">
        <v>68</v>
      </c>
      <c r="AO219" s="34">
        <v>0</v>
      </c>
      <c r="AP219" s="34" t="s">
        <v>68</v>
      </c>
      <c r="AQ219" s="34" t="s">
        <v>68</v>
      </c>
      <c r="AR219" s="34" t="s">
        <v>68</v>
      </c>
      <c r="AS219" s="34" t="s">
        <v>68</v>
      </c>
      <c r="AT219" s="34" t="s">
        <v>68</v>
      </c>
      <c r="AU219" s="34" t="s">
        <v>68</v>
      </c>
      <c r="AV219" s="34" t="s">
        <v>68</v>
      </c>
      <c r="AW219" s="34" t="s">
        <v>68</v>
      </c>
      <c r="AX219" s="34" t="s">
        <v>68</v>
      </c>
      <c r="AY219" s="894">
        <v>5.2866666666666661E-3</v>
      </c>
      <c r="AZ219" s="894">
        <v>3.3596263019700389E-3</v>
      </c>
      <c r="BA219" s="894">
        <v>1.2900000000000001E-3</v>
      </c>
      <c r="BB219" s="894">
        <v>9.5099999999999994E-3</v>
      </c>
      <c r="BC219" s="894">
        <v>3</v>
      </c>
      <c r="BD219" s="894" t="s">
        <v>6172</v>
      </c>
      <c r="BE219" s="894" t="s">
        <v>68</v>
      </c>
    </row>
    <row r="220" spans="1:57" ht="15" customHeight="1" x14ac:dyDescent="0.25">
      <c r="A220" s="37" t="s">
        <v>5954</v>
      </c>
      <c r="B220" s="45" t="s">
        <v>6169</v>
      </c>
      <c r="C220" s="887" t="s">
        <v>68</v>
      </c>
      <c r="D220" s="898">
        <v>44178</v>
      </c>
      <c r="E220" s="30" t="s">
        <v>6170</v>
      </c>
      <c r="F220" s="35" t="s">
        <v>5738</v>
      </c>
      <c r="G220" s="35" t="s">
        <v>68</v>
      </c>
      <c r="H220" s="35" t="s">
        <v>5597</v>
      </c>
      <c r="I220" s="35" t="s">
        <v>68</v>
      </c>
      <c r="J220" s="35" t="s">
        <v>5491</v>
      </c>
      <c r="K220" s="35" t="s">
        <v>68</v>
      </c>
      <c r="L220" s="47">
        <v>8.7372239527000009</v>
      </c>
      <c r="M220" s="47">
        <v>49.705419601999999</v>
      </c>
      <c r="N220" s="46" t="s">
        <v>68</v>
      </c>
      <c r="O220" s="25" t="s">
        <v>5060</v>
      </c>
      <c r="P220" s="25">
        <v>62180163</v>
      </c>
      <c r="Q220" s="897" t="s">
        <v>5276</v>
      </c>
      <c r="R220" s="25" t="s">
        <v>68</v>
      </c>
      <c r="S220" s="31">
        <v>0.05</v>
      </c>
      <c r="T220" s="31">
        <v>0.05</v>
      </c>
      <c r="U220" s="31">
        <v>0.05</v>
      </c>
      <c r="V220" s="31" t="s">
        <v>68</v>
      </c>
      <c r="W220" s="26">
        <v>8.7372239527000009</v>
      </c>
      <c r="X220" s="36">
        <v>49.705419601999999</v>
      </c>
      <c r="Y220" s="36" t="s">
        <v>68</v>
      </c>
      <c r="Z220" s="36" t="s">
        <v>68</v>
      </c>
      <c r="AA220" s="27">
        <v>10110</v>
      </c>
      <c r="AB220" s="32">
        <v>52349</v>
      </c>
      <c r="AC220" s="32">
        <v>10104</v>
      </c>
      <c r="AD220" s="32">
        <v>5</v>
      </c>
      <c r="AE220" s="32" t="s">
        <v>4937</v>
      </c>
      <c r="AF220" s="32" t="s">
        <v>4938</v>
      </c>
      <c r="AG220" s="48" t="s">
        <v>68</v>
      </c>
      <c r="AH220" s="33" t="s">
        <v>68</v>
      </c>
      <c r="AI220" s="33" t="s">
        <v>68</v>
      </c>
      <c r="AJ220" s="33" t="s">
        <v>68</v>
      </c>
      <c r="AK220" s="33" t="s">
        <v>5405</v>
      </c>
      <c r="AL220" s="28">
        <v>293</v>
      </c>
      <c r="AM220" s="34">
        <v>101300</v>
      </c>
      <c r="AN220" s="34" t="s">
        <v>68</v>
      </c>
      <c r="AO220" s="34">
        <v>0</v>
      </c>
      <c r="AP220" s="34" t="s">
        <v>68</v>
      </c>
      <c r="AQ220" s="34" t="s">
        <v>68</v>
      </c>
      <c r="AR220" s="34" t="s">
        <v>68</v>
      </c>
      <c r="AS220" s="34" t="s">
        <v>68</v>
      </c>
      <c r="AT220" s="34" t="s">
        <v>68</v>
      </c>
      <c r="AU220" s="34" t="s">
        <v>68</v>
      </c>
      <c r="AV220" s="34" t="s">
        <v>68</v>
      </c>
      <c r="AW220" s="34" t="s">
        <v>68</v>
      </c>
      <c r="AX220" s="34" t="s">
        <v>68</v>
      </c>
      <c r="AY220" s="894">
        <v>7.6566666666666667E-5</v>
      </c>
      <c r="AZ220" s="894">
        <v>3.8904441334577162E-6</v>
      </c>
      <c r="BA220" s="894">
        <v>7.3100000000000001E-5</v>
      </c>
      <c r="BB220" s="894">
        <v>8.2000000000000001E-5</v>
      </c>
      <c r="BC220" s="894">
        <v>3</v>
      </c>
      <c r="BD220" s="894" t="s">
        <v>6172</v>
      </c>
      <c r="BE220" s="894" t="s">
        <v>68</v>
      </c>
    </row>
    <row r="221" spans="1:57" ht="15" customHeight="1" x14ac:dyDescent="0.25">
      <c r="A221" s="37" t="s">
        <v>5955</v>
      </c>
      <c r="B221" s="45" t="s">
        <v>6169</v>
      </c>
      <c r="C221" s="887" t="s">
        <v>68</v>
      </c>
      <c r="D221" s="898">
        <v>44178</v>
      </c>
      <c r="E221" s="30" t="s">
        <v>6170</v>
      </c>
      <c r="F221" s="35" t="s">
        <v>5738</v>
      </c>
      <c r="G221" s="35" t="s">
        <v>68</v>
      </c>
      <c r="H221" s="35" t="s">
        <v>5597</v>
      </c>
      <c r="I221" s="35" t="s">
        <v>68</v>
      </c>
      <c r="J221" s="35" t="s">
        <v>5491</v>
      </c>
      <c r="K221" s="35" t="s">
        <v>68</v>
      </c>
      <c r="L221" s="47">
        <v>8.7268780646999993</v>
      </c>
      <c r="M221" s="47">
        <v>49.708587500999997</v>
      </c>
      <c r="N221" s="46" t="s">
        <v>68</v>
      </c>
      <c r="O221" s="25" t="s">
        <v>5060</v>
      </c>
      <c r="P221" s="25">
        <v>62180145</v>
      </c>
      <c r="Q221" s="897" t="s">
        <v>5277</v>
      </c>
      <c r="R221" s="25" t="s">
        <v>68</v>
      </c>
      <c r="S221" s="31">
        <v>0.05</v>
      </c>
      <c r="T221" s="31">
        <v>0.05</v>
      </c>
      <c r="U221" s="31">
        <v>0.05</v>
      </c>
      <c r="V221" s="31" t="s">
        <v>68</v>
      </c>
      <c r="W221" s="26">
        <v>8.7268780646999993</v>
      </c>
      <c r="X221" s="36">
        <v>49.708587500999997</v>
      </c>
      <c r="Y221" s="36" t="s">
        <v>68</v>
      </c>
      <c r="Z221" s="36" t="s">
        <v>68</v>
      </c>
      <c r="AA221" s="27">
        <v>58922</v>
      </c>
      <c r="AB221" s="32">
        <v>58916</v>
      </c>
      <c r="AC221" s="32" t="s">
        <v>68</v>
      </c>
      <c r="AD221" s="32">
        <v>7</v>
      </c>
      <c r="AE221" s="32" t="s">
        <v>2060</v>
      </c>
      <c r="AF221" s="32" t="s">
        <v>4995</v>
      </c>
      <c r="AG221" s="48" t="s">
        <v>68</v>
      </c>
      <c r="AH221" s="33" t="s">
        <v>68</v>
      </c>
      <c r="AI221" s="33" t="s">
        <v>68</v>
      </c>
      <c r="AJ221" s="33" t="s">
        <v>68</v>
      </c>
      <c r="AL221" s="28">
        <v>293</v>
      </c>
      <c r="AM221" s="34">
        <v>101300</v>
      </c>
      <c r="AN221" s="34" t="s">
        <v>68</v>
      </c>
      <c r="AO221" s="34">
        <v>0</v>
      </c>
      <c r="AP221" s="34" t="s">
        <v>68</v>
      </c>
      <c r="AQ221" s="34" t="s">
        <v>68</v>
      </c>
      <c r="AR221" s="34" t="s">
        <v>68</v>
      </c>
      <c r="AS221" s="34" t="s">
        <v>68</v>
      </c>
      <c r="AT221" s="34" t="s">
        <v>68</v>
      </c>
      <c r="AU221" s="34" t="s">
        <v>68</v>
      </c>
      <c r="AV221" s="34" t="s">
        <v>68</v>
      </c>
      <c r="AW221" s="34" t="s">
        <v>68</v>
      </c>
      <c r="AX221" s="34" t="s">
        <v>68</v>
      </c>
      <c r="AY221" s="894">
        <v>-1.6533333333333333E-5</v>
      </c>
      <c r="AZ221" s="894">
        <v>1.276566575710888E-5</v>
      </c>
      <c r="BA221" s="894">
        <v>-2.7300000000000003E-5</v>
      </c>
      <c r="BB221" s="894">
        <v>1.3999999999999999E-6</v>
      </c>
      <c r="BC221" s="894">
        <v>3</v>
      </c>
      <c r="BD221" s="894" t="s">
        <v>6172</v>
      </c>
      <c r="BE221" s="894" t="s">
        <v>68</v>
      </c>
    </row>
    <row r="222" spans="1:57" ht="15" customHeight="1" x14ac:dyDescent="0.25">
      <c r="A222" s="37" t="s">
        <v>5956</v>
      </c>
      <c r="B222" s="45" t="s">
        <v>6169</v>
      </c>
      <c r="C222" s="887" t="s">
        <v>68</v>
      </c>
      <c r="D222" s="898">
        <v>44178</v>
      </c>
      <c r="E222" s="30" t="s">
        <v>6170</v>
      </c>
      <c r="F222" s="35" t="s">
        <v>5738</v>
      </c>
      <c r="G222" s="35" t="s">
        <v>68</v>
      </c>
      <c r="H222" s="35" t="s">
        <v>5520</v>
      </c>
      <c r="I222" s="35" t="s">
        <v>68</v>
      </c>
      <c r="J222" s="35" t="s">
        <v>5491</v>
      </c>
      <c r="K222" s="35" t="s">
        <v>68</v>
      </c>
      <c r="L222" s="47">
        <v>8.7348161946000005</v>
      </c>
      <c r="M222" s="47">
        <v>49.714809631999998</v>
      </c>
      <c r="N222" s="46" t="s">
        <v>68</v>
      </c>
      <c r="O222" s="25" t="s">
        <v>5060</v>
      </c>
      <c r="P222" s="25">
        <v>62180141</v>
      </c>
      <c r="Q222" s="897" t="s">
        <v>5278</v>
      </c>
      <c r="R222" s="25" t="s">
        <v>68</v>
      </c>
      <c r="S222" s="31">
        <v>0.05</v>
      </c>
      <c r="T222" s="31">
        <v>0.05</v>
      </c>
      <c r="U222" s="31">
        <v>0.05</v>
      </c>
      <c r="V222" s="31" t="s">
        <v>68</v>
      </c>
      <c r="W222" s="26">
        <v>8.7348161946000005</v>
      </c>
      <c r="X222" s="36">
        <v>49.714809631999998</v>
      </c>
      <c r="Y222" s="36" t="s">
        <v>68</v>
      </c>
      <c r="Z222" s="36" t="s">
        <v>68</v>
      </c>
      <c r="AA222" s="27">
        <v>10131</v>
      </c>
      <c r="AB222" s="32">
        <v>52349</v>
      </c>
      <c r="AC222" s="32">
        <v>10104</v>
      </c>
      <c r="AD222" s="32">
        <v>5</v>
      </c>
      <c r="AE222" s="32" t="s">
        <v>4939</v>
      </c>
      <c r="AF222" s="32" t="s">
        <v>4940</v>
      </c>
      <c r="AG222" s="48" t="s">
        <v>68</v>
      </c>
      <c r="AH222" s="33" t="s">
        <v>68</v>
      </c>
      <c r="AI222" s="33" t="s">
        <v>68</v>
      </c>
      <c r="AJ222" s="33" t="s">
        <v>68</v>
      </c>
      <c r="AK222" s="33" t="s">
        <v>5406</v>
      </c>
      <c r="AL222" s="28">
        <v>293</v>
      </c>
      <c r="AM222" s="34">
        <v>101300</v>
      </c>
      <c r="AN222" s="34" t="s">
        <v>68</v>
      </c>
      <c r="AO222" s="34">
        <v>0</v>
      </c>
      <c r="AP222" s="34" t="s">
        <v>68</v>
      </c>
      <c r="AQ222" s="34" t="s">
        <v>68</v>
      </c>
      <c r="AR222" s="34" t="s">
        <v>68</v>
      </c>
      <c r="AS222" s="34" t="s">
        <v>68</v>
      </c>
      <c r="AT222" s="34" t="s">
        <v>68</v>
      </c>
      <c r="AU222" s="34" t="s">
        <v>68</v>
      </c>
      <c r="AV222" s="34" t="s">
        <v>68</v>
      </c>
      <c r="AW222" s="34" t="s">
        <v>68</v>
      </c>
      <c r="AX222" s="34" t="s">
        <v>68</v>
      </c>
      <c r="AY222" s="894">
        <v>2.7024999999999998E-4</v>
      </c>
      <c r="AZ222" s="894">
        <v>5.3546124976509731E-5</v>
      </c>
      <c r="BA222" s="894">
        <v>2.0000000000000001E-4</v>
      </c>
      <c r="BB222" s="894">
        <v>3.28E-4</v>
      </c>
      <c r="BC222" s="894">
        <v>4</v>
      </c>
      <c r="BD222" s="894" t="s">
        <v>6172</v>
      </c>
      <c r="BE222" s="894" t="s">
        <v>68</v>
      </c>
    </row>
    <row r="223" spans="1:57" ht="15" customHeight="1" x14ac:dyDescent="0.25">
      <c r="A223" s="37" t="s">
        <v>5957</v>
      </c>
      <c r="B223" s="45" t="s">
        <v>6169</v>
      </c>
      <c r="C223" s="887" t="s">
        <v>68</v>
      </c>
      <c r="D223" s="898">
        <v>44178</v>
      </c>
      <c r="E223" s="30" t="s">
        <v>6170</v>
      </c>
      <c r="F223" s="35" t="s">
        <v>5738</v>
      </c>
      <c r="G223" s="35" t="s">
        <v>68</v>
      </c>
      <c r="H223" s="35" t="s">
        <v>5520</v>
      </c>
      <c r="I223" s="35" t="s">
        <v>68</v>
      </c>
      <c r="J223" s="35" t="s">
        <v>5491</v>
      </c>
      <c r="K223" s="35" t="s">
        <v>68</v>
      </c>
      <c r="L223" s="47">
        <v>8.7354450284999992</v>
      </c>
      <c r="M223" s="47">
        <v>49.713911975999999</v>
      </c>
      <c r="N223" s="46" t="s">
        <v>68</v>
      </c>
      <c r="O223" s="25" t="s">
        <v>5060</v>
      </c>
      <c r="P223" s="25">
        <v>62180142</v>
      </c>
      <c r="Q223" s="897" t="s">
        <v>5279</v>
      </c>
      <c r="R223" s="25" t="s">
        <v>68</v>
      </c>
      <c r="S223" s="31">
        <v>0.05</v>
      </c>
      <c r="T223" s="31">
        <v>0.05</v>
      </c>
      <c r="U223" s="31">
        <v>0.05</v>
      </c>
      <c r="V223" s="31" t="s">
        <v>68</v>
      </c>
      <c r="W223" s="26">
        <v>8.7354450284999992</v>
      </c>
      <c r="X223" s="36">
        <v>49.713911975999999</v>
      </c>
      <c r="Y223" s="36" t="s">
        <v>68</v>
      </c>
      <c r="Z223" s="36" t="s">
        <v>68</v>
      </c>
      <c r="AA223" s="27">
        <v>10110</v>
      </c>
      <c r="AB223" s="32">
        <v>52349</v>
      </c>
      <c r="AC223" s="32">
        <v>10104</v>
      </c>
      <c r="AD223" s="32">
        <v>5</v>
      </c>
      <c r="AE223" s="32" t="s">
        <v>4937</v>
      </c>
      <c r="AF223" s="32" t="s">
        <v>4938</v>
      </c>
      <c r="AG223" s="48" t="s">
        <v>68</v>
      </c>
      <c r="AH223" s="33" t="s">
        <v>68</v>
      </c>
      <c r="AI223" s="33" t="s">
        <v>68</v>
      </c>
      <c r="AJ223" s="33" t="s">
        <v>68</v>
      </c>
      <c r="AK223" s="33" t="s">
        <v>5405</v>
      </c>
      <c r="AL223" s="28">
        <v>293</v>
      </c>
      <c r="AM223" s="34">
        <v>101300</v>
      </c>
      <c r="AN223" s="34" t="s">
        <v>68</v>
      </c>
      <c r="AO223" s="34">
        <v>0</v>
      </c>
      <c r="AP223" s="34" t="s">
        <v>68</v>
      </c>
      <c r="AQ223" s="34" t="s">
        <v>68</v>
      </c>
      <c r="AR223" s="34" t="s">
        <v>68</v>
      </c>
      <c r="AS223" s="34" t="s">
        <v>68</v>
      </c>
      <c r="AT223" s="34" t="s">
        <v>68</v>
      </c>
      <c r="AU223" s="34" t="s">
        <v>68</v>
      </c>
      <c r="AV223" s="34" t="s">
        <v>68</v>
      </c>
      <c r="AW223" s="34" t="s">
        <v>68</v>
      </c>
      <c r="AX223" s="34" t="s">
        <v>68</v>
      </c>
      <c r="AY223" s="894">
        <v>3.4599999999999995E-4</v>
      </c>
      <c r="AZ223" s="894">
        <v>2.4485505916766348E-4</v>
      </c>
      <c r="BA223" s="894">
        <v>0</v>
      </c>
      <c r="BB223" s="894">
        <v>5.31E-4</v>
      </c>
      <c r="BC223" s="894">
        <v>3</v>
      </c>
      <c r="BD223" s="894" t="s">
        <v>6172</v>
      </c>
      <c r="BE223" s="894" t="s">
        <v>68</v>
      </c>
    </row>
    <row r="224" spans="1:57" ht="15" customHeight="1" x14ac:dyDescent="0.25">
      <c r="A224" s="37" t="s">
        <v>5958</v>
      </c>
      <c r="B224" s="45" t="s">
        <v>6169</v>
      </c>
      <c r="C224" s="887" t="s">
        <v>68</v>
      </c>
      <c r="D224" s="898">
        <v>44178</v>
      </c>
      <c r="E224" s="30" t="s">
        <v>6170</v>
      </c>
      <c r="F224" s="35" t="s">
        <v>5738</v>
      </c>
      <c r="G224" s="35" t="s">
        <v>68</v>
      </c>
      <c r="H224" s="35" t="s">
        <v>5598</v>
      </c>
      <c r="I224" s="35" t="s">
        <v>68</v>
      </c>
      <c r="J224" s="35" t="s">
        <v>5491</v>
      </c>
      <c r="K224" s="35" t="s">
        <v>68</v>
      </c>
      <c r="L224" s="47">
        <v>8.7198215188999999</v>
      </c>
      <c r="M224" s="47">
        <v>49.718190958999998</v>
      </c>
      <c r="N224" s="46" t="s">
        <v>68</v>
      </c>
      <c r="O224" s="25" t="s">
        <v>5060</v>
      </c>
      <c r="P224" s="25">
        <v>62180122</v>
      </c>
      <c r="Q224" s="897" t="s">
        <v>5280</v>
      </c>
      <c r="R224" s="25" t="s">
        <v>68</v>
      </c>
      <c r="S224" s="31">
        <v>0.05</v>
      </c>
      <c r="T224" s="31">
        <v>0.05</v>
      </c>
      <c r="U224" s="31">
        <v>0.05</v>
      </c>
      <c r="V224" s="31" t="s">
        <v>68</v>
      </c>
      <c r="W224" s="26">
        <v>8.7198215188999999</v>
      </c>
      <c r="X224" s="36">
        <v>49.718190958999998</v>
      </c>
      <c r="Y224" s="36" t="s">
        <v>68</v>
      </c>
      <c r="Z224" s="36" t="s">
        <v>68</v>
      </c>
      <c r="AA224" s="27">
        <v>10131</v>
      </c>
      <c r="AB224" s="32">
        <v>52349</v>
      </c>
      <c r="AC224" s="32">
        <v>10104</v>
      </c>
      <c r="AD224" s="32">
        <v>5</v>
      </c>
      <c r="AE224" s="32" t="s">
        <v>4939</v>
      </c>
      <c r="AF224" s="32" t="s">
        <v>4940</v>
      </c>
      <c r="AG224" s="48" t="s">
        <v>68</v>
      </c>
      <c r="AH224" s="33" t="s">
        <v>68</v>
      </c>
      <c r="AI224" s="33" t="s">
        <v>68</v>
      </c>
      <c r="AJ224" s="33" t="s">
        <v>68</v>
      </c>
      <c r="AK224" s="33" t="s">
        <v>5406</v>
      </c>
      <c r="AL224" s="28">
        <v>293</v>
      </c>
      <c r="AM224" s="34">
        <v>101300</v>
      </c>
      <c r="AN224" s="34" t="s">
        <v>68</v>
      </c>
      <c r="AO224" s="34">
        <v>0</v>
      </c>
      <c r="AP224" s="34" t="s">
        <v>68</v>
      </c>
      <c r="AQ224" s="34" t="s">
        <v>68</v>
      </c>
      <c r="AR224" s="34" t="s">
        <v>68</v>
      </c>
      <c r="AS224" s="34" t="s">
        <v>68</v>
      </c>
      <c r="AT224" s="34" t="s">
        <v>68</v>
      </c>
      <c r="AU224" s="34" t="s">
        <v>68</v>
      </c>
      <c r="AV224" s="34" t="s">
        <v>68</v>
      </c>
      <c r="AW224" s="34" t="s">
        <v>68</v>
      </c>
      <c r="AX224" s="34" t="s">
        <v>68</v>
      </c>
      <c r="AY224" s="894">
        <v>2.1600000000000002E-4</v>
      </c>
      <c r="AZ224" s="894">
        <v>1.5329274825205095E-4</v>
      </c>
      <c r="BA224" s="894">
        <v>0</v>
      </c>
      <c r="BB224" s="894">
        <v>3.4000000000000002E-4</v>
      </c>
      <c r="BC224" s="894">
        <v>3</v>
      </c>
      <c r="BD224" s="894" t="s">
        <v>6172</v>
      </c>
      <c r="BE224" s="894" t="s">
        <v>68</v>
      </c>
    </row>
    <row r="225" spans="1:57" ht="15" customHeight="1" x14ac:dyDescent="0.25">
      <c r="A225" s="37" t="s">
        <v>5959</v>
      </c>
      <c r="B225" s="45" t="s">
        <v>6169</v>
      </c>
      <c r="C225" s="887" t="s">
        <v>68</v>
      </c>
      <c r="D225" s="898">
        <v>44178</v>
      </c>
      <c r="E225" s="30" t="s">
        <v>6170</v>
      </c>
      <c r="F225" s="35" t="s">
        <v>5738</v>
      </c>
      <c r="G225" s="35" t="s">
        <v>68</v>
      </c>
      <c r="H225" s="35" t="s">
        <v>5598</v>
      </c>
      <c r="I225" s="35" t="s">
        <v>68</v>
      </c>
      <c r="J225" s="35" t="s">
        <v>5491</v>
      </c>
      <c r="K225" s="35" t="s">
        <v>68</v>
      </c>
      <c r="L225" s="47">
        <v>8.7126121312000002</v>
      </c>
      <c r="M225" s="47">
        <v>49.717948563999997</v>
      </c>
      <c r="N225" s="46" t="s">
        <v>68</v>
      </c>
      <c r="O225" s="25" t="s">
        <v>5060</v>
      </c>
      <c r="P225" s="25">
        <v>62180121</v>
      </c>
      <c r="Q225" s="897" t="s">
        <v>5281</v>
      </c>
      <c r="R225" s="25" t="s">
        <v>68</v>
      </c>
      <c r="S225" s="31">
        <v>0.05</v>
      </c>
      <c r="T225" s="31">
        <v>0.05</v>
      </c>
      <c r="U225" s="31">
        <v>0.05</v>
      </c>
      <c r="V225" s="31" t="s">
        <v>68</v>
      </c>
      <c r="W225" s="26">
        <v>8.7126121312000002</v>
      </c>
      <c r="X225" s="36">
        <v>49.717948563999997</v>
      </c>
      <c r="Y225" s="36" t="s">
        <v>68</v>
      </c>
      <c r="Z225" s="36" t="s">
        <v>68</v>
      </c>
      <c r="AA225" s="27">
        <v>10115</v>
      </c>
      <c r="AB225" s="32">
        <v>52349</v>
      </c>
      <c r="AC225" s="32">
        <v>10104</v>
      </c>
      <c r="AD225" s="32">
        <v>5</v>
      </c>
      <c r="AE225" s="32" t="s">
        <v>4996</v>
      </c>
      <c r="AF225" s="32" t="s">
        <v>4997</v>
      </c>
      <c r="AG225" s="48" t="s">
        <v>68</v>
      </c>
      <c r="AH225" s="33" t="s">
        <v>68</v>
      </c>
      <c r="AI225" s="33" t="s">
        <v>68</v>
      </c>
      <c r="AJ225" s="33" t="s">
        <v>68</v>
      </c>
      <c r="AK225" s="33" t="s">
        <v>5406</v>
      </c>
      <c r="AL225" s="28">
        <v>293</v>
      </c>
      <c r="AM225" s="34">
        <v>101300</v>
      </c>
      <c r="AN225" s="34" t="s">
        <v>68</v>
      </c>
      <c r="AO225" s="34">
        <v>0</v>
      </c>
      <c r="AP225" s="34" t="s">
        <v>68</v>
      </c>
      <c r="AQ225" s="34" t="s">
        <v>68</v>
      </c>
      <c r="AR225" s="34" t="s">
        <v>68</v>
      </c>
      <c r="AS225" s="34" t="s">
        <v>68</v>
      </c>
      <c r="AT225" s="34" t="s">
        <v>68</v>
      </c>
      <c r="AU225" s="34" t="s">
        <v>68</v>
      </c>
      <c r="AV225" s="34" t="s">
        <v>68</v>
      </c>
      <c r="AW225" s="34" t="s">
        <v>68</v>
      </c>
      <c r="AX225" s="34" t="s">
        <v>68</v>
      </c>
      <c r="AY225" s="894">
        <v>1.2899999999999999E-4</v>
      </c>
      <c r="AZ225" s="894">
        <v>9.1217688343142445E-5</v>
      </c>
      <c r="BA225" s="894">
        <v>0</v>
      </c>
      <c r="BB225" s="894">
        <v>1.94E-4</v>
      </c>
      <c r="BC225" s="894">
        <v>3</v>
      </c>
      <c r="BD225" s="894" t="s">
        <v>6172</v>
      </c>
      <c r="BE225" s="894" t="s">
        <v>68</v>
      </c>
    </row>
    <row r="226" spans="1:57" ht="15" customHeight="1" x14ac:dyDescent="0.25">
      <c r="A226" s="37" t="s">
        <v>5960</v>
      </c>
      <c r="B226" s="45" t="s">
        <v>6169</v>
      </c>
      <c r="C226" s="887" t="s">
        <v>68</v>
      </c>
      <c r="D226" s="898">
        <v>44178</v>
      </c>
      <c r="E226" s="30" t="s">
        <v>6170</v>
      </c>
      <c r="F226" s="35" t="s">
        <v>5738</v>
      </c>
      <c r="G226" s="35" t="s">
        <v>68</v>
      </c>
      <c r="H226" s="35" t="s">
        <v>5517</v>
      </c>
      <c r="I226" s="35" t="s">
        <v>68</v>
      </c>
      <c r="J226" s="35" t="s">
        <v>5491</v>
      </c>
      <c r="K226" s="35" t="s">
        <v>68</v>
      </c>
      <c r="L226" s="47">
        <v>8.7067277089000008</v>
      </c>
      <c r="M226" s="47">
        <v>49.716450348000002</v>
      </c>
      <c r="N226" s="46" t="s">
        <v>68</v>
      </c>
      <c r="O226" s="25" t="s">
        <v>5060</v>
      </c>
      <c r="P226" s="25">
        <v>62180136</v>
      </c>
      <c r="Q226" s="897" t="s">
        <v>5282</v>
      </c>
      <c r="R226" s="25" t="s">
        <v>68</v>
      </c>
      <c r="S226" s="31">
        <v>0.05</v>
      </c>
      <c r="T226" s="31">
        <v>0.05</v>
      </c>
      <c r="U226" s="31">
        <v>0.05</v>
      </c>
      <c r="V226" s="31" t="s">
        <v>68</v>
      </c>
      <c r="W226" s="26">
        <v>8.7067277089000008</v>
      </c>
      <c r="X226" s="36">
        <v>49.716450348000002</v>
      </c>
      <c r="Y226" s="36" t="s">
        <v>68</v>
      </c>
      <c r="Z226" s="36" t="s">
        <v>68</v>
      </c>
      <c r="AA226" s="27">
        <v>10131</v>
      </c>
      <c r="AB226" s="32">
        <v>52349</v>
      </c>
      <c r="AC226" s="32">
        <v>10104</v>
      </c>
      <c r="AD226" s="32">
        <v>5</v>
      </c>
      <c r="AE226" s="32" t="s">
        <v>4939</v>
      </c>
      <c r="AF226" s="32" t="s">
        <v>4940</v>
      </c>
      <c r="AG226" s="48" t="s">
        <v>68</v>
      </c>
      <c r="AH226" s="33" t="s">
        <v>68</v>
      </c>
      <c r="AI226" s="33" t="s">
        <v>68</v>
      </c>
      <c r="AJ226" s="33" t="s">
        <v>68</v>
      </c>
      <c r="AK226" s="33" t="s">
        <v>5406</v>
      </c>
      <c r="AL226" s="28">
        <v>293</v>
      </c>
      <c r="AM226" s="34">
        <v>101300</v>
      </c>
      <c r="AN226" s="34" t="s">
        <v>68</v>
      </c>
      <c r="AO226" s="34">
        <v>0</v>
      </c>
      <c r="AP226" s="34" t="s">
        <v>68</v>
      </c>
      <c r="AQ226" s="34" t="s">
        <v>68</v>
      </c>
      <c r="AR226" s="34" t="s">
        <v>68</v>
      </c>
      <c r="AS226" s="34" t="s">
        <v>68</v>
      </c>
      <c r="AT226" s="34" t="s">
        <v>68</v>
      </c>
      <c r="AU226" s="34" t="s">
        <v>68</v>
      </c>
      <c r="AV226" s="34" t="s">
        <v>68</v>
      </c>
      <c r="AW226" s="34" t="s">
        <v>68</v>
      </c>
      <c r="AX226" s="34" t="s">
        <v>68</v>
      </c>
      <c r="AY226" s="894">
        <v>3.1733333333333337E-4</v>
      </c>
      <c r="AZ226" s="894">
        <v>2.244836049445235E-4</v>
      </c>
      <c r="BA226" s="894">
        <v>0</v>
      </c>
      <c r="BB226" s="894">
        <v>4.84E-4</v>
      </c>
      <c r="BC226" s="894">
        <v>3</v>
      </c>
      <c r="BD226" s="894" t="s">
        <v>6172</v>
      </c>
      <c r="BE226" s="894" t="s">
        <v>68</v>
      </c>
    </row>
    <row r="227" spans="1:57" ht="15" customHeight="1" x14ac:dyDescent="0.25">
      <c r="A227" s="37" t="s">
        <v>5961</v>
      </c>
      <c r="B227" s="45" t="s">
        <v>6169</v>
      </c>
      <c r="C227" s="887" t="s">
        <v>68</v>
      </c>
      <c r="D227" s="898">
        <v>44178</v>
      </c>
      <c r="E227" s="30" t="s">
        <v>6170</v>
      </c>
      <c r="F227" s="35" t="s">
        <v>5738</v>
      </c>
      <c r="G227" s="35" t="s">
        <v>68</v>
      </c>
      <c r="H227" s="35" t="s">
        <v>5517</v>
      </c>
      <c r="I227" s="35" t="s">
        <v>68</v>
      </c>
      <c r="J227" s="35" t="s">
        <v>5491</v>
      </c>
      <c r="K227" s="35" t="s">
        <v>68</v>
      </c>
      <c r="L227" s="47">
        <v>8.7150889230999997</v>
      </c>
      <c r="M227" s="47">
        <v>49.709368349000002</v>
      </c>
      <c r="N227" s="46" t="s">
        <v>68</v>
      </c>
      <c r="O227" s="25" t="s">
        <v>5060</v>
      </c>
      <c r="P227" s="25">
        <v>62180140</v>
      </c>
      <c r="Q227" s="897" t="s">
        <v>5283</v>
      </c>
      <c r="R227" s="25" t="s">
        <v>68</v>
      </c>
      <c r="S227" s="31">
        <v>0.05</v>
      </c>
      <c r="T227" s="31">
        <v>0.05</v>
      </c>
      <c r="U227" s="31">
        <v>0.05</v>
      </c>
      <c r="V227" s="31" t="s">
        <v>68</v>
      </c>
      <c r="W227" s="26">
        <v>8.7150889230999997</v>
      </c>
      <c r="X227" s="36">
        <v>49.709368349000002</v>
      </c>
      <c r="Y227" s="36" t="s">
        <v>68</v>
      </c>
      <c r="Z227" s="36" t="s">
        <v>68</v>
      </c>
      <c r="AA227" s="27">
        <v>58922</v>
      </c>
      <c r="AB227" s="32">
        <v>58916</v>
      </c>
      <c r="AC227" s="32" t="s">
        <v>68</v>
      </c>
      <c r="AD227" s="32">
        <v>7</v>
      </c>
      <c r="AE227" s="32" t="s">
        <v>2060</v>
      </c>
      <c r="AF227" s="32" t="s">
        <v>4995</v>
      </c>
      <c r="AG227" s="48" t="s">
        <v>68</v>
      </c>
      <c r="AH227" s="33" t="s">
        <v>68</v>
      </c>
      <c r="AI227" s="33" t="s">
        <v>68</v>
      </c>
      <c r="AJ227" s="33" t="s">
        <v>68</v>
      </c>
      <c r="AL227" s="28">
        <v>293</v>
      </c>
      <c r="AM227" s="34">
        <v>101300</v>
      </c>
      <c r="AN227" s="34" t="s">
        <v>68</v>
      </c>
      <c r="AO227" s="34">
        <v>0</v>
      </c>
      <c r="AP227" s="34" t="s">
        <v>68</v>
      </c>
      <c r="AQ227" s="34" t="s">
        <v>68</v>
      </c>
      <c r="AR227" s="34" t="s">
        <v>68</v>
      </c>
      <c r="AS227" s="34" t="s">
        <v>68</v>
      </c>
      <c r="AT227" s="34" t="s">
        <v>68</v>
      </c>
      <c r="AU227" s="34" t="s">
        <v>68</v>
      </c>
      <c r="AV227" s="34" t="s">
        <v>68</v>
      </c>
      <c r="AW227" s="34" t="s">
        <v>68</v>
      </c>
      <c r="AX227" s="34" t="s">
        <v>68</v>
      </c>
      <c r="AY227" s="894">
        <v>-4.9000000000000005E-6</v>
      </c>
      <c r="AZ227" s="894">
        <v>9.8020406038742773E-6</v>
      </c>
      <c r="BA227" s="894">
        <v>-1.7100000000000002E-5</v>
      </c>
      <c r="BB227" s="894">
        <v>6.9E-6</v>
      </c>
      <c r="BC227" s="894">
        <v>3</v>
      </c>
      <c r="BD227" s="894" t="s">
        <v>6172</v>
      </c>
      <c r="BE227" s="894" t="s">
        <v>68</v>
      </c>
    </row>
    <row r="228" spans="1:57" ht="15" customHeight="1" x14ac:dyDescent="0.25">
      <c r="A228" s="37" t="s">
        <v>5962</v>
      </c>
      <c r="B228" s="45" t="s">
        <v>6169</v>
      </c>
      <c r="C228" s="887" t="s">
        <v>68</v>
      </c>
      <c r="D228" s="898">
        <v>44178</v>
      </c>
      <c r="E228" s="30" t="s">
        <v>6170</v>
      </c>
      <c r="F228" s="35" t="s">
        <v>5738</v>
      </c>
      <c r="G228" s="35" t="s">
        <v>68</v>
      </c>
      <c r="H228" s="35" t="s">
        <v>5517</v>
      </c>
      <c r="I228" s="35" t="s">
        <v>68</v>
      </c>
      <c r="J228" s="35" t="s">
        <v>5491</v>
      </c>
      <c r="K228" s="35" t="s">
        <v>68</v>
      </c>
      <c r="L228" s="47">
        <v>8.6953683154999997</v>
      </c>
      <c r="M228" s="47">
        <v>49.703564079000003</v>
      </c>
      <c r="N228" s="46" t="s">
        <v>68</v>
      </c>
      <c r="O228" s="25" t="s">
        <v>5060</v>
      </c>
      <c r="P228" s="25">
        <v>62180160</v>
      </c>
      <c r="Q228" s="897" t="s">
        <v>5284</v>
      </c>
      <c r="R228" s="25" t="s">
        <v>68</v>
      </c>
      <c r="S228" s="31">
        <v>0.05</v>
      </c>
      <c r="T228" s="31">
        <v>0.05</v>
      </c>
      <c r="U228" s="31">
        <v>0.05</v>
      </c>
      <c r="V228" s="31" t="s">
        <v>68</v>
      </c>
      <c r="W228" s="26">
        <v>8.6953683154999997</v>
      </c>
      <c r="X228" s="36">
        <v>49.703564079000003</v>
      </c>
      <c r="Y228" s="36" t="s">
        <v>68</v>
      </c>
      <c r="Z228" s="36" t="s">
        <v>68</v>
      </c>
      <c r="AA228" s="27">
        <v>10131</v>
      </c>
      <c r="AB228" s="32">
        <v>52349</v>
      </c>
      <c r="AC228" s="32">
        <v>10104</v>
      </c>
      <c r="AD228" s="32">
        <v>5</v>
      </c>
      <c r="AE228" s="32" t="s">
        <v>4939</v>
      </c>
      <c r="AF228" s="32" t="s">
        <v>4940</v>
      </c>
      <c r="AG228" s="48" t="s">
        <v>68</v>
      </c>
      <c r="AH228" s="33" t="s">
        <v>68</v>
      </c>
      <c r="AI228" s="33" t="s">
        <v>68</v>
      </c>
      <c r="AJ228" s="33" t="s">
        <v>68</v>
      </c>
      <c r="AK228" s="33" t="s">
        <v>5406</v>
      </c>
      <c r="AL228" s="28">
        <v>293</v>
      </c>
      <c r="AM228" s="34">
        <v>101300</v>
      </c>
      <c r="AN228" s="34" t="s">
        <v>68</v>
      </c>
      <c r="AO228" s="34">
        <v>0</v>
      </c>
      <c r="AP228" s="34" t="s">
        <v>68</v>
      </c>
      <c r="AQ228" s="34" t="s">
        <v>68</v>
      </c>
      <c r="AR228" s="34" t="s">
        <v>68</v>
      </c>
      <c r="AS228" s="34" t="s">
        <v>68</v>
      </c>
      <c r="AT228" s="34" t="s">
        <v>68</v>
      </c>
      <c r="AU228" s="34" t="s">
        <v>68</v>
      </c>
      <c r="AV228" s="34" t="s">
        <v>68</v>
      </c>
      <c r="AW228" s="34" t="s">
        <v>68</v>
      </c>
      <c r="AX228" s="34" t="s">
        <v>68</v>
      </c>
      <c r="AY228" s="894">
        <v>3.0396666666666669E-2</v>
      </c>
      <c r="AZ228" s="894">
        <v>2.2125807455447937E-2</v>
      </c>
      <c r="BA228" s="894">
        <v>4.6900000000000006E-3</v>
      </c>
      <c r="BB228" s="894">
        <v>5.8700000000000002E-2</v>
      </c>
      <c r="BC228" s="894">
        <v>3</v>
      </c>
      <c r="BD228" s="894" t="s">
        <v>6172</v>
      </c>
      <c r="BE228" s="894" t="s">
        <v>68</v>
      </c>
    </row>
    <row r="229" spans="1:57" ht="15" customHeight="1" x14ac:dyDescent="0.25">
      <c r="A229" s="37" t="s">
        <v>5963</v>
      </c>
      <c r="B229" s="45" t="s">
        <v>6169</v>
      </c>
      <c r="C229" s="887" t="s">
        <v>68</v>
      </c>
      <c r="D229" s="898">
        <v>44178</v>
      </c>
      <c r="E229" s="30" t="s">
        <v>6170</v>
      </c>
      <c r="F229" s="35" t="s">
        <v>5738</v>
      </c>
      <c r="G229" s="35" t="s">
        <v>68</v>
      </c>
      <c r="H229" s="35" t="s">
        <v>5520</v>
      </c>
      <c r="I229" s="35" t="s">
        <v>68</v>
      </c>
      <c r="J229" s="35" t="s">
        <v>5491</v>
      </c>
      <c r="K229" s="35" t="s">
        <v>68</v>
      </c>
      <c r="L229" s="47">
        <v>8.7461553159999994</v>
      </c>
      <c r="M229" s="47">
        <v>49.720768968999998</v>
      </c>
      <c r="N229" s="46" t="s">
        <v>68</v>
      </c>
      <c r="O229" s="25" t="s">
        <v>5060</v>
      </c>
      <c r="P229" s="25">
        <v>62180123</v>
      </c>
      <c r="Q229" s="897" t="s">
        <v>5285</v>
      </c>
      <c r="R229" s="25" t="s">
        <v>68</v>
      </c>
      <c r="S229" s="31">
        <v>0.05</v>
      </c>
      <c r="T229" s="31">
        <v>0.05</v>
      </c>
      <c r="U229" s="31">
        <v>0.05</v>
      </c>
      <c r="V229" s="31" t="s">
        <v>68</v>
      </c>
      <c r="W229" s="26">
        <v>8.7461553159999994</v>
      </c>
      <c r="X229" s="36">
        <v>49.720768968999998</v>
      </c>
      <c r="Y229" s="36" t="s">
        <v>68</v>
      </c>
      <c r="Z229" s="36" t="s">
        <v>68</v>
      </c>
      <c r="AA229" s="27" t="s">
        <v>68</v>
      </c>
      <c r="AB229" s="32" t="s">
        <v>68</v>
      </c>
      <c r="AC229" s="32" t="s">
        <v>68</v>
      </c>
      <c r="AD229" s="32" t="s">
        <v>68</v>
      </c>
      <c r="AE229" s="32" t="s">
        <v>4933</v>
      </c>
      <c r="AF229" s="32" t="s">
        <v>4934</v>
      </c>
      <c r="AG229" s="48" t="s">
        <v>68</v>
      </c>
      <c r="AH229" s="33" t="s">
        <v>68</v>
      </c>
      <c r="AI229" s="33" t="s">
        <v>68</v>
      </c>
      <c r="AJ229" s="33" t="s">
        <v>68</v>
      </c>
      <c r="AK229" s="33" t="s">
        <v>5406</v>
      </c>
      <c r="AL229" s="28">
        <v>293</v>
      </c>
      <c r="AM229" s="34">
        <v>101300</v>
      </c>
      <c r="AN229" s="34" t="s">
        <v>68</v>
      </c>
      <c r="AO229" s="34">
        <v>0</v>
      </c>
      <c r="AP229" s="34" t="s">
        <v>68</v>
      </c>
      <c r="AQ229" s="34" t="s">
        <v>68</v>
      </c>
      <c r="AR229" s="34" t="s">
        <v>68</v>
      </c>
      <c r="AS229" s="34" t="s">
        <v>68</v>
      </c>
      <c r="AT229" s="34" t="s">
        <v>68</v>
      </c>
      <c r="AU229" s="34" t="s">
        <v>68</v>
      </c>
      <c r="AV229" s="34" t="s">
        <v>68</v>
      </c>
      <c r="AW229" s="34" t="s">
        <v>68</v>
      </c>
      <c r="AX229" s="34" t="s">
        <v>68</v>
      </c>
      <c r="AY229" s="894">
        <v>4.0900000000000002E-4</v>
      </c>
      <c r="AZ229" s="894">
        <v>1.0198039027185541E-5</v>
      </c>
      <c r="BA229" s="894">
        <v>3.9900000000000005E-4</v>
      </c>
      <c r="BB229" s="894">
        <v>4.2299999999999998E-4</v>
      </c>
      <c r="BC229" s="894">
        <v>3</v>
      </c>
      <c r="BD229" s="894" t="s">
        <v>6172</v>
      </c>
      <c r="BE229" s="894" t="s">
        <v>68</v>
      </c>
    </row>
    <row r="230" spans="1:57" ht="15" customHeight="1" x14ac:dyDescent="0.25">
      <c r="A230" s="37" t="s">
        <v>5964</v>
      </c>
      <c r="B230" s="45" t="s">
        <v>6169</v>
      </c>
      <c r="C230" s="887" t="s">
        <v>68</v>
      </c>
      <c r="D230" s="898">
        <v>44178</v>
      </c>
      <c r="E230" s="30" t="s">
        <v>6170</v>
      </c>
      <c r="F230" s="35" t="s">
        <v>5738</v>
      </c>
      <c r="G230" s="35" t="s">
        <v>68</v>
      </c>
      <c r="H230" s="35" t="s">
        <v>5517</v>
      </c>
      <c r="I230" s="35" t="s">
        <v>68</v>
      </c>
      <c r="J230" s="35" t="s">
        <v>5491</v>
      </c>
      <c r="K230" s="35" t="s">
        <v>68</v>
      </c>
      <c r="L230" s="47">
        <v>8.6990763277000003</v>
      </c>
      <c r="M230" s="47">
        <v>49.720476671999997</v>
      </c>
      <c r="N230" s="46" t="s">
        <v>68</v>
      </c>
      <c r="O230" s="25" t="s">
        <v>5060</v>
      </c>
      <c r="P230" s="25">
        <v>62180118</v>
      </c>
      <c r="Q230" s="897" t="s">
        <v>5286</v>
      </c>
      <c r="R230" s="25" t="s">
        <v>68</v>
      </c>
      <c r="S230" s="31">
        <v>0.05</v>
      </c>
      <c r="T230" s="31">
        <v>0.05</v>
      </c>
      <c r="U230" s="31">
        <v>0.05</v>
      </c>
      <c r="V230" s="31" t="s">
        <v>68</v>
      </c>
      <c r="W230" s="26">
        <v>8.6990763277000003</v>
      </c>
      <c r="X230" s="36">
        <v>49.720476671999997</v>
      </c>
      <c r="Y230" s="36" t="s">
        <v>68</v>
      </c>
      <c r="Z230" s="36" t="s">
        <v>68</v>
      </c>
      <c r="AA230" s="27">
        <v>10131</v>
      </c>
      <c r="AB230" s="32">
        <v>52349</v>
      </c>
      <c r="AC230" s="32">
        <v>10104</v>
      </c>
      <c r="AD230" s="32">
        <v>5</v>
      </c>
      <c r="AE230" s="32" t="s">
        <v>4939</v>
      </c>
      <c r="AF230" s="32" t="s">
        <v>4940</v>
      </c>
      <c r="AG230" s="48" t="s">
        <v>68</v>
      </c>
      <c r="AH230" s="33" t="s">
        <v>68</v>
      </c>
      <c r="AI230" s="33" t="s">
        <v>68</v>
      </c>
      <c r="AJ230" s="33" t="s">
        <v>68</v>
      </c>
      <c r="AK230" s="33" t="s">
        <v>5406</v>
      </c>
      <c r="AL230" s="28">
        <v>293</v>
      </c>
      <c r="AM230" s="34">
        <v>101300</v>
      </c>
      <c r="AN230" s="34" t="s">
        <v>68</v>
      </c>
      <c r="AO230" s="34">
        <v>0</v>
      </c>
      <c r="AP230" s="34" t="s">
        <v>68</v>
      </c>
      <c r="AQ230" s="34" t="s">
        <v>68</v>
      </c>
      <c r="AR230" s="34" t="s">
        <v>68</v>
      </c>
      <c r="AS230" s="34" t="s">
        <v>68</v>
      </c>
      <c r="AT230" s="34" t="s">
        <v>68</v>
      </c>
      <c r="AU230" s="34" t="s">
        <v>68</v>
      </c>
      <c r="AV230" s="34" t="s">
        <v>68</v>
      </c>
      <c r="AW230" s="34" t="s">
        <v>68</v>
      </c>
      <c r="AX230" s="34" t="s">
        <v>68</v>
      </c>
      <c r="AY230" s="894">
        <v>2.0766666666666669E-2</v>
      </c>
      <c r="AZ230" s="894">
        <v>1.2472191289246426E-4</v>
      </c>
      <c r="BA230" s="894">
        <v>2.06E-2</v>
      </c>
      <c r="BB230" s="894">
        <v>2.0899999999999998E-2</v>
      </c>
      <c r="BC230" s="894">
        <v>3</v>
      </c>
      <c r="BD230" s="894" t="s">
        <v>6172</v>
      </c>
      <c r="BE230" s="894" t="s">
        <v>68</v>
      </c>
    </row>
    <row r="231" spans="1:57" ht="15" customHeight="1" x14ac:dyDescent="0.25">
      <c r="A231" s="37" t="s">
        <v>5965</v>
      </c>
      <c r="B231" s="45" t="s">
        <v>6169</v>
      </c>
      <c r="C231" s="887" t="s">
        <v>68</v>
      </c>
      <c r="D231" s="898">
        <v>44178</v>
      </c>
      <c r="E231" s="30" t="s">
        <v>6170</v>
      </c>
      <c r="F231" s="35" t="s">
        <v>5738</v>
      </c>
      <c r="G231" s="35" t="s">
        <v>68</v>
      </c>
      <c r="H231" s="35" t="s">
        <v>5599</v>
      </c>
      <c r="I231" s="35" t="s">
        <v>68</v>
      </c>
      <c r="J231" s="35" t="s">
        <v>5491</v>
      </c>
      <c r="K231" s="35" t="s">
        <v>68</v>
      </c>
      <c r="L231" s="47">
        <v>8.9545519271000007</v>
      </c>
      <c r="M231" s="47">
        <v>49.758169272000004</v>
      </c>
      <c r="N231" s="46" t="s">
        <v>68</v>
      </c>
      <c r="O231" s="25" t="s">
        <v>5060</v>
      </c>
      <c r="P231" s="25">
        <v>62190059</v>
      </c>
      <c r="Q231" s="897" t="s">
        <v>5287</v>
      </c>
      <c r="R231" s="25" t="s">
        <v>68</v>
      </c>
      <c r="S231" s="31">
        <v>0.05</v>
      </c>
      <c r="T231" s="31">
        <v>0.05</v>
      </c>
      <c r="U231" s="31">
        <v>0.05</v>
      </c>
      <c r="V231" s="31" t="s">
        <v>68</v>
      </c>
      <c r="W231" s="26">
        <v>8.9545519271000007</v>
      </c>
      <c r="X231" s="36">
        <v>49.758169272000004</v>
      </c>
      <c r="Y231" s="36" t="s">
        <v>68</v>
      </c>
      <c r="Z231" s="36" t="s">
        <v>68</v>
      </c>
      <c r="AA231" s="27">
        <v>10431</v>
      </c>
      <c r="AB231" s="32">
        <v>10430</v>
      </c>
      <c r="AC231" s="32">
        <v>10425</v>
      </c>
      <c r="AD231" s="32">
        <v>5</v>
      </c>
      <c r="AE231" s="32" t="s">
        <v>4998</v>
      </c>
      <c r="AF231" s="32" t="s">
        <v>4999</v>
      </c>
      <c r="AG231" s="48" t="s">
        <v>68</v>
      </c>
      <c r="AH231" s="33" t="s">
        <v>68</v>
      </c>
      <c r="AI231" s="33" t="s">
        <v>68</v>
      </c>
      <c r="AJ231" s="33" t="s">
        <v>68</v>
      </c>
      <c r="AK231" s="33" t="s">
        <v>5422</v>
      </c>
      <c r="AL231" s="28">
        <v>293</v>
      </c>
      <c r="AM231" s="34">
        <v>101300</v>
      </c>
      <c r="AN231" s="34" t="s">
        <v>68</v>
      </c>
      <c r="AO231" s="34">
        <v>0</v>
      </c>
      <c r="AP231" s="34" t="s">
        <v>68</v>
      </c>
      <c r="AQ231" s="34" t="s">
        <v>68</v>
      </c>
      <c r="AR231" s="34" t="s">
        <v>68</v>
      </c>
      <c r="AS231" s="34" t="s">
        <v>68</v>
      </c>
      <c r="AT231" s="34" t="s">
        <v>68</v>
      </c>
      <c r="AU231" s="34" t="s">
        <v>68</v>
      </c>
      <c r="AV231" s="34" t="s">
        <v>68</v>
      </c>
      <c r="AW231" s="34" t="s">
        <v>68</v>
      </c>
      <c r="AX231" s="34" t="s">
        <v>68</v>
      </c>
      <c r="AY231" s="894">
        <v>9.5666666666666677E-6</v>
      </c>
      <c r="AZ231" s="894">
        <v>6.9810855571003819E-6</v>
      </c>
      <c r="BA231" s="894">
        <v>1.6000000000000001E-6</v>
      </c>
      <c r="BB231" s="894">
        <v>1.8599999999999998E-5</v>
      </c>
      <c r="BC231" s="894">
        <v>3</v>
      </c>
      <c r="BD231" s="894" t="s">
        <v>6172</v>
      </c>
      <c r="BE231" s="894" t="s">
        <v>68</v>
      </c>
    </row>
    <row r="232" spans="1:57" ht="15" customHeight="1" x14ac:dyDescent="0.25">
      <c r="A232" s="37" t="s">
        <v>5966</v>
      </c>
      <c r="B232" s="45" t="s">
        <v>6169</v>
      </c>
      <c r="C232" s="887" t="s">
        <v>68</v>
      </c>
      <c r="D232" s="898">
        <v>44178</v>
      </c>
      <c r="E232" s="30" t="s">
        <v>6170</v>
      </c>
      <c r="F232" s="35" t="s">
        <v>5738</v>
      </c>
      <c r="G232" s="35" t="s">
        <v>68</v>
      </c>
      <c r="H232" s="35" t="s">
        <v>5600</v>
      </c>
      <c r="I232" s="35" t="s">
        <v>68</v>
      </c>
      <c r="J232" s="35" t="s">
        <v>5491</v>
      </c>
      <c r="K232" s="35" t="s">
        <v>68</v>
      </c>
      <c r="L232" s="47">
        <v>8.9882077540999994</v>
      </c>
      <c r="M232" s="47">
        <v>49.754266391999998</v>
      </c>
      <c r="N232" s="46" t="s">
        <v>68</v>
      </c>
      <c r="O232" s="25" t="s">
        <v>5060</v>
      </c>
      <c r="P232" s="25">
        <v>62190063</v>
      </c>
      <c r="Q232" s="897" t="s">
        <v>5288</v>
      </c>
      <c r="R232" s="25" t="s">
        <v>68</v>
      </c>
      <c r="S232" s="31">
        <v>0.05</v>
      </c>
      <c r="T232" s="31">
        <v>0.05</v>
      </c>
      <c r="U232" s="31">
        <v>0.05</v>
      </c>
      <c r="V232" s="31" t="s">
        <v>68</v>
      </c>
      <c r="W232" s="26">
        <v>8.9882077540999994</v>
      </c>
      <c r="X232" s="36">
        <v>49.754266391999998</v>
      </c>
      <c r="Y232" s="36" t="s">
        <v>68</v>
      </c>
      <c r="Z232" s="36" t="s">
        <v>68</v>
      </c>
      <c r="AA232" s="27">
        <v>10431</v>
      </c>
      <c r="AB232" s="32">
        <v>10430</v>
      </c>
      <c r="AC232" s="32">
        <v>10425</v>
      </c>
      <c r="AD232" s="32">
        <v>5</v>
      </c>
      <c r="AE232" s="32" t="s">
        <v>2683</v>
      </c>
      <c r="AF232" s="32" t="s">
        <v>4967</v>
      </c>
      <c r="AG232" s="48" t="s">
        <v>68</v>
      </c>
      <c r="AH232" s="33">
        <v>104</v>
      </c>
      <c r="AI232" s="33">
        <v>103</v>
      </c>
      <c r="AJ232" s="33" t="s">
        <v>4854</v>
      </c>
      <c r="AK232" s="33" t="s">
        <v>5433</v>
      </c>
      <c r="AL232" s="28">
        <v>293</v>
      </c>
      <c r="AM232" s="34">
        <v>101300</v>
      </c>
      <c r="AN232" s="34" t="s">
        <v>68</v>
      </c>
      <c r="AO232" s="34">
        <v>0</v>
      </c>
      <c r="AP232" s="34" t="s">
        <v>68</v>
      </c>
      <c r="AQ232" s="34" t="s">
        <v>68</v>
      </c>
      <c r="AR232" s="34" t="s">
        <v>68</v>
      </c>
      <c r="AS232" s="34" t="s">
        <v>68</v>
      </c>
      <c r="AT232" s="34" t="s">
        <v>68</v>
      </c>
      <c r="AU232" s="34" t="s">
        <v>68</v>
      </c>
      <c r="AV232" s="34" t="s">
        <v>68</v>
      </c>
      <c r="AW232" s="34" t="s">
        <v>68</v>
      </c>
      <c r="AX232" s="34" t="s">
        <v>68</v>
      </c>
      <c r="AY232" s="894">
        <v>1.0863333333333335E-5</v>
      </c>
      <c r="AZ232" s="894">
        <v>1.3694362181407193E-6</v>
      </c>
      <c r="BA232" s="894">
        <v>9.8900000000000002E-6</v>
      </c>
      <c r="BB232" s="894">
        <v>1.2800000000000001E-5</v>
      </c>
      <c r="BC232" s="894">
        <v>3</v>
      </c>
      <c r="BD232" s="894" t="s">
        <v>6172</v>
      </c>
      <c r="BE232" s="894" t="s">
        <v>68</v>
      </c>
    </row>
    <row r="233" spans="1:57" ht="15" customHeight="1" x14ac:dyDescent="0.25">
      <c r="A233" s="37" t="s">
        <v>5967</v>
      </c>
      <c r="B233" s="45" t="s">
        <v>6169</v>
      </c>
      <c r="C233" s="887" t="s">
        <v>68</v>
      </c>
      <c r="D233" s="898">
        <v>44178</v>
      </c>
      <c r="E233" s="30" t="s">
        <v>6170</v>
      </c>
      <c r="F233" s="35" t="s">
        <v>5738</v>
      </c>
      <c r="G233" s="35" t="s">
        <v>68</v>
      </c>
      <c r="H233" s="35" t="s">
        <v>5601</v>
      </c>
      <c r="I233" s="35" t="s">
        <v>68</v>
      </c>
      <c r="J233" s="35" t="s">
        <v>5491</v>
      </c>
      <c r="K233" s="35" t="s">
        <v>68</v>
      </c>
      <c r="L233" s="47">
        <v>8.9961858990000003</v>
      </c>
      <c r="M233" s="47">
        <v>49.773372365999997</v>
      </c>
      <c r="N233" s="46" t="s">
        <v>68</v>
      </c>
      <c r="O233" s="25" t="s">
        <v>5060</v>
      </c>
      <c r="P233" s="25">
        <v>62190038</v>
      </c>
      <c r="Q233" s="897" t="s">
        <v>5289</v>
      </c>
      <c r="R233" s="25" t="s">
        <v>68</v>
      </c>
      <c r="S233" s="31">
        <v>0.05</v>
      </c>
      <c r="T233" s="31">
        <v>0.05</v>
      </c>
      <c r="U233" s="31">
        <v>0.05</v>
      </c>
      <c r="V233" s="31" t="s">
        <v>68</v>
      </c>
      <c r="W233" s="26">
        <v>8.9961858990000003</v>
      </c>
      <c r="X233" s="36">
        <v>49.773372365999997</v>
      </c>
      <c r="Y233" s="36" t="s">
        <v>68</v>
      </c>
      <c r="Z233" s="36" t="s">
        <v>68</v>
      </c>
      <c r="AA233" s="27">
        <v>10431</v>
      </c>
      <c r="AB233" s="32">
        <v>10430</v>
      </c>
      <c r="AC233" s="32">
        <v>10425</v>
      </c>
      <c r="AD233" s="32">
        <v>5</v>
      </c>
      <c r="AE233" s="32" t="s">
        <v>2683</v>
      </c>
      <c r="AF233" s="32" t="s">
        <v>4967</v>
      </c>
      <c r="AG233" s="48" t="s">
        <v>68</v>
      </c>
      <c r="AH233" s="33">
        <v>104</v>
      </c>
      <c r="AI233" s="33">
        <v>103</v>
      </c>
      <c r="AJ233" s="33" t="s">
        <v>4854</v>
      </c>
      <c r="AK233" s="33" t="s">
        <v>5433</v>
      </c>
      <c r="AL233" s="28">
        <v>293</v>
      </c>
      <c r="AM233" s="34">
        <v>101300</v>
      </c>
      <c r="AN233" s="34" t="s">
        <v>68</v>
      </c>
      <c r="AO233" s="34">
        <v>0</v>
      </c>
      <c r="AP233" s="34" t="s">
        <v>68</v>
      </c>
      <c r="AQ233" s="34" t="s">
        <v>68</v>
      </c>
      <c r="AR233" s="34" t="s">
        <v>68</v>
      </c>
      <c r="AS233" s="34" t="s">
        <v>68</v>
      </c>
      <c r="AT233" s="34" t="s">
        <v>68</v>
      </c>
      <c r="AU233" s="34" t="s">
        <v>68</v>
      </c>
      <c r="AV233" s="34" t="s">
        <v>68</v>
      </c>
      <c r="AW233" s="34" t="s">
        <v>68</v>
      </c>
      <c r="AX233" s="34" t="s">
        <v>68</v>
      </c>
      <c r="AY233" s="894">
        <v>-5.3333333333333328E-6</v>
      </c>
      <c r="AZ233" s="894">
        <v>1.8263503375736968E-6</v>
      </c>
      <c r="BA233" s="894">
        <v>-7.3000000000000004E-6</v>
      </c>
      <c r="BB233" s="894">
        <v>-2.8999999999999998E-6</v>
      </c>
      <c r="BC233" s="894">
        <v>3</v>
      </c>
      <c r="BD233" s="894" t="s">
        <v>6172</v>
      </c>
      <c r="BE233" s="894" t="s">
        <v>68</v>
      </c>
    </row>
    <row r="234" spans="1:57" ht="15" customHeight="1" x14ac:dyDescent="0.25">
      <c r="A234" s="37" t="s">
        <v>5968</v>
      </c>
      <c r="B234" s="45" t="s">
        <v>6169</v>
      </c>
      <c r="C234" s="887" t="s">
        <v>68</v>
      </c>
      <c r="D234" s="898">
        <v>44178</v>
      </c>
      <c r="E234" s="30" t="s">
        <v>6170</v>
      </c>
      <c r="F234" s="35" t="s">
        <v>5738</v>
      </c>
      <c r="G234" s="35" t="s">
        <v>68</v>
      </c>
      <c r="H234" s="35" t="s">
        <v>5602</v>
      </c>
      <c r="I234" s="35" t="s">
        <v>68</v>
      </c>
      <c r="J234" s="35" t="s">
        <v>5491</v>
      </c>
      <c r="K234" s="35" t="s">
        <v>68</v>
      </c>
      <c r="L234" s="47">
        <v>8.8822927289999996</v>
      </c>
      <c r="M234" s="47">
        <v>49.738698573000001</v>
      </c>
      <c r="N234" s="46" t="s">
        <v>68</v>
      </c>
      <c r="O234" s="25" t="s">
        <v>5060</v>
      </c>
      <c r="P234" s="25">
        <v>62190080</v>
      </c>
      <c r="Q234" s="897" t="s">
        <v>5290</v>
      </c>
      <c r="R234" s="25" t="s">
        <v>68</v>
      </c>
      <c r="S234" s="31">
        <v>0.05</v>
      </c>
      <c r="T234" s="31">
        <v>0.05</v>
      </c>
      <c r="U234" s="31">
        <v>0.05</v>
      </c>
      <c r="V234" s="31" t="s">
        <v>68</v>
      </c>
      <c r="W234" s="26">
        <v>8.8822927289999996</v>
      </c>
      <c r="X234" s="36">
        <v>49.738698573000001</v>
      </c>
      <c r="Y234" s="36" t="s">
        <v>68</v>
      </c>
      <c r="Z234" s="36" t="s">
        <v>68</v>
      </c>
      <c r="AA234" s="27">
        <v>10945</v>
      </c>
      <c r="AB234" s="32">
        <v>10925</v>
      </c>
      <c r="AC234" s="32">
        <v>10880</v>
      </c>
      <c r="AD234" s="32">
        <v>5</v>
      </c>
      <c r="AE234" s="32" t="s">
        <v>2400</v>
      </c>
      <c r="AF234" s="32" t="s">
        <v>4957</v>
      </c>
      <c r="AG234" s="48" t="s">
        <v>68</v>
      </c>
      <c r="AH234" s="33" t="s">
        <v>68</v>
      </c>
      <c r="AI234" s="33" t="s">
        <v>68</v>
      </c>
      <c r="AJ234" s="33" t="s">
        <v>68</v>
      </c>
      <c r="AK234" s="33" t="s">
        <v>5411</v>
      </c>
      <c r="AL234" s="28">
        <v>293</v>
      </c>
      <c r="AM234" s="34">
        <v>101300</v>
      </c>
      <c r="AN234" s="34" t="s">
        <v>68</v>
      </c>
      <c r="AO234" s="34">
        <v>0</v>
      </c>
      <c r="AP234" s="34" t="s">
        <v>68</v>
      </c>
      <c r="AQ234" s="34" t="s">
        <v>68</v>
      </c>
      <c r="AR234" s="34" t="s">
        <v>68</v>
      </c>
      <c r="AS234" s="34" t="s">
        <v>68</v>
      </c>
      <c r="AT234" s="34" t="s">
        <v>68</v>
      </c>
      <c r="AU234" s="34" t="s">
        <v>68</v>
      </c>
      <c r="AV234" s="34" t="s">
        <v>68</v>
      </c>
      <c r="AW234" s="34" t="s">
        <v>68</v>
      </c>
      <c r="AX234" s="34" t="s">
        <v>68</v>
      </c>
      <c r="AY234" s="894">
        <v>1.7050000000000002E-4</v>
      </c>
      <c r="AZ234" s="894">
        <v>4.0332988979246261E-5</v>
      </c>
      <c r="BA234" s="894">
        <v>1.3200000000000001E-4</v>
      </c>
      <c r="BB234" s="894">
        <v>2.2600000000000002E-4</v>
      </c>
      <c r="BC234" s="894">
        <v>4</v>
      </c>
      <c r="BD234" s="894" t="s">
        <v>6172</v>
      </c>
      <c r="BE234" s="894" t="s">
        <v>68</v>
      </c>
    </row>
    <row r="235" spans="1:57" ht="15" customHeight="1" x14ac:dyDescent="0.25">
      <c r="A235" s="37" t="s">
        <v>5969</v>
      </c>
      <c r="B235" s="45" t="s">
        <v>6169</v>
      </c>
      <c r="C235" s="887" t="s">
        <v>68</v>
      </c>
      <c r="D235" s="898">
        <v>44178</v>
      </c>
      <c r="E235" s="30" t="s">
        <v>6170</v>
      </c>
      <c r="F235" s="35" t="s">
        <v>5738</v>
      </c>
      <c r="G235" s="35" t="s">
        <v>68</v>
      </c>
      <c r="H235" s="35" t="s">
        <v>5603</v>
      </c>
      <c r="I235" s="35" t="s">
        <v>68</v>
      </c>
      <c r="J235" s="35" t="s">
        <v>5491</v>
      </c>
      <c r="K235" s="35" t="s">
        <v>68</v>
      </c>
      <c r="L235" s="47">
        <v>8.8858854874999995</v>
      </c>
      <c r="M235" s="47">
        <v>49.744770973000001</v>
      </c>
      <c r="N235" s="46" t="s">
        <v>68</v>
      </c>
      <c r="O235" s="25" t="s">
        <v>5060</v>
      </c>
      <c r="P235" s="25">
        <v>62190067</v>
      </c>
      <c r="Q235" s="897" t="s">
        <v>5291</v>
      </c>
      <c r="R235" s="25" t="s">
        <v>68</v>
      </c>
      <c r="S235" s="31">
        <v>0.05</v>
      </c>
      <c r="T235" s="31">
        <v>0.05</v>
      </c>
      <c r="U235" s="31">
        <v>0.05</v>
      </c>
      <c r="V235" s="31" t="s">
        <v>68</v>
      </c>
      <c r="W235" s="26">
        <v>8.8858854874999995</v>
      </c>
      <c r="X235" s="36">
        <v>49.744770973000001</v>
      </c>
      <c r="Y235" s="36" t="s">
        <v>68</v>
      </c>
      <c r="Z235" s="36" t="s">
        <v>68</v>
      </c>
      <c r="AA235" s="27">
        <v>10945</v>
      </c>
      <c r="AB235" s="32">
        <v>10925</v>
      </c>
      <c r="AC235" s="32">
        <v>10880</v>
      </c>
      <c r="AD235" s="32">
        <v>5</v>
      </c>
      <c r="AE235" s="32" t="s">
        <v>2400</v>
      </c>
      <c r="AF235" s="32" t="s">
        <v>5000</v>
      </c>
      <c r="AG235" s="48" t="s">
        <v>68</v>
      </c>
      <c r="AH235" s="33" t="s">
        <v>68</v>
      </c>
      <c r="AI235" s="33" t="s">
        <v>68</v>
      </c>
      <c r="AJ235" s="33" t="s">
        <v>68</v>
      </c>
      <c r="AK235" s="33" t="s">
        <v>5411</v>
      </c>
      <c r="AL235" s="28">
        <v>293</v>
      </c>
      <c r="AM235" s="34">
        <v>101300</v>
      </c>
      <c r="AN235" s="34" t="s">
        <v>68</v>
      </c>
      <c r="AO235" s="34">
        <v>0</v>
      </c>
      <c r="AP235" s="34" t="s">
        <v>68</v>
      </c>
      <c r="AQ235" s="34" t="s">
        <v>68</v>
      </c>
      <c r="AR235" s="34" t="s">
        <v>68</v>
      </c>
      <c r="AS235" s="34" t="s">
        <v>68</v>
      </c>
      <c r="AT235" s="34" t="s">
        <v>68</v>
      </c>
      <c r="AU235" s="34" t="s">
        <v>68</v>
      </c>
      <c r="AV235" s="34" t="s">
        <v>68</v>
      </c>
      <c r="AW235" s="34" t="s">
        <v>68</v>
      </c>
      <c r="AX235" s="34" t="s">
        <v>68</v>
      </c>
      <c r="AY235" s="894">
        <v>4.8666666666666666E-5</v>
      </c>
      <c r="AZ235" s="894">
        <v>1.0993735589972236E-5</v>
      </c>
      <c r="BA235" s="894">
        <v>3.6999999999999998E-5</v>
      </c>
      <c r="BB235" s="894">
        <v>6.3399999999999996E-5</v>
      </c>
      <c r="BC235" s="894">
        <v>3</v>
      </c>
      <c r="BD235" s="894" t="s">
        <v>6172</v>
      </c>
      <c r="BE235" s="894" t="s">
        <v>68</v>
      </c>
    </row>
    <row r="236" spans="1:57" ht="15" customHeight="1" x14ac:dyDescent="0.25">
      <c r="A236" s="37" t="s">
        <v>5970</v>
      </c>
      <c r="B236" s="45" t="s">
        <v>6169</v>
      </c>
      <c r="C236" s="887" t="s">
        <v>68</v>
      </c>
      <c r="D236" s="898">
        <v>44178</v>
      </c>
      <c r="E236" s="30" t="s">
        <v>6170</v>
      </c>
      <c r="F236" s="35" t="s">
        <v>5738</v>
      </c>
      <c r="G236" s="35" t="s">
        <v>68</v>
      </c>
      <c r="H236" s="35" t="s">
        <v>5525</v>
      </c>
      <c r="I236" s="35" t="s">
        <v>68</v>
      </c>
      <c r="J236" s="35" t="s">
        <v>5491</v>
      </c>
      <c r="K236" s="35" t="s">
        <v>68</v>
      </c>
      <c r="L236" s="47">
        <v>8.9018875180000006</v>
      </c>
      <c r="M236" s="47">
        <v>49.721634066999997</v>
      </c>
      <c r="N236" s="46" t="s">
        <v>68</v>
      </c>
      <c r="O236" s="25" t="s">
        <v>5060</v>
      </c>
      <c r="P236" s="25">
        <v>62190102</v>
      </c>
      <c r="Q236" s="897" t="s">
        <v>5292</v>
      </c>
      <c r="R236" s="25" t="s">
        <v>68</v>
      </c>
      <c r="S236" s="31">
        <v>0.05</v>
      </c>
      <c r="T236" s="31">
        <v>0.05</v>
      </c>
      <c r="U236" s="31">
        <v>0.05</v>
      </c>
      <c r="V236" s="31" t="s">
        <v>68</v>
      </c>
      <c r="W236" s="26">
        <v>8.9018875180000006</v>
      </c>
      <c r="X236" s="36">
        <v>49.721634066999997</v>
      </c>
      <c r="Y236" s="36" t="s">
        <v>68</v>
      </c>
      <c r="Z236" s="36" t="s">
        <v>68</v>
      </c>
      <c r="AA236" s="27">
        <v>10431</v>
      </c>
      <c r="AB236" s="32">
        <v>10430</v>
      </c>
      <c r="AC236" s="32">
        <v>10425</v>
      </c>
      <c r="AD236" s="32">
        <v>5</v>
      </c>
      <c r="AE236" s="32" t="s">
        <v>2683</v>
      </c>
      <c r="AF236" s="32" t="s">
        <v>4967</v>
      </c>
      <c r="AG236" s="48" t="s">
        <v>68</v>
      </c>
      <c r="AH236" s="33" t="s">
        <v>68</v>
      </c>
      <c r="AI236" s="33" t="s">
        <v>68</v>
      </c>
      <c r="AJ236" s="33" t="s">
        <v>68</v>
      </c>
      <c r="AK236" s="33" t="s">
        <v>5434</v>
      </c>
      <c r="AL236" s="28">
        <v>293</v>
      </c>
      <c r="AM236" s="34">
        <v>101300</v>
      </c>
      <c r="AN236" s="34" t="s">
        <v>68</v>
      </c>
      <c r="AO236" s="34">
        <v>0</v>
      </c>
      <c r="AP236" s="34" t="s">
        <v>68</v>
      </c>
      <c r="AQ236" s="34" t="s">
        <v>68</v>
      </c>
      <c r="AR236" s="34" t="s">
        <v>68</v>
      </c>
      <c r="AS236" s="34" t="s">
        <v>68</v>
      </c>
      <c r="AT236" s="34" t="s">
        <v>68</v>
      </c>
      <c r="AU236" s="34" t="s">
        <v>68</v>
      </c>
      <c r="AV236" s="34" t="s">
        <v>68</v>
      </c>
      <c r="AW236" s="34" t="s">
        <v>68</v>
      </c>
      <c r="AX236" s="34" t="s">
        <v>68</v>
      </c>
      <c r="AY236" s="894">
        <v>2.2433333333333331E-5</v>
      </c>
      <c r="AZ236" s="894">
        <v>4.0342974054419389E-6</v>
      </c>
      <c r="BA236" s="894">
        <v>1.7899999999999998E-5</v>
      </c>
      <c r="BB236" s="894">
        <v>2.7699999999999999E-5</v>
      </c>
      <c r="BC236" s="894">
        <v>3</v>
      </c>
      <c r="BD236" s="894" t="s">
        <v>6172</v>
      </c>
      <c r="BE236" s="894" t="s">
        <v>68</v>
      </c>
    </row>
    <row r="237" spans="1:57" ht="15" customHeight="1" x14ac:dyDescent="0.25">
      <c r="A237" s="37" t="s">
        <v>5971</v>
      </c>
      <c r="B237" s="45" t="s">
        <v>6169</v>
      </c>
      <c r="C237" s="887" t="s">
        <v>68</v>
      </c>
      <c r="D237" s="898">
        <v>44178</v>
      </c>
      <c r="E237" s="30" t="s">
        <v>6170</v>
      </c>
      <c r="F237" s="35" t="s">
        <v>5738</v>
      </c>
      <c r="G237" s="35" t="s">
        <v>68</v>
      </c>
      <c r="H237" s="35" t="s">
        <v>5527</v>
      </c>
      <c r="I237" s="35" t="s">
        <v>68</v>
      </c>
      <c r="J237" s="35" t="s">
        <v>5491</v>
      </c>
      <c r="K237" s="35" t="s">
        <v>68</v>
      </c>
      <c r="L237" s="47">
        <v>8.9204914630999994</v>
      </c>
      <c r="M237" s="47">
        <v>49.708701345000001</v>
      </c>
      <c r="N237" s="46" t="s">
        <v>68</v>
      </c>
      <c r="O237" s="25" t="s">
        <v>5060</v>
      </c>
      <c r="P237" s="25">
        <v>62190120</v>
      </c>
      <c r="Q237" s="897" t="s">
        <v>5293</v>
      </c>
      <c r="R237" s="25" t="s">
        <v>68</v>
      </c>
      <c r="S237" s="31">
        <v>0.05</v>
      </c>
      <c r="T237" s="31">
        <v>0.05</v>
      </c>
      <c r="U237" s="31">
        <v>0.05</v>
      </c>
      <c r="V237" s="31" t="s">
        <v>68</v>
      </c>
      <c r="W237" s="26">
        <v>8.9204914630999994</v>
      </c>
      <c r="X237" s="36">
        <v>49.708701345000001</v>
      </c>
      <c r="Y237" s="36" t="s">
        <v>68</v>
      </c>
      <c r="Z237" s="36" t="s">
        <v>68</v>
      </c>
      <c r="AA237" s="27">
        <v>10431</v>
      </c>
      <c r="AB237" s="32">
        <v>10430</v>
      </c>
      <c r="AC237" s="32">
        <v>10425</v>
      </c>
      <c r="AD237" s="32">
        <v>5</v>
      </c>
      <c r="AE237" s="32" t="s">
        <v>2683</v>
      </c>
      <c r="AF237" s="32" t="s">
        <v>4967</v>
      </c>
      <c r="AG237" s="48" t="s">
        <v>68</v>
      </c>
      <c r="AH237" s="33" t="s">
        <v>68</v>
      </c>
      <c r="AI237" s="33" t="s">
        <v>68</v>
      </c>
      <c r="AJ237" s="33" t="s">
        <v>68</v>
      </c>
      <c r="AK237" s="33" t="s">
        <v>5426</v>
      </c>
      <c r="AL237" s="28">
        <v>293</v>
      </c>
      <c r="AM237" s="34">
        <v>101300</v>
      </c>
      <c r="AN237" s="34" t="s">
        <v>68</v>
      </c>
      <c r="AO237" s="34">
        <v>0</v>
      </c>
      <c r="AP237" s="34" t="s">
        <v>68</v>
      </c>
      <c r="AQ237" s="34" t="s">
        <v>68</v>
      </c>
      <c r="AR237" s="34" t="s">
        <v>68</v>
      </c>
      <c r="AS237" s="34" t="s">
        <v>68</v>
      </c>
      <c r="AT237" s="34" t="s">
        <v>68</v>
      </c>
      <c r="AU237" s="34" t="s">
        <v>68</v>
      </c>
      <c r="AV237" s="34" t="s">
        <v>68</v>
      </c>
      <c r="AW237" s="34" t="s">
        <v>68</v>
      </c>
      <c r="AX237" s="34" t="s">
        <v>68</v>
      </c>
      <c r="AY237" s="894">
        <v>-6.2000000000000008E-6</v>
      </c>
      <c r="AZ237" s="894">
        <v>9.6977660657837424E-6</v>
      </c>
      <c r="BA237" s="894">
        <v>-1.9900000000000003E-5</v>
      </c>
      <c r="BB237" s="894">
        <v>1.1999999999999999E-6</v>
      </c>
      <c r="BC237" s="894">
        <v>3</v>
      </c>
      <c r="BD237" s="894" t="s">
        <v>6172</v>
      </c>
      <c r="BE237" s="894" t="s">
        <v>68</v>
      </c>
    </row>
    <row r="238" spans="1:57" ht="15" customHeight="1" x14ac:dyDescent="0.25">
      <c r="A238" s="37" t="s">
        <v>5972</v>
      </c>
      <c r="B238" s="45" t="s">
        <v>6169</v>
      </c>
      <c r="C238" s="887" t="s">
        <v>68</v>
      </c>
      <c r="D238" s="898">
        <v>44178</v>
      </c>
      <c r="E238" s="30" t="s">
        <v>6170</v>
      </c>
      <c r="F238" s="35" t="s">
        <v>5738</v>
      </c>
      <c r="G238" s="35" t="s">
        <v>68</v>
      </c>
      <c r="H238" s="35" t="s">
        <v>5604</v>
      </c>
      <c r="I238" s="35" t="s">
        <v>68</v>
      </c>
      <c r="J238" s="35" t="s">
        <v>5491</v>
      </c>
      <c r="K238" s="35" t="s">
        <v>68</v>
      </c>
      <c r="L238" s="47">
        <v>8.8568816614999992</v>
      </c>
      <c r="M238" s="47">
        <v>49.699469833000002</v>
      </c>
      <c r="N238" s="46" t="s">
        <v>68</v>
      </c>
      <c r="O238" s="25" t="s">
        <v>5060</v>
      </c>
      <c r="P238" s="25">
        <v>62190128</v>
      </c>
      <c r="Q238" s="897" t="s">
        <v>5294</v>
      </c>
      <c r="R238" s="25" t="s">
        <v>68</v>
      </c>
      <c r="S238" s="31">
        <v>0.05</v>
      </c>
      <c r="T238" s="31">
        <v>0.05</v>
      </c>
      <c r="U238" s="31">
        <v>0.05</v>
      </c>
      <c r="V238" s="31" t="s">
        <v>68</v>
      </c>
      <c r="W238" s="26">
        <v>8.8568816614999992</v>
      </c>
      <c r="X238" s="36">
        <v>49.699469833000002</v>
      </c>
      <c r="Y238" s="36" t="s">
        <v>68</v>
      </c>
      <c r="Z238" s="36" t="s">
        <v>68</v>
      </c>
      <c r="AA238" s="27">
        <v>10945</v>
      </c>
      <c r="AB238" s="32">
        <v>10925</v>
      </c>
      <c r="AC238" s="32">
        <v>10880</v>
      </c>
      <c r="AD238" s="32">
        <v>5</v>
      </c>
      <c r="AE238" s="32" t="s">
        <v>2400</v>
      </c>
      <c r="AF238" s="32" t="s">
        <v>4957</v>
      </c>
      <c r="AG238" s="48" t="s">
        <v>68</v>
      </c>
      <c r="AH238" s="33" t="s">
        <v>68</v>
      </c>
      <c r="AI238" s="33" t="s">
        <v>68</v>
      </c>
      <c r="AJ238" s="33" t="s">
        <v>68</v>
      </c>
      <c r="AK238" s="33" t="s">
        <v>5411</v>
      </c>
      <c r="AL238" s="28">
        <v>293</v>
      </c>
      <c r="AM238" s="34">
        <v>101300</v>
      </c>
      <c r="AN238" s="34" t="s">
        <v>68</v>
      </c>
      <c r="AO238" s="34">
        <v>0</v>
      </c>
      <c r="AP238" s="34" t="s">
        <v>68</v>
      </c>
      <c r="AQ238" s="34" t="s">
        <v>68</v>
      </c>
      <c r="AR238" s="34" t="s">
        <v>68</v>
      </c>
      <c r="AS238" s="34" t="s">
        <v>68</v>
      </c>
      <c r="AT238" s="34" t="s">
        <v>68</v>
      </c>
      <c r="AU238" s="34" t="s">
        <v>68</v>
      </c>
      <c r="AV238" s="34" t="s">
        <v>68</v>
      </c>
      <c r="AW238" s="34" t="s">
        <v>68</v>
      </c>
      <c r="AX238" s="34" t="s">
        <v>68</v>
      </c>
      <c r="AY238" s="894">
        <v>1.4133333333333334E-4</v>
      </c>
      <c r="AZ238" s="894">
        <v>1.2256517540566822E-5</v>
      </c>
      <c r="BA238" s="894">
        <v>1.26E-4</v>
      </c>
      <c r="BB238" s="894">
        <v>1.56E-4</v>
      </c>
      <c r="BC238" s="894">
        <v>3</v>
      </c>
      <c r="BD238" s="894" t="s">
        <v>6172</v>
      </c>
      <c r="BE238" s="894" t="s">
        <v>68</v>
      </c>
    </row>
    <row r="239" spans="1:57" ht="15" customHeight="1" x14ac:dyDescent="0.25">
      <c r="A239" s="37" t="s">
        <v>5973</v>
      </c>
      <c r="B239" s="45" t="s">
        <v>6169</v>
      </c>
      <c r="C239" s="887" t="s">
        <v>68</v>
      </c>
      <c r="D239" s="898">
        <v>44178</v>
      </c>
      <c r="E239" s="30" t="s">
        <v>6170</v>
      </c>
      <c r="F239" s="35" t="s">
        <v>5738</v>
      </c>
      <c r="G239" s="35" t="s">
        <v>68</v>
      </c>
      <c r="H239" s="35" t="s">
        <v>5529</v>
      </c>
      <c r="I239" s="35" t="s">
        <v>68</v>
      </c>
      <c r="J239" s="35" t="s">
        <v>5491</v>
      </c>
      <c r="K239" s="35" t="s">
        <v>68</v>
      </c>
      <c r="L239" s="47">
        <v>8.8942939393000007</v>
      </c>
      <c r="M239" s="47">
        <v>49.705983271999997</v>
      </c>
      <c r="N239" s="46" t="s">
        <v>68</v>
      </c>
      <c r="O239" s="25" t="s">
        <v>5060</v>
      </c>
      <c r="P239" s="25">
        <v>62190125</v>
      </c>
      <c r="Q239" s="897" t="s">
        <v>5295</v>
      </c>
      <c r="R239" s="25" t="s">
        <v>68</v>
      </c>
      <c r="S239" s="31">
        <v>0.05</v>
      </c>
      <c r="T239" s="31">
        <v>0.05</v>
      </c>
      <c r="U239" s="31">
        <v>0.05</v>
      </c>
      <c r="V239" s="31" t="s">
        <v>68</v>
      </c>
      <c r="W239" s="26">
        <v>8.8942939393000007</v>
      </c>
      <c r="X239" s="36">
        <v>49.705983271999997</v>
      </c>
      <c r="Y239" s="36" t="s">
        <v>68</v>
      </c>
      <c r="Z239" s="36" t="s">
        <v>68</v>
      </c>
      <c r="AA239" s="27">
        <v>10431</v>
      </c>
      <c r="AB239" s="32">
        <v>10430</v>
      </c>
      <c r="AC239" s="32">
        <v>10425</v>
      </c>
      <c r="AD239" s="32">
        <v>5</v>
      </c>
      <c r="AE239" s="32" t="s">
        <v>2683</v>
      </c>
      <c r="AF239" s="32" t="s">
        <v>4967</v>
      </c>
      <c r="AG239" s="48" t="s">
        <v>68</v>
      </c>
      <c r="AH239" s="33" t="s">
        <v>68</v>
      </c>
      <c r="AI239" s="33" t="s">
        <v>68</v>
      </c>
      <c r="AJ239" s="33" t="s">
        <v>68</v>
      </c>
      <c r="AK239" s="33" t="s">
        <v>5426</v>
      </c>
      <c r="AL239" s="28">
        <v>293</v>
      </c>
      <c r="AM239" s="34">
        <v>101300</v>
      </c>
      <c r="AN239" s="34" t="s">
        <v>68</v>
      </c>
      <c r="AO239" s="34">
        <v>0</v>
      </c>
      <c r="AP239" s="34" t="s">
        <v>68</v>
      </c>
      <c r="AQ239" s="34" t="s">
        <v>68</v>
      </c>
      <c r="AR239" s="34" t="s">
        <v>68</v>
      </c>
      <c r="AS239" s="34" t="s">
        <v>68</v>
      </c>
      <c r="AT239" s="34" t="s">
        <v>68</v>
      </c>
      <c r="AU239" s="34" t="s">
        <v>68</v>
      </c>
      <c r="AV239" s="34" t="s">
        <v>68</v>
      </c>
      <c r="AW239" s="34" t="s">
        <v>68</v>
      </c>
      <c r="AX239" s="34" t="s">
        <v>68</v>
      </c>
      <c r="AY239" s="894">
        <v>1.6200000000000001E-5</v>
      </c>
      <c r="AZ239" s="894">
        <v>1.1640446726822813E-6</v>
      </c>
      <c r="BA239" s="894">
        <v>1.4200000000000001E-5</v>
      </c>
      <c r="BB239" s="894">
        <v>1.7100000000000002E-5</v>
      </c>
      <c r="BC239" s="894">
        <v>4</v>
      </c>
      <c r="BD239" s="894" t="s">
        <v>6172</v>
      </c>
      <c r="BE239" s="894" t="s">
        <v>68</v>
      </c>
    </row>
    <row r="240" spans="1:57" ht="15" customHeight="1" x14ac:dyDescent="0.25">
      <c r="A240" s="37" t="s">
        <v>5974</v>
      </c>
      <c r="B240" s="45" t="s">
        <v>6169</v>
      </c>
      <c r="C240" s="887" t="s">
        <v>68</v>
      </c>
      <c r="D240" s="898">
        <v>44178</v>
      </c>
      <c r="E240" s="30" t="s">
        <v>6170</v>
      </c>
      <c r="F240" s="35" t="s">
        <v>5738</v>
      </c>
      <c r="G240" s="35" t="s">
        <v>68</v>
      </c>
      <c r="H240" s="35" t="s">
        <v>5605</v>
      </c>
      <c r="I240" s="35" t="s">
        <v>68</v>
      </c>
      <c r="J240" s="35" t="s">
        <v>5491</v>
      </c>
      <c r="K240" s="35" t="s">
        <v>68</v>
      </c>
      <c r="L240" s="47">
        <v>8.9325241456000004</v>
      </c>
      <c r="M240" s="47">
        <v>49.729972355999998</v>
      </c>
      <c r="N240" s="46" t="s">
        <v>68</v>
      </c>
      <c r="O240" s="25" t="s">
        <v>5060</v>
      </c>
      <c r="P240" s="25">
        <v>62190088</v>
      </c>
      <c r="Q240" s="897" t="s">
        <v>5296</v>
      </c>
      <c r="R240" s="25" t="s">
        <v>68</v>
      </c>
      <c r="S240" s="31">
        <v>0.05</v>
      </c>
      <c r="T240" s="31">
        <v>0.05</v>
      </c>
      <c r="U240" s="31">
        <v>0.05</v>
      </c>
      <c r="V240" s="31" t="s">
        <v>68</v>
      </c>
      <c r="W240" s="26">
        <v>8.9325241456000004</v>
      </c>
      <c r="X240" s="36">
        <v>49.729972355999998</v>
      </c>
      <c r="Y240" s="36" t="s">
        <v>68</v>
      </c>
      <c r="Z240" s="36" t="s">
        <v>68</v>
      </c>
      <c r="AA240" s="27">
        <v>10945</v>
      </c>
      <c r="AB240" s="32">
        <v>10925</v>
      </c>
      <c r="AC240" s="32">
        <v>10880</v>
      </c>
      <c r="AD240" s="32">
        <v>5</v>
      </c>
      <c r="AE240" s="32" t="s">
        <v>2400</v>
      </c>
      <c r="AF240" s="32" t="s">
        <v>4957</v>
      </c>
      <c r="AG240" s="48" t="s">
        <v>68</v>
      </c>
      <c r="AH240" s="33" t="s">
        <v>68</v>
      </c>
      <c r="AI240" s="33" t="s">
        <v>68</v>
      </c>
      <c r="AJ240" s="33" t="s">
        <v>68</v>
      </c>
      <c r="AK240" s="33" t="s">
        <v>5411</v>
      </c>
      <c r="AL240" s="28">
        <v>293</v>
      </c>
      <c r="AM240" s="34">
        <v>101300</v>
      </c>
      <c r="AN240" s="34" t="s">
        <v>68</v>
      </c>
      <c r="AO240" s="34">
        <v>0</v>
      </c>
      <c r="AP240" s="34" t="s">
        <v>68</v>
      </c>
      <c r="AQ240" s="34" t="s">
        <v>68</v>
      </c>
      <c r="AR240" s="34" t="s">
        <v>68</v>
      </c>
      <c r="AS240" s="34" t="s">
        <v>68</v>
      </c>
      <c r="AT240" s="34" t="s">
        <v>68</v>
      </c>
      <c r="AU240" s="34" t="s">
        <v>68</v>
      </c>
      <c r="AV240" s="34" t="s">
        <v>68</v>
      </c>
      <c r="AW240" s="34" t="s">
        <v>68</v>
      </c>
      <c r="AX240" s="34" t="s">
        <v>68</v>
      </c>
      <c r="AY240" s="894">
        <v>2.073333333333333E-5</v>
      </c>
      <c r="AZ240" s="894">
        <v>1.7604986667292752E-5</v>
      </c>
      <c r="BA240" s="894">
        <v>-2.5000000000000002E-6</v>
      </c>
      <c r="BB240" s="894">
        <v>4.0099999999999999E-5</v>
      </c>
      <c r="BC240" s="894">
        <v>3</v>
      </c>
      <c r="BD240" s="894" t="s">
        <v>6172</v>
      </c>
      <c r="BE240" s="894" t="s">
        <v>68</v>
      </c>
    </row>
    <row r="241" spans="1:57" ht="15" customHeight="1" x14ac:dyDescent="0.25">
      <c r="A241" s="37" t="s">
        <v>5975</v>
      </c>
      <c r="B241" s="45" t="s">
        <v>6169</v>
      </c>
      <c r="C241" s="887" t="s">
        <v>68</v>
      </c>
      <c r="D241" s="898">
        <v>44178</v>
      </c>
      <c r="E241" s="30" t="s">
        <v>6170</v>
      </c>
      <c r="F241" s="35" t="s">
        <v>5738</v>
      </c>
      <c r="G241" s="35" t="s">
        <v>68</v>
      </c>
      <c r="H241" s="35" t="s">
        <v>5527</v>
      </c>
      <c r="I241" s="35" t="s">
        <v>68</v>
      </c>
      <c r="J241" s="35" t="s">
        <v>5491</v>
      </c>
      <c r="K241" s="35" t="s">
        <v>68</v>
      </c>
      <c r="L241" s="47">
        <v>8.9694912779999996</v>
      </c>
      <c r="M241" s="47">
        <v>49.725357488999997</v>
      </c>
      <c r="N241" s="46" t="s">
        <v>68</v>
      </c>
      <c r="O241" s="25" t="s">
        <v>5060</v>
      </c>
      <c r="P241" s="25">
        <v>62190107</v>
      </c>
      <c r="Q241" s="897" t="s">
        <v>5297</v>
      </c>
      <c r="R241" s="25" t="s">
        <v>68</v>
      </c>
      <c r="S241" s="31">
        <v>0.05</v>
      </c>
      <c r="T241" s="31">
        <v>0.05</v>
      </c>
      <c r="U241" s="31">
        <v>0.05</v>
      </c>
      <c r="V241" s="31" t="s">
        <v>68</v>
      </c>
      <c r="W241" s="26">
        <v>8.9694912779999996</v>
      </c>
      <c r="X241" s="36">
        <v>49.725357488999997</v>
      </c>
      <c r="Y241" s="36" t="s">
        <v>68</v>
      </c>
      <c r="Z241" s="36" t="s">
        <v>68</v>
      </c>
      <c r="AA241" s="27">
        <v>10431</v>
      </c>
      <c r="AB241" s="32">
        <v>10430</v>
      </c>
      <c r="AC241" s="32">
        <v>10425</v>
      </c>
      <c r="AD241" s="32">
        <v>5</v>
      </c>
      <c r="AE241" s="32" t="s">
        <v>2683</v>
      </c>
      <c r="AF241" s="32" t="s">
        <v>4967</v>
      </c>
      <c r="AG241" s="48" t="s">
        <v>68</v>
      </c>
      <c r="AH241" s="33" t="s">
        <v>68</v>
      </c>
      <c r="AI241" s="33">
        <v>103</v>
      </c>
      <c r="AJ241" s="33" t="s">
        <v>5419</v>
      </c>
      <c r="AK241" s="33" t="s">
        <v>5435</v>
      </c>
      <c r="AL241" s="28">
        <v>293</v>
      </c>
      <c r="AM241" s="34">
        <v>101300</v>
      </c>
      <c r="AN241" s="34" t="s">
        <v>68</v>
      </c>
      <c r="AO241" s="34">
        <v>0</v>
      </c>
      <c r="AP241" s="34" t="s">
        <v>68</v>
      </c>
      <c r="AQ241" s="34" t="s">
        <v>68</v>
      </c>
      <c r="AR241" s="34" t="s">
        <v>68</v>
      </c>
      <c r="AS241" s="34" t="s">
        <v>68</v>
      </c>
      <c r="AT241" s="34" t="s">
        <v>68</v>
      </c>
      <c r="AU241" s="34" t="s">
        <v>68</v>
      </c>
      <c r="AV241" s="34" t="s">
        <v>68</v>
      </c>
      <c r="AW241" s="34" t="s">
        <v>68</v>
      </c>
      <c r="AX241" s="34" t="s">
        <v>68</v>
      </c>
      <c r="AY241" s="894">
        <v>1.4733333333333335E-5</v>
      </c>
      <c r="AZ241" s="894">
        <v>1.1191167151920404E-5</v>
      </c>
      <c r="BA241" s="894">
        <v>1.7999999999999999E-6</v>
      </c>
      <c r="BB241" s="894">
        <v>2.9100000000000003E-5</v>
      </c>
      <c r="BC241" s="894">
        <v>3</v>
      </c>
      <c r="BD241" s="894" t="s">
        <v>6172</v>
      </c>
      <c r="BE241" s="894" t="s">
        <v>68</v>
      </c>
    </row>
    <row r="242" spans="1:57" ht="15" customHeight="1" x14ac:dyDescent="0.25">
      <c r="A242" s="37" t="s">
        <v>5976</v>
      </c>
      <c r="B242" s="45" t="s">
        <v>6169</v>
      </c>
      <c r="C242" s="887" t="s">
        <v>68</v>
      </c>
      <c r="D242" s="898">
        <v>44178</v>
      </c>
      <c r="E242" s="30" t="s">
        <v>6170</v>
      </c>
      <c r="F242" s="35" t="s">
        <v>5738</v>
      </c>
      <c r="G242" s="35" t="s">
        <v>68</v>
      </c>
      <c r="H242" s="35" t="s">
        <v>5527</v>
      </c>
      <c r="I242" s="35" t="s">
        <v>68</v>
      </c>
      <c r="J242" s="35" t="s">
        <v>5491</v>
      </c>
      <c r="K242" s="35" t="s">
        <v>68</v>
      </c>
      <c r="L242" s="47">
        <v>8.9830127184999995</v>
      </c>
      <c r="M242" s="47">
        <v>49.727742769000002</v>
      </c>
      <c r="N242" s="46" t="s">
        <v>68</v>
      </c>
      <c r="O242" s="25" t="s">
        <v>5060</v>
      </c>
      <c r="P242" s="25">
        <v>62190091</v>
      </c>
      <c r="Q242" s="897" t="s">
        <v>5298</v>
      </c>
      <c r="R242" s="25" t="s">
        <v>68</v>
      </c>
      <c r="S242" s="31">
        <v>0.05</v>
      </c>
      <c r="T242" s="31">
        <v>0.05</v>
      </c>
      <c r="U242" s="31">
        <v>0.05</v>
      </c>
      <c r="V242" s="31" t="s">
        <v>68</v>
      </c>
      <c r="W242" s="26">
        <v>8.9830127184999995</v>
      </c>
      <c r="X242" s="36">
        <v>49.727742769000002</v>
      </c>
      <c r="Y242" s="36" t="s">
        <v>68</v>
      </c>
      <c r="Z242" s="36" t="s">
        <v>68</v>
      </c>
      <c r="AA242" s="27">
        <v>10431</v>
      </c>
      <c r="AB242" s="32">
        <v>10430</v>
      </c>
      <c r="AC242" s="32">
        <v>10425</v>
      </c>
      <c r="AD242" s="32">
        <v>5</v>
      </c>
      <c r="AE242" s="32" t="s">
        <v>2683</v>
      </c>
      <c r="AF242" s="32" t="s">
        <v>4967</v>
      </c>
      <c r="AG242" s="48" t="s">
        <v>68</v>
      </c>
      <c r="AH242" s="33">
        <v>104</v>
      </c>
      <c r="AI242" s="33">
        <v>103</v>
      </c>
      <c r="AJ242" s="33" t="s">
        <v>4854</v>
      </c>
      <c r="AK242" s="33" t="s">
        <v>5436</v>
      </c>
      <c r="AL242" s="28">
        <v>293</v>
      </c>
      <c r="AM242" s="34">
        <v>101300</v>
      </c>
      <c r="AN242" s="34" t="s">
        <v>68</v>
      </c>
      <c r="AO242" s="34">
        <v>0</v>
      </c>
      <c r="AP242" s="34" t="s">
        <v>68</v>
      </c>
      <c r="AQ242" s="34" t="s">
        <v>68</v>
      </c>
      <c r="AR242" s="34" t="s">
        <v>68</v>
      </c>
      <c r="AS242" s="34" t="s">
        <v>68</v>
      </c>
      <c r="AT242" s="34" t="s">
        <v>68</v>
      </c>
      <c r="AU242" s="34" t="s">
        <v>68</v>
      </c>
      <c r="AV242" s="34" t="s">
        <v>68</v>
      </c>
      <c r="AW242" s="34" t="s">
        <v>68</v>
      </c>
      <c r="AX242" s="34" t="s">
        <v>68</v>
      </c>
      <c r="AY242" s="894">
        <v>4.9799999999999998E-6</v>
      </c>
      <c r="AZ242" s="894">
        <v>3.1307507086959185E-6</v>
      </c>
      <c r="BA242" s="894">
        <v>-2.0000000000000002E-7</v>
      </c>
      <c r="BB242" s="894">
        <v>9.5999999999999996E-6</v>
      </c>
      <c r="BC242" s="894">
        <v>5</v>
      </c>
      <c r="BD242" s="894" t="s">
        <v>6172</v>
      </c>
      <c r="BE242" s="894" t="s">
        <v>68</v>
      </c>
    </row>
    <row r="243" spans="1:57" ht="15" customHeight="1" x14ac:dyDescent="0.25">
      <c r="A243" s="37" t="s">
        <v>5977</v>
      </c>
      <c r="B243" s="45" t="s">
        <v>6169</v>
      </c>
      <c r="C243" s="887" t="s">
        <v>68</v>
      </c>
      <c r="D243" s="898">
        <v>44178</v>
      </c>
      <c r="E243" s="30" t="s">
        <v>6170</v>
      </c>
      <c r="F243" s="35" t="s">
        <v>5738</v>
      </c>
      <c r="G243" s="35" t="s">
        <v>68</v>
      </c>
      <c r="H243" s="35" t="s">
        <v>5606</v>
      </c>
      <c r="I243" s="35" t="s">
        <v>68</v>
      </c>
      <c r="J243" s="35" t="s">
        <v>5491</v>
      </c>
      <c r="K243" s="35" t="s">
        <v>68</v>
      </c>
      <c r="L243" s="47">
        <v>8.8881624336999998</v>
      </c>
      <c r="M243" s="47">
        <v>49.780511685</v>
      </c>
      <c r="N243" s="46" t="s">
        <v>68</v>
      </c>
      <c r="O243" s="25" t="s">
        <v>5060</v>
      </c>
      <c r="P243" s="25">
        <v>62190013</v>
      </c>
      <c r="Q243" s="897" t="s">
        <v>5299</v>
      </c>
      <c r="R243" s="25" t="s">
        <v>68</v>
      </c>
      <c r="S243" s="31">
        <v>0.05</v>
      </c>
      <c r="T243" s="31">
        <v>0.05</v>
      </c>
      <c r="U243" s="31">
        <v>0.05</v>
      </c>
      <c r="V243" s="31" t="s">
        <v>68</v>
      </c>
      <c r="W243" s="26">
        <v>8.8881624336999998</v>
      </c>
      <c r="X243" s="36">
        <v>49.780511685</v>
      </c>
      <c r="Y243" s="36" t="s">
        <v>68</v>
      </c>
      <c r="Z243" s="36" t="s">
        <v>68</v>
      </c>
      <c r="AA243" s="27">
        <v>10945</v>
      </c>
      <c r="AB243" s="32">
        <v>10925</v>
      </c>
      <c r="AC243" s="32">
        <v>10880</v>
      </c>
      <c r="AD243" s="32">
        <v>5</v>
      </c>
      <c r="AE243" s="32" t="s">
        <v>2400</v>
      </c>
      <c r="AF243" s="32" t="s">
        <v>4972</v>
      </c>
      <c r="AG243" s="48" t="s">
        <v>68</v>
      </c>
      <c r="AH243" s="33" t="s">
        <v>68</v>
      </c>
      <c r="AI243" s="33" t="s">
        <v>68</v>
      </c>
      <c r="AJ243" s="33" t="s">
        <v>68</v>
      </c>
      <c r="AK243" s="33" t="s">
        <v>5430</v>
      </c>
      <c r="AL243" s="28">
        <v>293</v>
      </c>
      <c r="AM243" s="34">
        <v>101300</v>
      </c>
      <c r="AN243" s="34" t="s">
        <v>68</v>
      </c>
      <c r="AO243" s="34">
        <v>0</v>
      </c>
      <c r="AP243" s="34" t="s">
        <v>68</v>
      </c>
      <c r="AQ243" s="34" t="s">
        <v>68</v>
      </c>
      <c r="AR243" s="34" t="s">
        <v>68</v>
      </c>
      <c r="AS243" s="34" t="s">
        <v>68</v>
      </c>
      <c r="AT243" s="34" t="s">
        <v>68</v>
      </c>
      <c r="AU243" s="34" t="s">
        <v>68</v>
      </c>
      <c r="AV243" s="34" t="s">
        <v>68</v>
      </c>
      <c r="AW243" s="34" t="s">
        <v>68</v>
      </c>
      <c r="AX243" s="34" t="s">
        <v>68</v>
      </c>
      <c r="AY243" s="894">
        <v>1.1893333333333336E-4</v>
      </c>
      <c r="AZ243" s="894">
        <v>3.3284764616195746E-5</v>
      </c>
      <c r="BA243" s="894">
        <v>9.48E-5</v>
      </c>
      <c r="BB243" s="894">
        <v>1.6600000000000002E-4</v>
      </c>
      <c r="BC243" s="894">
        <v>3</v>
      </c>
      <c r="BD243" s="894" t="s">
        <v>6172</v>
      </c>
      <c r="BE243" s="894" t="s">
        <v>68</v>
      </c>
    </row>
    <row r="244" spans="1:57" ht="15" customHeight="1" x14ac:dyDescent="0.25">
      <c r="A244" s="37" t="s">
        <v>5978</v>
      </c>
      <c r="B244" s="45" t="s">
        <v>6169</v>
      </c>
      <c r="C244" s="887" t="s">
        <v>68</v>
      </c>
      <c r="D244" s="898">
        <v>44178</v>
      </c>
      <c r="E244" s="30" t="s">
        <v>6170</v>
      </c>
      <c r="F244" s="35" t="s">
        <v>5738</v>
      </c>
      <c r="G244" s="35" t="s">
        <v>68</v>
      </c>
      <c r="H244" s="35" t="s">
        <v>5607</v>
      </c>
      <c r="I244" s="35" t="s">
        <v>68</v>
      </c>
      <c r="J244" s="35" t="s">
        <v>5491</v>
      </c>
      <c r="K244" s="35" t="s">
        <v>68</v>
      </c>
      <c r="L244" s="47">
        <v>8.9069626705000005</v>
      </c>
      <c r="M244" s="47">
        <v>49.787630921999998</v>
      </c>
      <c r="N244" s="46" t="s">
        <v>68</v>
      </c>
      <c r="O244" s="25" t="s">
        <v>5060</v>
      </c>
      <c r="P244" s="25">
        <v>62190016</v>
      </c>
      <c r="Q244" s="897" t="s">
        <v>5300</v>
      </c>
      <c r="R244" s="25" t="s">
        <v>68</v>
      </c>
      <c r="S244" s="31">
        <v>0.05</v>
      </c>
      <c r="T244" s="31">
        <v>0.05</v>
      </c>
      <c r="U244" s="31">
        <v>0.05</v>
      </c>
      <c r="V244" s="31" t="s">
        <v>68</v>
      </c>
      <c r="W244" s="26">
        <v>8.9069626705000005</v>
      </c>
      <c r="X244" s="36">
        <v>49.787630921999998</v>
      </c>
      <c r="Y244" s="36" t="s">
        <v>68</v>
      </c>
      <c r="Z244" s="36" t="s">
        <v>68</v>
      </c>
      <c r="AA244" s="27">
        <v>10945</v>
      </c>
      <c r="AB244" s="32">
        <v>10925</v>
      </c>
      <c r="AC244" s="32">
        <v>10880</v>
      </c>
      <c r="AD244" s="32">
        <v>5</v>
      </c>
      <c r="AE244" s="32" t="s">
        <v>2400</v>
      </c>
      <c r="AF244" s="32" t="s">
        <v>4957</v>
      </c>
      <c r="AG244" s="48" t="s">
        <v>68</v>
      </c>
      <c r="AH244" s="33" t="s">
        <v>68</v>
      </c>
      <c r="AI244" s="33" t="s">
        <v>68</v>
      </c>
      <c r="AJ244" s="33" t="s">
        <v>68</v>
      </c>
      <c r="AK244" s="33" t="s">
        <v>5411</v>
      </c>
      <c r="AL244" s="28">
        <v>293</v>
      </c>
      <c r="AM244" s="34">
        <v>101300</v>
      </c>
      <c r="AN244" s="34" t="s">
        <v>68</v>
      </c>
      <c r="AO244" s="34">
        <v>0</v>
      </c>
      <c r="AP244" s="34" t="s">
        <v>68</v>
      </c>
      <c r="AQ244" s="34" t="s">
        <v>68</v>
      </c>
      <c r="AR244" s="34" t="s">
        <v>68</v>
      </c>
      <c r="AS244" s="34" t="s">
        <v>68</v>
      </c>
      <c r="AT244" s="34" t="s">
        <v>68</v>
      </c>
      <c r="AU244" s="34" t="s">
        <v>68</v>
      </c>
      <c r="AV244" s="34" t="s">
        <v>68</v>
      </c>
      <c r="AW244" s="34" t="s">
        <v>68</v>
      </c>
      <c r="AX244" s="34" t="s">
        <v>68</v>
      </c>
      <c r="AY244" s="894">
        <v>1.2999999999999996E-6</v>
      </c>
      <c r="AZ244" s="894">
        <v>5.4522166745890312E-6</v>
      </c>
      <c r="BA244" s="894">
        <v>-5.0000000000000004E-6</v>
      </c>
      <c r="BB244" s="894">
        <v>8.3000000000000002E-6</v>
      </c>
      <c r="BC244" s="894">
        <v>3</v>
      </c>
      <c r="BD244" s="894" t="s">
        <v>6172</v>
      </c>
      <c r="BE244" s="894" t="s">
        <v>68</v>
      </c>
    </row>
    <row r="245" spans="1:57" ht="15" customHeight="1" x14ac:dyDescent="0.25">
      <c r="A245" s="37" t="s">
        <v>5979</v>
      </c>
      <c r="B245" s="45" t="s">
        <v>6169</v>
      </c>
      <c r="C245" s="887" t="s">
        <v>68</v>
      </c>
      <c r="D245" s="898">
        <v>44178</v>
      </c>
      <c r="E245" s="30" t="s">
        <v>6170</v>
      </c>
      <c r="F245" s="35" t="s">
        <v>5738</v>
      </c>
      <c r="G245" s="35" t="s">
        <v>68</v>
      </c>
      <c r="H245" s="35" t="s">
        <v>5570</v>
      </c>
      <c r="I245" s="35" t="s">
        <v>68</v>
      </c>
      <c r="J245" s="35" t="s">
        <v>5491</v>
      </c>
      <c r="K245" s="35" t="s">
        <v>68</v>
      </c>
      <c r="L245" s="47">
        <v>8.9777834248000001</v>
      </c>
      <c r="M245" s="47">
        <v>49.791262062999998</v>
      </c>
      <c r="N245" s="46" t="s">
        <v>68</v>
      </c>
      <c r="O245" s="25" t="s">
        <v>5060</v>
      </c>
      <c r="P245" s="25">
        <v>62190008</v>
      </c>
      <c r="Q245" s="897" t="s">
        <v>5301</v>
      </c>
      <c r="R245" s="25" t="s">
        <v>68</v>
      </c>
      <c r="S245" s="31">
        <v>0.05</v>
      </c>
      <c r="T245" s="31">
        <v>0.05</v>
      </c>
      <c r="U245" s="31">
        <v>0.05</v>
      </c>
      <c r="V245" s="31" t="s">
        <v>68</v>
      </c>
      <c r="W245" s="26">
        <v>8.9777834248000001</v>
      </c>
      <c r="X245" s="36">
        <v>49.791262062999998</v>
      </c>
      <c r="Y245" s="36" t="s">
        <v>68</v>
      </c>
      <c r="Z245" s="36" t="s">
        <v>68</v>
      </c>
      <c r="AA245" s="27">
        <v>10431</v>
      </c>
      <c r="AB245" s="32">
        <v>10430</v>
      </c>
      <c r="AC245" s="32">
        <v>10425</v>
      </c>
      <c r="AD245" s="32">
        <v>5</v>
      </c>
      <c r="AE245" s="32" t="s">
        <v>2683</v>
      </c>
      <c r="AF245" s="32" t="s">
        <v>4967</v>
      </c>
      <c r="AG245" s="48" t="s">
        <v>68</v>
      </c>
      <c r="AH245" s="33" t="s">
        <v>68</v>
      </c>
      <c r="AI245" s="33" t="s">
        <v>68</v>
      </c>
      <c r="AJ245" s="33" t="s">
        <v>68</v>
      </c>
      <c r="AK245" s="33" t="s">
        <v>5437</v>
      </c>
      <c r="AL245" s="28">
        <v>293</v>
      </c>
      <c r="AM245" s="34">
        <v>101300</v>
      </c>
      <c r="AN245" s="34" t="s">
        <v>68</v>
      </c>
      <c r="AO245" s="34">
        <v>0</v>
      </c>
      <c r="AP245" s="34" t="s">
        <v>68</v>
      </c>
      <c r="AQ245" s="34" t="s">
        <v>68</v>
      </c>
      <c r="AR245" s="34" t="s">
        <v>68</v>
      </c>
      <c r="AS245" s="34" t="s">
        <v>68</v>
      </c>
      <c r="AT245" s="34" t="s">
        <v>68</v>
      </c>
      <c r="AU245" s="34" t="s">
        <v>68</v>
      </c>
      <c r="AV245" s="34" t="s">
        <v>68</v>
      </c>
      <c r="AW245" s="34" t="s">
        <v>68</v>
      </c>
      <c r="AX245" s="34" t="s">
        <v>68</v>
      </c>
      <c r="AY245" s="894">
        <v>2.9333333333333329E-6</v>
      </c>
      <c r="AZ245" s="894">
        <v>3.6527006751473928E-6</v>
      </c>
      <c r="BA245" s="894">
        <v>-9.9999999999999995E-7</v>
      </c>
      <c r="BB245" s="894">
        <v>7.7999999999999999E-6</v>
      </c>
      <c r="BC245" s="894">
        <v>3</v>
      </c>
      <c r="BD245" s="894" t="s">
        <v>6172</v>
      </c>
      <c r="BE245" s="894" t="s">
        <v>68</v>
      </c>
    </row>
    <row r="246" spans="1:57" ht="15" customHeight="1" x14ac:dyDescent="0.25">
      <c r="A246" s="37" t="s">
        <v>5980</v>
      </c>
      <c r="B246" s="45" t="s">
        <v>6169</v>
      </c>
      <c r="C246" s="887" t="s">
        <v>68</v>
      </c>
      <c r="D246" s="898">
        <v>44178</v>
      </c>
      <c r="E246" s="30" t="s">
        <v>6170</v>
      </c>
      <c r="F246" s="35" t="s">
        <v>5738</v>
      </c>
      <c r="G246" s="35" t="s">
        <v>68</v>
      </c>
      <c r="H246" s="35" t="s">
        <v>5530</v>
      </c>
      <c r="I246" s="35" t="s">
        <v>68</v>
      </c>
      <c r="J246" s="35" t="s">
        <v>5491</v>
      </c>
      <c r="K246" s="35" t="s">
        <v>68</v>
      </c>
      <c r="L246" s="47">
        <v>8.9080705661999993</v>
      </c>
      <c r="M246" s="47">
        <v>49.752297931000001</v>
      </c>
      <c r="N246" s="46" t="s">
        <v>68</v>
      </c>
      <c r="O246" s="25" t="s">
        <v>5060</v>
      </c>
      <c r="P246" s="25">
        <v>62190072</v>
      </c>
      <c r="Q246" s="897" t="s">
        <v>5302</v>
      </c>
      <c r="R246" s="25" t="s">
        <v>68</v>
      </c>
      <c r="S246" s="31">
        <v>0.05</v>
      </c>
      <c r="T246" s="31">
        <v>0.05</v>
      </c>
      <c r="U246" s="31">
        <v>0.05</v>
      </c>
      <c r="V246" s="31" t="s">
        <v>68</v>
      </c>
      <c r="W246" s="26">
        <v>8.9080705661999993</v>
      </c>
      <c r="X246" s="36">
        <v>49.752297931000001</v>
      </c>
      <c r="Y246" s="36" t="s">
        <v>68</v>
      </c>
      <c r="Z246" s="36" t="s">
        <v>68</v>
      </c>
      <c r="AA246" s="27">
        <v>10945</v>
      </c>
      <c r="AB246" s="32">
        <v>10925</v>
      </c>
      <c r="AC246" s="32">
        <v>10880</v>
      </c>
      <c r="AD246" s="32">
        <v>5</v>
      </c>
      <c r="AE246" s="32" t="s">
        <v>2400</v>
      </c>
      <c r="AF246" s="32" t="s">
        <v>4957</v>
      </c>
      <c r="AG246" s="48" t="s">
        <v>68</v>
      </c>
      <c r="AH246" s="33" t="s">
        <v>68</v>
      </c>
      <c r="AI246" s="33" t="s">
        <v>68</v>
      </c>
      <c r="AJ246" s="33" t="s">
        <v>68</v>
      </c>
      <c r="AK246" s="33" t="s">
        <v>5411</v>
      </c>
      <c r="AL246" s="28">
        <v>293</v>
      </c>
      <c r="AM246" s="34">
        <v>101300</v>
      </c>
      <c r="AN246" s="34" t="s">
        <v>68</v>
      </c>
      <c r="AO246" s="34">
        <v>0</v>
      </c>
      <c r="AP246" s="34" t="s">
        <v>68</v>
      </c>
      <c r="AQ246" s="34" t="s">
        <v>68</v>
      </c>
      <c r="AR246" s="34" t="s">
        <v>68</v>
      </c>
      <c r="AS246" s="34" t="s">
        <v>68</v>
      </c>
      <c r="AT246" s="34" t="s">
        <v>68</v>
      </c>
      <c r="AU246" s="34" t="s">
        <v>68</v>
      </c>
      <c r="AV246" s="34" t="s">
        <v>68</v>
      </c>
      <c r="AW246" s="34" t="s">
        <v>68</v>
      </c>
      <c r="AX246" s="34" t="s">
        <v>68</v>
      </c>
      <c r="AY246" s="894">
        <v>4.9950000000000001E-5</v>
      </c>
      <c r="BA246" s="894">
        <v>4.85E-5</v>
      </c>
      <c r="BB246" s="894">
        <v>5.1400000000000003E-5</v>
      </c>
      <c r="BC246" s="894">
        <v>2</v>
      </c>
      <c r="BD246" s="894" t="s">
        <v>6172</v>
      </c>
      <c r="BE246" s="894" t="s">
        <v>68</v>
      </c>
    </row>
    <row r="247" spans="1:57" ht="15" customHeight="1" x14ac:dyDescent="0.25">
      <c r="A247" s="37" t="s">
        <v>5981</v>
      </c>
      <c r="B247" s="45" t="s">
        <v>6169</v>
      </c>
      <c r="C247" s="887" t="s">
        <v>68</v>
      </c>
      <c r="D247" s="898">
        <v>44178</v>
      </c>
      <c r="E247" s="30" t="s">
        <v>6170</v>
      </c>
      <c r="F247" s="35" t="s">
        <v>5738</v>
      </c>
      <c r="G247" s="35" t="s">
        <v>68</v>
      </c>
      <c r="H247" s="35" t="s">
        <v>5608</v>
      </c>
      <c r="I247" s="35" t="s">
        <v>68</v>
      </c>
      <c r="J247" s="35" t="s">
        <v>5491</v>
      </c>
      <c r="K247" s="35" t="s">
        <v>68</v>
      </c>
      <c r="L247" s="47">
        <v>9.0599850349000004</v>
      </c>
      <c r="M247" s="47">
        <v>49.724356485000001</v>
      </c>
      <c r="N247" s="46" t="s">
        <v>68</v>
      </c>
      <c r="O247" s="25" t="s">
        <v>5060</v>
      </c>
      <c r="P247" s="25">
        <v>62200038</v>
      </c>
      <c r="Q247" s="897" t="s">
        <v>5303</v>
      </c>
      <c r="R247" s="25" t="s">
        <v>68</v>
      </c>
      <c r="S247" s="31">
        <v>0.05</v>
      </c>
      <c r="T247" s="31">
        <v>0.05</v>
      </c>
      <c r="U247" s="31">
        <v>0.05</v>
      </c>
      <c r="V247" s="31" t="s">
        <v>68</v>
      </c>
      <c r="W247" s="26">
        <v>9.0599850349000004</v>
      </c>
      <c r="X247" s="36">
        <v>49.724356485000001</v>
      </c>
      <c r="Y247" s="36" t="s">
        <v>68</v>
      </c>
      <c r="Z247" s="36" t="s">
        <v>68</v>
      </c>
      <c r="AA247" s="27">
        <v>10431</v>
      </c>
      <c r="AB247" s="32">
        <v>10430</v>
      </c>
      <c r="AC247" s="32">
        <v>10425</v>
      </c>
      <c r="AD247" s="32">
        <v>5</v>
      </c>
      <c r="AE247" s="32" t="s">
        <v>2683</v>
      </c>
      <c r="AF247" s="32" t="s">
        <v>4967</v>
      </c>
      <c r="AG247" s="48" t="s">
        <v>68</v>
      </c>
      <c r="AH247" s="33">
        <v>104</v>
      </c>
      <c r="AI247" s="33">
        <v>103</v>
      </c>
      <c r="AJ247" s="33" t="s">
        <v>4854</v>
      </c>
      <c r="AK247" s="33" t="s">
        <v>5438</v>
      </c>
      <c r="AL247" s="28">
        <v>293</v>
      </c>
      <c r="AM247" s="34">
        <v>101300</v>
      </c>
      <c r="AN247" s="34" t="s">
        <v>68</v>
      </c>
      <c r="AO247" s="34">
        <v>0</v>
      </c>
      <c r="AP247" s="34" t="s">
        <v>68</v>
      </c>
      <c r="AQ247" s="34" t="s">
        <v>68</v>
      </c>
      <c r="AR247" s="34" t="s">
        <v>68</v>
      </c>
      <c r="AS247" s="34" t="s">
        <v>68</v>
      </c>
      <c r="AT247" s="34" t="s">
        <v>68</v>
      </c>
      <c r="AU247" s="34" t="s">
        <v>68</v>
      </c>
      <c r="AV247" s="34" t="s">
        <v>68</v>
      </c>
      <c r="AW247" s="34" t="s">
        <v>68</v>
      </c>
      <c r="AX247" s="34" t="s">
        <v>68</v>
      </c>
      <c r="AY247" s="894">
        <v>-5.933333333333333E-6</v>
      </c>
      <c r="AZ247" s="894">
        <v>4.7842333648024428E-7</v>
      </c>
      <c r="BA247" s="894">
        <v>-6.6000000000000003E-6</v>
      </c>
      <c r="BB247" s="894">
        <v>-5.4999999999999999E-6</v>
      </c>
      <c r="BC247" s="894">
        <v>3</v>
      </c>
      <c r="BD247" s="894" t="s">
        <v>6172</v>
      </c>
      <c r="BE247" s="894" t="s">
        <v>68</v>
      </c>
    </row>
    <row r="248" spans="1:57" ht="15" customHeight="1" x14ac:dyDescent="0.25">
      <c r="A248" s="37" t="s">
        <v>5982</v>
      </c>
      <c r="B248" s="45" t="s">
        <v>6169</v>
      </c>
      <c r="C248" s="887" t="s">
        <v>68</v>
      </c>
      <c r="D248" s="898">
        <v>44178</v>
      </c>
      <c r="E248" s="30" t="s">
        <v>6170</v>
      </c>
      <c r="F248" s="35" t="s">
        <v>5738</v>
      </c>
      <c r="G248" s="35" t="s">
        <v>68</v>
      </c>
      <c r="H248" s="35" t="s">
        <v>5570</v>
      </c>
      <c r="I248" s="35" t="s">
        <v>68</v>
      </c>
      <c r="J248" s="35" t="s">
        <v>5491</v>
      </c>
      <c r="K248" s="35" t="s">
        <v>68</v>
      </c>
      <c r="L248" s="47">
        <v>9.0041704745000004</v>
      </c>
      <c r="M248" s="47">
        <v>49.794051111000002</v>
      </c>
      <c r="N248" s="46" t="s">
        <v>68</v>
      </c>
      <c r="O248" s="25" t="s">
        <v>5060</v>
      </c>
      <c r="P248" s="25">
        <v>62200001</v>
      </c>
      <c r="Q248" s="897" t="s">
        <v>5304</v>
      </c>
      <c r="R248" s="25" t="s">
        <v>68</v>
      </c>
      <c r="S248" s="31">
        <v>0.05</v>
      </c>
      <c r="T248" s="31">
        <v>0.05</v>
      </c>
      <c r="U248" s="31">
        <v>0.05</v>
      </c>
      <c r="V248" s="31" t="s">
        <v>68</v>
      </c>
      <c r="W248" s="26">
        <v>9.0041704745000004</v>
      </c>
      <c r="X248" s="36">
        <v>49.794051111000002</v>
      </c>
      <c r="Y248" s="36" t="s">
        <v>68</v>
      </c>
      <c r="Z248" s="36" t="s">
        <v>68</v>
      </c>
      <c r="AA248" s="27">
        <v>10431</v>
      </c>
      <c r="AB248" s="32">
        <v>10430</v>
      </c>
      <c r="AC248" s="32">
        <v>10425</v>
      </c>
      <c r="AD248" s="32">
        <v>5</v>
      </c>
      <c r="AE248" s="32" t="s">
        <v>2683</v>
      </c>
      <c r="AF248" s="32" t="s">
        <v>4967</v>
      </c>
      <c r="AG248" s="48" t="s">
        <v>68</v>
      </c>
      <c r="AH248" s="33" t="s">
        <v>68</v>
      </c>
      <c r="AI248" s="33" t="s">
        <v>68</v>
      </c>
      <c r="AJ248" s="33" t="s">
        <v>68</v>
      </c>
      <c r="AK248" s="33" t="s">
        <v>5422</v>
      </c>
      <c r="AL248" s="28">
        <v>293</v>
      </c>
      <c r="AM248" s="34">
        <v>101300</v>
      </c>
      <c r="AN248" s="34" t="s">
        <v>68</v>
      </c>
      <c r="AO248" s="34">
        <v>0</v>
      </c>
      <c r="AP248" s="34" t="s">
        <v>68</v>
      </c>
      <c r="AQ248" s="34" t="s">
        <v>68</v>
      </c>
      <c r="AR248" s="34" t="s">
        <v>68</v>
      </c>
      <c r="AS248" s="34" t="s">
        <v>68</v>
      </c>
      <c r="AT248" s="34" t="s">
        <v>68</v>
      </c>
      <c r="AU248" s="34" t="s">
        <v>68</v>
      </c>
      <c r="AV248" s="34" t="s">
        <v>68</v>
      </c>
      <c r="AW248" s="34" t="s">
        <v>68</v>
      </c>
      <c r="AX248" s="34" t="s">
        <v>68</v>
      </c>
      <c r="AY248" s="894">
        <v>1.5650000000000001E-5</v>
      </c>
      <c r="AZ248" s="894">
        <v>1.5708278072405E-6</v>
      </c>
      <c r="BA248" s="894">
        <v>1.34E-5</v>
      </c>
      <c r="BB248" s="894">
        <v>1.7399999999999999E-5</v>
      </c>
      <c r="BC248" s="894">
        <v>4</v>
      </c>
      <c r="BD248" s="894" t="s">
        <v>6172</v>
      </c>
      <c r="BE248" s="894" t="s">
        <v>68</v>
      </c>
    </row>
    <row r="249" spans="1:57" ht="15" customHeight="1" x14ac:dyDescent="0.25">
      <c r="A249" s="37" t="s">
        <v>5983</v>
      </c>
      <c r="B249" s="45" t="s">
        <v>6169</v>
      </c>
      <c r="C249" s="887" t="s">
        <v>68</v>
      </c>
      <c r="D249" s="898">
        <v>44178</v>
      </c>
      <c r="E249" s="30" t="s">
        <v>6170</v>
      </c>
      <c r="F249" s="35" t="s">
        <v>5738</v>
      </c>
      <c r="G249" s="35" t="s">
        <v>68</v>
      </c>
      <c r="H249" s="35" t="s">
        <v>5570</v>
      </c>
      <c r="I249" s="35" t="s">
        <v>68</v>
      </c>
      <c r="J249" s="35" t="s">
        <v>5491</v>
      </c>
      <c r="K249" s="35" t="s">
        <v>68</v>
      </c>
      <c r="L249" s="47">
        <v>9.0069478241999992</v>
      </c>
      <c r="M249" s="47">
        <v>49.791713363</v>
      </c>
      <c r="N249" s="46" t="s">
        <v>68</v>
      </c>
      <c r="O249" s="25" t="s">
        <v>5060</v>
      </c>
      <c r="P249" s="25">
        <v>62200003</v>
      </c>
      <c r="Q249" s="897" t="s">
        <v>5305</v>
      </c>
      <c r="R249" s="25" t="s">
        <v>68</v>
      </c>
      <c r="S249" s="31">
        <v>0.05</v>
      </c>
      <c r="T249" s="31">
        <v>0.05</v>
      </c>
      <c r="U249" s="31">
        <v>0.05</v>
      </c>
      <c r="V249" s="31" t="s">
        <v>68</v>
      </c>
      <c r="W249" s="26">
        <v>9.0069478241999992</v>
      </c>
      <c r="X249" s="36">
        <v>49.791713363</v>
      </c>
      <c r="Y249" s="36" t="s">
        <v>68</v>
      </c>
      <c r="Z249" s="36" t="s">
        <v>68</v>
      </c>
      <c r="AA249" s="27">
        <v>10431</v>
      </c>
      <c r="AB249" s="32">
        <v>10430</v>
      </c>
      <c r="AC249" s="32">
        <v>10425</v>
      </c>
      <c r="AD249" s="32">
        <v>5</v>
      </c>
      <c r="AE249" s="32" t="s">
        <v>2683</v>
      </c>
      <c r="AF249" s="32" t="s">
        <v>4967</v>
      </c>
      <c r="AG249" s="48" t="s">
        <v>68</v>
      </c>
      <c r="AH249" s="33" t="s">
        <v>68</v>
      </c>
      <c r="AI249" s="33" t="s">
        <v>68</v>
      </c>
      <c r="AJ249" s="33" t="s">
        <v>68</v>
      </c>
      <c r="AK249" s="33" t="s">
        <v>5439</v>
      </c>
      <c r="AL249" s="28">
        <v>293</v>
      </c>
      <c r="AM249" s="34">
        <v>101300</v>
      </c>
      <c r="AN249" s="34" t="s">
        <v>68</v>
      </c>
      <c r="AO249" s="34">
        <v>0</v>
      </c>
      <c r="AP249" s="34" t="s">
        <v>68</v>
      </c>
      <c r="AQ249" s="34" t="s">
        <v>68</v>
      </c>
      <c r="AR249" s="34" t="s">
        <v>68</v>
      </c>
      <c r="AS249" s="34" t="s">
        <v>68</v>
      </c>
      <c r="AT249" s="34" t="s">
        <v>68</v>
      </c>
      <c r="AU249" s="34" t="s">
        <v>68</v>
      </c>
      <c r="AV249" s="34" t="s">
        <v>68</v>
      </c>
      <c r="AW249" s="34" t="s">
        <v>68</v>
      </c>
      <c r="AX249" s="34" t="s">
        <v>68</v>
      </c>
      <c r="AY249" s="894">
        <v>5.6999999999999996E-6</v>
      </c>
      <c r="AZ249" s="894">
        <v>1.2027745701779146E-6</v>
      </c>
      <c r="BA249" s="894">
        <v>4.7999999999999998E-6</v>
      </c>
      <c r="BB249" s="894">
        <v>7.4000000000000003E-6</v>
      </c>
      <c r="BC249" s="894">
        <v>3</v>
      </c>
      <c r="BD249" s="894" t="s">
        <v>6172</v>
      </c>
      <c r="BE249" s="894" t="s">
        <v>68</v>
      </c>
    </row>
    <row r="250" spans="1:57" ht="15" customHeight="1" x14ac:dyDescent="0.25">
      <c r="A250" s="37" t="s">
        <v>5984</v>
      </c>
      <c r="B250" s="45" t="s">
        <v>6169</v>
      </c>
      <c r="C250" s="887" t="s">
        <v>68</v>
      </c>
      <c r="D250" s="898">
        <v>44178</v>
      </c>
      <c r="E250" s="30" t="s">
        <v>6170</v>
      </c>
      <c r="F250" s="35" t="s">
        <v>5738</v>
      </c>
      <c r="G250" s="35" t="s">
        <v>68</v>
      </c>
      <c r="H250" s="35" t="s">
        <v>5609</v>
      </c>
      <c r="I250" s="35" t="s">
        <v>68</v>
      </c>
      <c r="J250" s="35" t="s">
        <v>5491</v>
      </c>
      <c r="K250" s="35" t="s">
        <v>68</v>
      </c>
      <c r="L250" s="47">
        <v>9.0451322267999998</v>
      </c>
      <c r="M250" s="47">
        <v>49.783927552000002</v>
      </c>
      <c r="N250" s="46" t="s">
        <v>68</v>
      </c>
      <c r="O250" s="25" t="s">
        <v>5060</v>
      </c>
      <c r="P250" s="25">
        <v>62200014</v>
      </c>
      <c r="Q250" s="897" t="s">
        <v>5306</v>
      </c>
      <c r="R250" s="25" t="s">
        <v>68</v>
      </c>
      <c r="S250" s="31">
        <v>0.05</v>
      </c>
      <c r="T250" s="31">
        <v>0.05</v>
      </c>
      <c r="U250" s="31">
        <v>0.05</v>
      </c>
      <c r="V250" s="31" t="s">
        <v>68</v>
      </c>
      <c r="W250" s="26">
        <v>9.0451322267999998</v>
      </c>
      <c r="X250" s="36">
        <v>49.783927552000002</v>
      </c>
      <c r="Y250" s="36" t="s">
        <v>68</v>
      </c>
      <c r="Z250" s="36" t="s">
        <v>68</v>
      </c>
      <c r="AA250" s="27">
        <v>10431</v>
      </c>
      <c r="AB250" s="32">
        <v>10430</v>
      </c>
      <c r="AC250" s="32">
        <v>10425</v>
      </c>
      <c r="AD250" s="32">
        <v>5</v>
      </c>
      <c r="AE250" s="32" t="s">
        <v>2683</v>
      </c>
      <c r="AF250" s="32" t="s">
        <v>4967</v>
      </c>
      <c r="AG250" s="48" t="s">
        <v>68</v>
      </c>
      <c r="AH250" s="33">
        <v>104</v>
      </c>
      <c r="AI250" s="33">
        <v>103</v>
      </c>
      <c r="AJ250" s="33" t="s">
        <v>4854</v>
      </c>
      <c r="AK250" s="33" t="s">
        <v>5433</v>
      </c>
      <c r="AL250" s="28">
        <v>293</v>
      </c>
      <c r="AM250" s="34">
        <v>101300</v>
      </c>
      <c r="AN250" s="34" t="s">
        <v>68</v>
      </c>
      <c r="AO250" s="34">
        <v>0</v>
      </c>
      <c r="AP250" s="34" t="s">
        <v>68</v>
      </c>
      <c r="AQ250" s="34" t="s">
        <v>68</v>
      </c>
      <c r="AR250" s="34" t="s">
        <v>68</v>
      </c>
      <c r="AS250" s="34" t="s">
        <v>68</v>
      </c>
      <c r="AT250" s="34" t="s">
        <v>68</v>
      </c>
      <c r="AU250" s="34" t="s">
        <v>68</v>
      </c>
      <c r="AV250" s="34" t="s">
        <v>68</v>
      </c>
      <c r="AW250" s="34" t="s">
        <v>68</v>
      </c>
      <c r="AX250" s="34" t="s">
        <v>68</v>
      </c>
      <c r="AY250" s="894">
        <v>5.5666666666666662E-6</v>
      </c>
      <c r="AZ250" s="894">
        <v>1.3021349989749742E-6</v>
      </c>
      <c r="BA250" s="894">
        <v>4.5000000000000001E-6</v>
      </c>
      <c r="BB250" s="894">
        <v>7.4000000000000003E-6</v>
      </c>
      <c r="BC250" s="894">
        <v>3</v>
      </c>
      <c r="BD250" s="894" t="s">
        <v>6172</v>
      </c>
      <c r="BE250" s="894" t="s">
        <v>68</v>
      </c>
    </row>
    <row r="251" spans="1:57" ht="15" customHeight="1" x14ac:dyDescent="0.25">
      <c r="A251" s="37" t="s">
        <v>5985</v>
      </c>
      <c r="B251" s="45" t="s">
        <v>6169</v>
      </c>
      <c r="C251" s="887" t="s">
        <v>68</v>
      </c>
      <c r="D251" s="898">
        <v>44178</v>
      </c>
      <c r="E251" s="30" t="s">
        <v>6170</v>
      </c>
      <c r="F251" s="35" t="s">
        <v>5738</v>
      </c>
      <c r="G251" s="35" t="s">
        <v>68</v>
      </c>
      <c r="H251" s="35" t="s">
        <v>5601</v>
      </c>
      <c r="I251" s="35" t="s">
        <v>68</v>
      </c>
      <c r="J251" s="35" t="s">
        <v>5491</v>
      </c>
      <c r="K251" s="35" t="s">
        <v>68</v>
      </c>
      <c r="L251" s="47">
        <v>8.9996565875000005</v>
      </c>
      <c r="M251" s="47">
        <v>49.777193498000003</v>
      </c>
      <c r="N251" s="46" t="s">
        <v>68</v>
      </c>
      <c r="O251" s="25" t="s">
        <v>5060</v>
      </c>
      <c r="P251" s="25">
        <v>62200019</v>
      </c>
      <c r="Q251" s="897" t="s">
        <v>5307</v>
      </c>
      <c r="R251" s="25" t="s">
        <v>68</v>
      </c>
      <c r="S251" s="31">
        <v>0.05</v>
      </c>
      <c r="T251" s="31">
        <v>0.05</v>
      </c>
      <c r="U251" s="31">
        <v>0.05</v>
      </c>
      <c r="V251" s="31" t="s">
        <v>68</v>
      </c>
      <c r="W251" s="26">
        <v>8.9996565875000005</v>
      </c>
      <c r="X251" s="36">
        <v>49.777193498000003</v>
      </c>
      <c r="Y251" s="36" t="s">
        <v>68</v>
      </c>
      <c r="Z251" s="36" t="s">
        <v>68</v>
      </c>
      <c r="AA251" s="27">
        <v>10431</v>
      </c>
      <c r="AB251" s="32">
        <v>10430</v>
      </c>
      <c r="AC251" s="32">
        <v>10425</v>
      </c>
      <c r="AD251" s="32">
        <v>5</v>
      </c>
      <c r="AE251" s="32" t="s">
        <v>2683</v>
      </c>
      <c r="AF251" s="32" t="s">
        <v>4967</v>
      </c>
      <c r="AG251" s="48" t="s">
        <v>68</v>
      </c>
      <c r="AH251" s="33">
        <v>104</v>
      </c>
      <c r="AI251" s="33">
        <v>103</v>
      </c>
      <c r="AJ251" s="33" t="s">
        <v>4854</v>
      </c>
      <c r="AK251" s="33" t="s">
        <v>5433</v>
      </c>
      <c r="AL251" s="28">
        <v>293</v>
      </c>
      <c r="AM251" s="34">
        <v>101300</v>
      </c>
      <c r="AN251" s="34" t="s">
        <v>68</v>
      </c>
      <c r="AO251" s="34">
        <v>0</v>
      </c>
      <c r="AP251" s="34" t="s">
        <v>68</v>
      </c>
      <c r="AQ251" s="34" t="s">
        <v>68</v>
      </c>
      <c r="AR251" s="34" t="s">
        <v>68</v>
      </c>
      <c r="AS251" s="34" t="s">
        <v>68</v>
      </c>
      <c r="AT251" s="34" t="s">
        <v>68</v>
      </c>
      <c r="AU251" s="34" t="s">
        <v>68</v>
      </c>
      <c r="AV251" s="34" t="s">
        <v>68</v>
      </c>
      <c r="AW251" s="34" t="s">
        <v>68</v>
      </c>
      <c r="AX251" s="34" t="s">
        <v>68</v>
      </c>
      <c r="AY251" s="894">
        <v>3.749999999999999E-7</v>
      </c>
      <c r="AZ251" s="894">
        <v>3.128398152409632E-6</v>
      </c>
      <c r="BA251" s="894">
        <v>-3.3000000000000002E-6</v>
      </c>
      <c r="BB251" s="894">
        <v>3.9999999999999998E-6</v>
      </c>
      <c r="BC251" s="894">
        <v>4</v>
      </c>
      <c r="BD251" s="894" t="s">
        <v>6172</v>
      </c>
      <c r="BE251" s="894" t="s">
        <v>68</v>
      </c>
    </row>
    <row r="252" spans="1:57" ht="15" customHeight="1" x14ac:dyDescent="0.25">
      <c r="A252" s="37" t="s">
        <v>5986</v>
      </c>
      <c r="B252" s="45" t="s">
        <v>6169</v>
      </c>
      <c r="C252" s="887" t="s">
        <v>68</v>
      </c>
      <c r="D252" s="898">
        <v>44178</v>
      </c>
      <c r="E252" s="30" t="s">
        <v>6170</v>
      </c>
      <c r="F252" s="35" t="s">
        <v>5738</v>
      </c>
      <c r="G252" s="35" t="s">
        <v>68</v>
      </c>
      <c r="H252" s="35" t="s">
        <v>5610</v>
      </c>
      <c r="I252" s="35" t="s">
        <v>68</v>
      </c>
      <c r="J252" s="35" t="s">
        <v>5491</v>
      </c>
      <c r="K252" s="35" t="s">
        <v>68</v>
      </c>
      <c r="L252" s="47">
        <v>9.1260399615000001</v>
      </c>
      <c r="M252" s="47">
        <v>49.792992994999999</v>
      </c>
      <c r="N252" s="46" t="s">
        <v>68</v>
      </c>
      <c r="O252" s="25" t="s">
        <v>5060</v>
      </c>
      <c r="P252" s="25">
        <v>62200010</v>
      </c>
      <c r="Q252" s="897" t="s">
        <v>5308</v>
      </c>
      <c r="R252" s="25" t="s">
        <v>68</v>
      </c>
      <c r="S252" s="31">
        <v>0.05</v>
      </c>
      <c r="T252" s="31">
        <v>0.05</v>
      </c>
      <c r="U252" s="31">
        <v>0.05</v>
      </c>
      <c r="V252" s="31" t="s">
        <v>68</v>
      </c>
      <c r="W252" s="26">
        <v>9.1260399615000001</v>
      </c>
      <c r="X252" s="36">
        <v>49.792992994999999</v>
      </c>
      <c r="Y252" s="36" t="s">
        <v>68</v>
      </c>
      <c r="Z252" s="36" t="s">
        <v>68</v>
      </c>
      <c r="AA252" s="27">
        <v>10431</v>
      </c>
      <c r="AB252" s="32">
        <v>10430</v>
      </c>
      <c r="AC252" s="32">
        <v>10425</v>
      </c>
      <c r="AD252" s="32">
        <v>5</v>
      </c>
      <c r="AE252" s="32" t="s">
        <v>2683</v>
      </c>
      <c r="AF252" s="32" t="s">
        <v>4967</v>
      </c>
      <c r="AG252" s="48" t="s">
        <v>68</v>
      </c>
      <c r="AH252" s="33">
        <v>104</v>
      </c>
      <c r="AI252" s="33">
        <v>103</v>
      </c>
      <c r="AJ252" s="33" t="s">
        <v>4854</v>
      </c>
      <c r="AK252" s="33" t="s">
        <v>5433</v>
      </c>
      <c r="AL252" s="28">
        <v>293</v>
      </c>
      <c r="AM252" s="34">
        <v>101300</v>
      </c>
      <c r="AN252" s="34" t="s">
        <v>68</v>
      </c>
      <c r="AO252" s="34">
        <v>0</v>
      </c>
      <c r="AP252" s="34" t="s">
        <v>68</v>
      </c>
      <c r="AQ252" s="34" t="s">
        <v>68</v>
      </c>
      <c r="AR252" s="34" t="s">
        <v>68</v>
      </c>
      <c r="AS252" s="34" t="s">
        <v>68</v>
      </c>
      <c r="AT252" s="34" t="s">
        <v>68</v>
      </c>
      <c r="AU252" s="34" t="s">
        <v>68</v>
      </c>
      <c r="AV252" s="34" t="s">
        <v>68</v>
      </c>
      <c r="AW252" s="34" t="s">
        <v>68</v>
      </c>
      <c r="AX252" s="34" t="s">
        <v>68</v>
      </c>
      <c r="AY252" s="894">
        <v>1.4633333333333333E-5</v>
      </c>
      <c r="AZ252" s="894">
        <v>4.6885202593379314E-6</v>
      </c>
      <c r="BA252" s="894">
        <v>8.3000000000000002E-6</v>
      </c>
      <c r="BB252" s="894">
        <v>1.95E-5</v>
      </c>
      <c r="BC252" s="894">
        <v>3</v>
      </c>
      <c r="BD252" s="894" t="s">
        <v>6172</v>
      </c>
      <c r="BE252" s="894" t="s">
        <v>68</v>
      </c>
    </row>
    <row r="253" spans="1:57" ht="15" customHeight="1" x14ac:dyDescent="0.25">
      <c r="A253" s="37" t="s">
        <v>5987</v>
      </c>
      <c r="B253" s="45" t="s">
        <v>6169</v>
      </c>
      <c r="C253" s="887" t="s">
        <v>68</v>
      </c>
      <c r="D253" s="898">
        <v>44178</v>
      </c>
      <c r="E253" s="30" t="s">
        <v>6170</v>
      </c>
      <c r="F253" s="35" t="s">
        <v>5738</v>
      </c>
      <c r="G253" s="35" t="s">
        <v>68</v>
      </c>
      <c r="H253" s="35" t="s">
        <v>5610</v>
      </c>
      <c r="I253" s="35" t="s">
        <v>68</v>
      </c>
      <c r="J253" s="35" t="s">
        <v>5491</v>
      </c>
      <c r="K253" s="35" t="s">
        <v>68</v>
      </c>
      <c r="L253" s="47">
        <v>9.1259007276999995</v>
      </c>
      <c r="M253" s="47">
        <v>49.792858285000001</v>
      </c>
      <c r="N253" s="46" t="s">
        <v>68</v>
      </c>
      <c r="O253" s="25" t="s">
        <v>5060</v>
      </c>
      <c r="P253" s="25">
        <v>62200009</v>
      </c>
      <c r="Q253" s="897" t="s">
        <v>5309</v>
      </c>
      <c r="R253" s="25" t="s">
        <v>68</v>
      </c>
      <c r="S253" s="31">
        <v>0.05</v>
      </c>
      <c r="T253" s="31">
        <v>0.05</v>
      </c>
      <c r="U253" s="31">
        <v>0.05</v>
      </c>
      <c r="V253" s="31" t="s">
        <v>68</v>
      </c>
      <c r="W253" s="26">
        <v>9.1259007276999995</v>
      </c>
      <c r="X253" s="36">
        <v>49.792858285000001</v>
      </c>
      <c r="Y253" s="36" t="s">
        <v>68</v>
      </c>
      <c r="Z253" s="36" t="s">
        <v>68</v>
      </c>
      <c r="AA253" s="27">
        <v>10431</v>
      </c>
      <c r="AB253" s="32">
        <v>10430</v>
      </c>
      <c r="AC253" s="32">
        <v>10425</v>
      </c>
      <c r="AD253" s="32">
        <v>5</v>
      </c>
      <c r="AE253" s="32" t="s">
        <v>2683</v>
      </c>
      <c r="AF253" s="32" t="s">
        <v>4967</v>
      </c>
      <c r="AG253" s="48" t="s">
        <v>68</v>
      </c>
      <c r="AH253" s="33">
        <v>104</v>
      </c>
      <c r="AI253" s="33">
        <v>103</v>
      </c>
      <c r="AJ253" s="33" t="s">
        <v>4854</v>
      </c>
      <c r="AK253" s="33" t="s">
        <v>5433</v>
      </c>
      <c r="AL253" s="28">
        <v>293</v>
      </c>
      <c r="AM253" s="34">
        <v>101300</v>
      </c>
      <c r="AN253" s="34" t="s">
        <v>68</v>
      </c>
      <c r="AO253" s="34">
        <v>0</v>
      </c>
      <c r="AP253" s="34" t="s">
        <v>68</v>
      </c>
      <c r="AQ253" s="34" t="s">
        <v>68</v>
      </c>
      <c r="AR253" s="34" t="s">
        <v>68</v>
      </c>
      <c r="AS253" s="34" t="s">
        <v>68</v>
      </c>
      <c r="AT253" s="34" t="s">
        <v>68</v>
      </c>
      <c r="AU253" s="34" t="s">
        <v>68</v>
      </c>
      <c r="AV253" s="34" t="s">
        <v>68</v>
      </c>
      <c r="AW253" s="34" t="s">
        <v>68</v>
      </c>
      <c r="AX253" s="34" t="s">
        <v>68</v>
      </c>
      <c r="AY253" s="894">
        <v>8.6999999999999997E-6</v>
      </c>
      <c r="AZ253" s="894">
        <v>4.9665548085837802E-7</v>
      </c>
      <c r="BA253" s="894">
        <v>8.3000000000000002E-6</v>
      </c>
      <c r="BB253" s="894">
        <v>9.3999999999999998E-6</v>
      </c>
      <c r="BC253" s="894">
        <v>3</v>
      </c>
      <c r="BD253" s="894" t="s">
        <v>6172</v>
      </c>
      <c r="BE253" s="894" t="s">
        <v>68</v>
      </c>
    </row>
    <row r="254" spans="1:57" ht="15" customHeight="1" x14ac:dyDescent="0.25">
      <c r="A254" s="37" t="s">
        <v>5988</v>
      </c>
      <c r="B254" s="45" t="s">
        <v>6169</v>
      </c>
      <c r="C254" s="887" t="s">
        <v>68</v>
      </c>
      <c r="D254" s="898">
        <v>44178</v>
      </c>
      <c r="E254" s="30" t="s">
        <v>6170</v>
      </c>
      <c r="F254" s="35" t="s">
        <v>5738</v>
      </c>
      <c r="G254" s="35" t="s">
        <v>68</v>
      </c>
      <c r="H254" s="35" t="s">
        <v>5611</v>
      </c>
      <c r="I254" s="35" t="s">
        <v>68</v>
      </c>
      <c r="J254" s="35" t="s">
        <v>5491</v>
      </c>
      <c r="K254" s="35" t="s">
        <v>68</v>
      </c>
      <c r="L254" s="47">
        <v>9.0038195720999994</v>
      </c>
      <c r="M254" s="47">
        <v>49.753817302999998</v>
      </c>
      <c r="N254" s="46" t="s">
        <v>68</v>
      </c>
      <c r="O254" s="25" t="s">
        <v>5060</v>
      </c>
      <c r="P254" s="25">
        <v>62200028</v>
      </c>
      <c r="Q254" s="897" t="s">
        <v>5310</v>
      </c>
      <c r="R254" s="25" t="s">
        <v>68</v>
      </c>
      <c r="S254" s="31">
        <v>0.05</v>
      </c>
      <c r="T254" s="31">
        <v>0.05</v>
      </c>
      <c r="U254" s="31">
        <v>0.05</v>
      </c>
      <c r="V254" s="31" t="s">
        <v>68</v>
      </c>
      <c r="W254" s="26">
        <v>9.0038195720999994</v>
      </c>
      <c r="X254" s="36">
        <v>49.753817302999998</v>
      </c>
      <c r="Y254" s="36" t="s">
        <v>68</v>
      </c>
      <c r="Z254" s="36" t="s">
        <v>68</v>
      </c>
      <c r="AA254" s="27">
        <v>10431</v>
      </c>
      <c r="AB254" s="32">
        <v>10430</v>
      </c>
      <c r="AC254" s="32">
        <v>10425</v>
      </c>
      <c r="AD254" s="32">
        <v>5</v>
      </c>
      <c r="AE254" s="32" t="s">
        <v>2683</v>
      </c>
      <c r="AF254" s="32" t="s">
        <v>4967</v>
      </c>
      <c r="AG254" s="48" t="s">
        <v>68</v>
      </c>
      <c r="AH254" s="33">
        <v>104</v>
      </c>
      <c r="AI254" s="33">
        <v>103</v>
      </c>
      <c r="AJ254" s="33" t="s">
        <v>4854</v>
      </c>
      <c r="AK254" s="33" t="s">
        <v>5433</v>
      </c>
      <c r="AL254" s="28">
        <v>293</v>
      </c>
      <c r="AM254" s="34">
        <v>101300</v>
      </c>
      <c r="AN254" s="34" t="s">
        <v>68</v>
      </c>
      <c r="AO254" s="34">
        <v>0</v>
      </c>
      <c r="AP254" s="34" t="s">
        <v>68</v>
      </c>
      <c r="AQ254" s="34" t="s">
        <v>68</v>
      </c>
      <c r="AR254" s="34" t="s">
        <v>68</v>
      </c>
      <c r="AS254" s="34" t="s">
        <v>68</v>
      </c>
      <c r="AT254" s="34" t="s">
        <v>68</v>
      </c>
      <c r="AU254" s="34" t="s">
        <v>68</v>
      </c>
      <c r="AV254" s="34" t="s">
        <v>68</v>
      </c>
      <c r="AW254" s="34" t="s">
        <v>68</v>
      </c>
      <c r="AX254" s="34" t="s">
        <v>68</v>
      </c>
      <c r="AY254" s="894">
        <v>9.9000000000000001E-6</v>
      </c>
      <c r="AZ254" s="894">
        <v>1.2754084313139325E-6</v>
      </c>
      <c r="BA254" s="894">
        <v>8.1000000000000004E-6</v>
      </c>
      <c r="BB254" s="894">
        <v>1.0900000000000001E-5</v>
      </c>
      <c r="BC254" s="894">
        <v>3</v>
      </c>
      <c r="BD254" s="894" t="s">
        <v>6172</v>
      </c>
      <c r="BE254" s="894" t="s">
        <v>68</v>
      </c>
    </row>
    <row r="255" spans="1:57" ht="15" customHeight="1" x14ac:dyDescent="0.25">
      <c r="A255" s="37" t="s">
        <v>5989</v>
      </c>
      <c r="B255" s="45" t="s">
        <v>6169</v>
      </c>
      <c r="C255" s="887" t="s">
        <v>68</v>
      </c>
      <c r="D255" s="898">
        <v>44178</v>
      </c>
      <c r="E255" s="30" t="s">
        <v>6170</v>
      </c>
      <c r="F255" s="35" t="s">
        <v>5738</v>
      </c>
      <c r="G255" s="35" t="s">
        <v>68</v>
      </c>
      <c r="H255" s="35" t="s">
        <v>5611</v>
      </c>
      <c r="I255" s="35" t="s">
        <v>68</v>
      </c>
      <c r="J255" s="35" t="s">
        <v>5491</v>
      </c>
      <c r="K255" s="35" t="s">
        <v>68</v>
      </c>
      <c r="L255" s="47">
        <v>9.0013911393000008</v>
      </c>
      <c r="M255" s="47">
        <v>49.755165994999999</v>
      </c>
      <c r="N255" s="46" t="s">
        <v>68</v>
      </c>
      <c r="O255" s="25" t="s">
        <v>5060</v>
      </c>
      <c r="P255" s="25">
        <v>62200027</v>
      </c>
      <c r="Q255" s="897" t="s">
        <v>5311</v>
      </c>
      <c r="R255" s="25" t="s">
        <v>68</v>
      </c>
      <c r="S255" s="31">
        <v>0.05</v>
      </c>
      <c r="T255" s="31">
        <v>0.05</v>
      </c>
      <c r="U255" s="31">
        <v>0.05</v>
      </c>
      <c r="V255" s="31" t="s">
        <v>68</v>
      </c>
      <c r="W255" s="26">
        <v>9.0013911393000008</v>
      </c>
      <c r="X255" s="36">
        <v>49.755165994999999</v>
      </c>
      <c r="Y255" s="36" t="s">
        <v>68</v>
      </c>
      <c r="Z255" s="36" t="s">
        <v>68</v>
      </c>
      <c r="AA255" s="27">
        <v>10431</v>
      </c>
      <c r="AB255" s="32">
        <v>10430</v>
      </c>
      <c r="AC255" s="32">
        <v>10425</v>
      </c>
      <c r="AD255" s="32">
        <v>5</v>
      </c>
      <c r="AE255" s="32" t="s">
        <v>2683</v>
      </c>
      <c r="AF255" s="32" t="s">
        <v>4967</v>
      </c>
      <c r="AG255" s="48" t="s">
        <v>68</v>
      </c>
      <c r="AH255" s="33">
        <v>104</v>
      </c>
      <c r="AI255" s="33">
        <v>103</v>
      </c>
      <c r="AJ255" s="33" t="s">
        <v>4854</v>
      </c>
      <c r="AK255" s="33" t="s">
        <v>5433</v>
      </c>
      <c r="AL255" s="28">
        <v>293</v>
      </c>
      <c r="AM255" s="34">
        <v>101300</v>
      </c>
      <c r="AN255" s="34" t="s">
        <v>68</v>
      </c>
      <c r="AO255" s="34">
        <v>0</v>
      </c>
      <c r="AP255" s="34" t="s">
        <v>68</v>
      </c>
      <c r="AQ255" s="34" t="s">
        <v>68</v>
      </c>
      <c r="AR255" s="34" t="s">
        <v>68</v>
      </c>
      <c r="AS255" s="34" t="s">
        <v>68</v>
      </c>
      <c r="AT255" s="34" t="s">
        <v>68</v>
      </c>
      <c r="AU255" s="34" t="s">
        <v>68</v>
      </c>
      <c r="AV255" s="34" t="s">
        <v>68</v>
      </c>
      <c r="AW255" s="34" t="s">
        <v>68</v>
      </c>
      <c r="AX255" s="34" t="s">
        <v>68</v>
      </c>
      <c r="AY255" s="894">
        <v>1.8350000000000002E-5</v>
      </c>
      <c r="AZ255" s="894">
        <v>4.4634627812943618E-6</v>
      </c>
      <c r="BA255" s="894">
        <v>1.4399999999999999E-5</v>
      </c>
      <c r="BB255" s="894">
        <v>2.5899999999999999E-5</v>
      </c>
      <c r="BC255" s="894">
        <v>4</v>
      </c>
      <c r="BD255" s="894" t="s">
        <v>6172</v>
      </c>
      <c r="BE255" s="894" t="s">
        <v>68</v>
      </c>
    </row>
    <row r="256" spans="1:57" ht="15" customHeight="1" x14ac:dyDescent="0.25">
      <c r="A256" s="37" t="s">
        <v>5990</v>
      </c>
      <c r="B256" s="45" t="s">
        <v>6169</v>
      </c>
      <c r="C256" s="887" t="s">
        <v>68</v>
      </c>
      <c r="D256" s="898">
        <v>44178</v>
      </c>
      <c r="E256" s="30" t="s">
        <v>6170</v>
      </c>
      <c r="F256" s="35" t="s">
        <v>5738</v>
      </c>
      <c r="G256" s="35" t="s">
        <v>68</v>
      </c>
      <c r="H256" s="35" t="s">
        <v>5533</v>
      </c>
      <c r="I256" s="35" t="s">
        <v>68</v>
      </c>
      <c r="J256" s="35" t="s">
        <v>5491</v>
      </c>
      <c r="K256" s="35" t="s">
        <v>68</v>
      </c>
      <c r="L256" s="47">
        <v>8.6492384646999998</v>
      </c>
      <c r="M256" s="47">
        <v>49.641036389</v>
      </c>
      <c r="N256" s="46" t="s">
        <v>68</v>
      </c>
      <c r="O256" s="25" t="s">
        <v>5060</v>
      </c>
      <c r="P256" s="25">
        <v>63170029</v>
      </c>
      <c r="Q256" s="897" t="s">
        <v>5312</v>
      </c>
      <c r="R256" s="25" t="s">
        <v>68</v>
      </c>
      <c r="S256" s="31">
        <v>0.05</v>
      </c>
      <c r="T256" s="31">
        <v>0.05</v>
      </c>
      <c r="U256" s="31">
        <v>0.05</v>
      </c>
      <c r="V256" s="31" t="s">
        <v>68</v>
      </c>
      <c r="W256" s="26">
        <v>8.6492384646999998</v>
      </c>
      <c r="X256" s="36">
        <v>49.641036389</v>
      </c>
      <c r="Y256" s="36" t="s">
        <v>68</v>
      </c>
      <c r="Z256" s="36" t="s">
        <v>68</v>
      </c>
      <c r="AA256" s="27">
        <v>10431</v>
      </c>
      <c r="AB256" s="32">
        <v>10430</v>
      </c>
      <c r="AC256" s="32">
        <v>10425</v>
      </c>
      <c r="AD256" s="32">
        <v>5</v>
      </c>
      <c r="AE256" s="32" t="s">
        <v>2683</v>
      </c>
      <c r="AF256" s="32" t="s">
        <v>4967</v>
      </c>
      <c r="AG256" s="48" t="s">
        <v>68</v>
      </c>
      <c r="AH256" s="33" t="s">
        <v>68</v>
      </c>
      <c r="AI256" s="33" t="s">
        <v>68</v>
      </c>
      <c r="AJ256" s="33" t="s">
        <v>68</v>
      </c>
      <c r="AK256" s="33" t="s">
        <v>5422</v>
      </c>
      <c r="AL256" s="28">
        <v>293</v>
      </c>
      <c r="AM256" s="34">
        <v>101300</v>
      </c>
      <c r="AN256" s="34" t="s">
        <v>68</v>
      </c>
      <c r="AO256" s="34">
        <v>0</v>
      </c>
      <c r="AP256" s="34" t="s">
        <v>68</v>
      </c>
      <c r="AQ256" s="34" t="s">
        <v>68</v>
      </c>
      <c r="AR256" s="34" t="s">
        <v>68</v>
      </c>
      <c r="AS256" s="34" t="s">
        <v>68</v>
      </c>
      <c r="AT256" s="34" t="s">
        <v>68</v>
      </c>
      <c r="AU256" s="34" t="s">
        <v>68</v>
      </c>
      <c r="AV256" s="34" t="s">
        <v>68</v>
      </c>
      <c r="AW256" s="34" t="s">
        <v>68</v>
      </c>
      <c r="AX256" s="34" t="s">
        <v>68</v>
      </c>
      <c r="AY256" s="894">
        <v>6.6666666666666658E-6</v>
      </c>
      <c r="AZ256" s="894">
        <v>1.111555466702205E-6</v>
      </c>
      <c r="BA256" s="894">
        <v>5.5999999999999997E-6</v>
      </c>
      <c r="BB256" s="894">
        <v>8.2000000000000011E-6</v>
      </c>
      <c r="BC256" s="894">
        <v>3</v>
      </c>
      <c r="BD256" s="894" t="s">
        <v>6172</v>
      </c>
      <c r="BE256" s="894" t="s">
        <v>68</v>
      </c>
    </row>
    <row r="257" spans="1:57" ht="15" customHeight="1" x14ac:dyDescent="0.25">
      <c r="A257" s="37" t="s">
        <v>5991</v>
      </c>
      <c r="B257" s="45" t="s">
        <v>6169</v>
      </c>
      <c r="C257" s="887" t="s">
        <v>68</v>
      </c>
      <c r="D257" s="898">
        <v>44178</v>
      </c>
      <c r="E257" s="30" t="s">
        <v>6170</v>
      </c>
      <c r="F257" s="35" t="s">
        <v>5738</v>
      </c>
      <c r="G257" s="35" t="s">
        <v>68</v>
      </c>
      <c r="H257" s="35" t="s">
        <v>5533</v>
      </c>
      <c r="I257" s="35" t="s">
        <v>68</v>
      </c>
      <c r="J257" s="35" t="s">
        <v>5491</v>
      </c>
      <c r="K257" s="35" t="s">
        <v>68</v>
      </c>
      <c r="L257" s="47">
        <v>8.6503801005999996</v>
      </c>
      <c r="M257" s="47">
        <v>49.636274587000003</v>
      </c>
      <c r="N257" s="46" t="s">
        <v>68</v>
      </c>
      <c r="O257" s="25" t="s">
        <v>5060</v>
      </c>
      <c r="P257" s="25">
        <v>63170031</v>
      </c>
      <c r="Q257" s="897" t="s">
        <v>5313</v>
      </c>
      <c r="R257" s="25" t="s">
        <v>68</v>
      </c>
      <c r="S257" s="31">
        <v>0.05</v>
      </c>
      <c r="T257" s="31">
        <v>0.05</v>
      </c>
      <c r="U257" s="31">
        <v>0.05</v>
      </c>
      <c r="V257" s="31" t="s">
        <v>68</v>
      </c>
      <c r="W257" s="26">
        <v>8.6503801005999996</v>
      </c>
      <c r="X257" s="36">
        <v>49.636274587000003</v>
      </c>
      <c r="Y257" s="36" t="s">
        <v>68</v>
      </c>
      <c r="Z257" s="36" t="s">
        <v>68</v>
      </c>
      <c r="AA257" s="27">
        <v>10431</v>
      </c>
      <c r="AB257" s="32">
        <v>10430</v>
      </c>
      <c r="AC257" s="32">
        <v>10425</v>
      </c>
      <c r="AD257" s="32">
        <v>5</v>
      </c>
      <c r="AE257" s="32" t="s">
        <v>2683</v>
      </c>
      <c r="AF257" s="32" t="s">
        <v>4967</v>
      </c>
      <c r="AG257" s="48" t="s">
        <v>68</v>
      </c>
      <c r="AH257" s="33">
        <v>155</v>
      </c>
      <c r="AI257" s="33">
        <v>145</v>
      </c>
      <c r="AJ257" s="33" t="s">
        <v>4905</v>
      </c>
      <c r="AK257" s="33" t="s">
        <v>5440</v>
      </c>
      <c r="AL257" s="28">
        <v>293</v>
      </c>
      <c r="AM257" s="34">
        <v>101300</v>
      </c>
      <c r="AN257" s="34" t="s">
        <v>68</v>
      </c>
      <c r="AO257" s="34">
        <v>0</v>
      </c>
      <c r="AP257" s="34" t="s">
        <v>68</v>
      </c>
      <c r="AQ257" s="34" t="s">
        <v>68</v>
      </c>
      <c r="AR257" s="34" t="s">
        <v>68</v>
      </c>
      <c r="AS257" s="34" t="s">
        <v>68</v>
      </c>
      <c r="AT257" s="34" t="s">
        <v>68</v>
      </c>
      <c r="AU257" s="34" t="s">
        <v>68</v>
      </c>
      <c r="AV257" s="34" t="s">
        <v>68</v>
      </c>
      <c r="AW257" s="34" t="s">
        <v>68</v>
      </c>
      <c r="AX257" s="34" t="s">
        <v>68</v>
      </c>
      <c r="AY257" s="894">
        <v>-2.4000000000000003E-6</v>
      </c>
      <c r="BA257" s="894">
        <v>-4.3000000000000003E-6</v>
      </c>
      <c r="BB257" s="894">
        <v>-4.9999999999999998E-7</v>
      </c>
      <c r="BC257" s="894">
        <v>2</v>
      </c>
      <c r="BD257" s="894" t="s">
        <v>6172</v>
      </c>
      <c r="BE257" s="894" t="s">
        <v>68</v>
      </c>
    </row>
    <row r="258" spans="1:57" ht="15" customHeight="1" x14ac:dyDescent="0.25">
      <c r="A258" s="37" t="s">
        <v>5992</v>
      </c>
      <c r="B258" s="45" t="s">
        <v>6169</v>
      </c>
      <c r="C258" s="887" t="s">
        <v>68</v>
      </c>
      <c r="D258" s="898">
        <v>44178</v>
      </c>
      <c r="E258" s="30" t="s">
        <v>6170</v>
      </c>
      <c r="F258" s="35" t="s">
        <v>5738</v>
      </c>
      <c r="G258" s="35" t="s">
        <v>68</v>
      </c>
      <c r="H258" s="35" t="s">
        <v>5533</v>
      </c>
      <c r="I258" s="35" t="s">
        <v>68</v>
      </c>
      <c r="J258" s="35" t="s">
        <v>5491</v>
      </c>
      <c r="K258" s="35" t="s">
        <v>68</v>
      </c>
      <c r="L258" s="47">
        <v>8.6502551637000007</v>
      </c>
      <c r="M258" s="47">
        <v>49.634386092</v>
      </c>
      <c r="N258" s="46" t="s">
        <v>68</v>
      </c>
      <c r="O258" s="25" t="s">
        <v>5060</v>
      </c>
      <c r="P258" s="25">
        <v>63170038</v>
      </c>
      <c r="Q258" s="897" t="s">
        <v>5314</v>
      </c>
      <c r="R258" s="25" t="s">
        <v>68</v>
      </c>
      <c r="S258" s="31">
        <v>0.05</v>
      </c>
      <c r="T258" s="31">
        <v>0.05</v>
      </c>
      <c r="U258" s="31">
        <v>0.05</v>
      </c>
      <c r="V258" s="31" t="s">
        <v>68</v>
      </c>
      <c r="W258" s="26">
        <v>8.6502551637000007</v>
      </c>
      <c r="X258" s="36">
        <v>49.634386092</v>
      </c>
      <c r="Y258" s="36" t="s">
        <v>68</v>
      </c>
      <c r="Z258" s="36" t="s">
        <v>68</v>
      </c>
      <c r="AA258" s="27">
        <v>10431</v>
      </c>
      <c r="AB258" s="32">
        <v>10430</v>
      </c>
      <c r="AC258" s="32">
        <v>10425</v>
      </c>
      <c r="AD258" s="32">
        <v>5</v>
      </c>
      <c r="AE258" s="32" t="s">
        <v>2683</v>
      </c>
      <c r="AF258" s="32" t="s">
        <v>4967</v>
      </c>
      <c r="AG258" s="48" t="s">
        <v>68</v>
      </c>
      <c r="AH258" s="33">
        <v>155</v>
      </c>
      <c r="AI258" s="33">
        <v>145</v>
      </c>
      <c r="AJ258" s="33" t="s">
        <v>4905</v>
      </c>
      <c r="AK258" s="33" t="s">
        <v>5440</v>
      </c>
      <c r="AL258" s="28">
        <v>293</v>
      </c>
      <c r="AM258" s="34">
        <v>101300</v>
      </c>
      <c r="AN258" s="34" t="s">
        <v>68</v>
      </c>
      <c r="AO258" s="34">
        <v>0</v>
      </c>
      <c r="AP258" s="34" t="s">
        <v>68</v>
      </c>
      <c r="AQ258" s="34" t="s">
        <v>68</v>
      </c>
      <c r="AR258" s="34" t="s">
        <v>68</v>
      </c>
      <c r="AS258" s="34" t="s">
        <v>68</v>
      </c>
      <c r="AT258" s="34" t="s">
        <v>68</v>
      </c>
      <c r="AU258" s="34" t="s">
        <v>68</v>
      </c>
      <c r="AV258" s="34" t="s">
        <v>68</v>
      </c>
      <c r="AW258" s="34" t="s">
        <v>68</v>
      </c>
      <c r="AX258" s="34" t="s">
        <v>68</v>
      </c>
      <c r="AY258" s="894">
        <v>4.8833333333333346E-5</v>
      </c>
      <c r="AZ258" s="894">
        <v>2.1553705533439545E-5</v>
      </c>
      <c r="BA258" s="894">
        <v>2.0599999999999999E-5</v>
      </c>
      <c r="BB258" s="894">
        <v>7.290000000000001E-5</v>
      </c>
      <c r="BC258" s="894">
        <v>3</v>
      </c>
      <c r="BD258" s="894" t="s">
        <v>6172</v>
      </c>
      <c r="BE258" s="894" t="s">
        <v>68</v>
      </c>
    </row>
    <row r="259" spans="1:57" ht="15" customHeight="1" x14ac:dyDescent="0.25">
      <c r="A259" s="37" t="s">
        <v>5993</v>
      </c>
      <c r="B259" s="45" t="s">
        <v>6169</v>
      </c>
      <c r="C259" s="887" t="s">
        <v>68</v>
      </c>
      <c r="D259" s="898">
        <v>44178</v>
      </c>
      <c r="E259" s="30" t="s">
        <v>6170</v>
      </c>
      <c r="F259" s="35" t="s">
        <v>5738</v>
      </c>
      <c r="G259" s="35" t="s">
        <v>68</v>
      </c>
      <c r="H259" s="35" t="s">
        <v>5612</v>
      </c>
      <c r="I259" s="35" t="s">
        <v>68</v>
      </c>
      <c r="J259" s="35" t="s">
        <v>5491</v>
      </c>
      <c r="K259" s="35" t="s">
        <v>68</v>
      </c>
      <c r="L259" s="47">
        <v>8.6290561444999998</v>
      </c>
      <c r="M259" s="47">
        <v>49.691637862</v>
      </c>
      <c r="N259" s="46" t="s">
        <v>68</v>
      </c>
      <c r="O259" s="25" t="s">
        <v>5060</v>
      </c>
      <c r="P259" s="25">
        <v>63170002</v>
      </c>
      <c r="Q259" s="897" t="s">
        <v>5315</v>
      </c>
      <c r="R259" s="25" t="s">
        <v>68</v>
      </c>
      <c r="S259" s="31">
        <v>0.05</v>
      </c>
      <c r="T259" s="31">
        <v>0.05</v>
      </c>
      <c r="U259" s="31">
        <v>0.05</v>
      </c>
      <c r="V259" s="31" t="s">
        <v>68</v>
      </c>
      <c r="W259" s="26">
        <v>8.6290561444999998</v>
      </c>
      <c r="X259" s="36">
        <v>49.691637862</v>
      </c>
      <c r="Y259" s="36" t="s">
        <v>68</v>
      </c>
      <c r="Z259" s="36" t="s">
        <v>68</v>
      </c>
      <c r="AA259" s="27" t="s">
        <v>68</v>
      </c>
      <c r="AB259" s="32">
        <v>10894</v>
      </c>
      <c r="AC259" s="32">
        <v>10880</v>
      </c>
      <c r="AD259" s="32">
        <v>6</v>
      </c>
      <c r="AE259" s="32" t="s">
        <v>5001</v>
      </c>
      <c r="AF259" s="32" t="s">
        <v>5002</v>
      </c>
      <c r="AG259" s="48" t="s">
        <v>68</v>
      </c>
      <c r="AH259" s="33" t="s">
        <v>68</v>
      </c>
      <c r="AI259" s="33" t="s">
        <v>68</v>
      </c>
      <c r="AJ259" s="33" t="s">
        <v>68</v>
      </c>
      <c r="AK259" s="33" t="s">
        <v>5431</v>
      </c>
      <c r="AL259" s="28">
        <v>293</v>
      </c>
      <c r="AM259" s="34">
        <v>101300</v>
      </c>
      <c r="AN259" s="34" t="s">
        <v>68</v>
      </c>
      <c r="AO259" s="34">
        <v>0</v>
      </c>
      <c r="AP259" s="34" t="s">
        <v>68</v>
      </c>
      <c r="AQ259" s="34" t="s">
        <v>68</v>
      </c>
      <c r="AR259" s="34" t="s">
        <v>68</v>
      </c>
      <c r="AS259" s="34" t="s">
        <v>68</v>
      </c>
      <c r="AT259" s="34" t="s">
        <v>68</v>
      </c>
      <c r="AU259" s="34" t="s">
        <v>68</v>
      </c>
      <c r="AV259" s="34" t="s">
        <v>68</v>
      </c>
      <c r="AW259" s="34" t="s">
        <v>68</v>
      </c>
      <c r="AX259" s="34" t="s">
        <v>68</v>
      </c>
      <c r="AY259" s="894">
        <v>1.1119999999999999E-4</v>
      </c>
      <c r="AZ259" s="894">
        <v>1.3459073767041577E-5</v>
      </c>
      <c r="BA259" s="894">
        <v>9.2600000000000001E-5</v>
      </c>
      <c r="BB259" s="894">
        <v>1.2400000000000001E-4</v>
      </c>
      <c r="BC259" s="894">
        <v>3</v>
      </c>
      <c r="BD259" s="894" t="s">
        <v>6172</v>
      </c>
      <c r="BE259" s="894" t="s">
        <v>68</v>
      </c>
    </row>
    <row r="260" spans="1:57" ht="15" customHeight="1" x14ac:dyDescent="0.25">
      <c r="A260" s="37" t="s">
        <v>5994</v>
      </c>
      <c r="B260" s="45" t="s">
        <v>6169</v>
      </c>
      <c r="C260" s="887" t="s">
        <v>68</v>
      </c>
      <c r="D260" s="898">
        <v>44178</v>
      </c>
      <c r="E260" s="30" t="s">
        <v>6170</v>
      </c>
      <c r="F260" s="35" t="s">
        <v>5738</v>
      </c>
      <c r="G260" s="35" t="s">
        <v>68</v>
      </c>
      <c r="H260" s="35" t="s">
        <v>5613</v>
      </c>
      <c r="I260" s="35" t="s">
        <v>68</v>
      </c>
      <c r="J260" s="35" t="s">
        <v>5491</v>
      </c>
      <c r="K260" s="35" t="s">
        <v>68</v>
      </c>
      <c r="L260" s="47">
        <v>8.6510712414000004</v>
      </c>
      <c r="M260" s="47">
        <v>49.694628219999998</v>
      </c>
      <c r="N260" s="46" t="s">
        <v>68</v>
      </c>
      <c r="O260" s="25" t="s">
        <v>5060</v>
      </c>
      <c r="P260" s="25">
        <v>63170006</v>
      </c>
      <c r="Q260" s="897" t="s">
        <v>5316</v>
      </c>
      <c r="R260" s="25" t="s">
        <v>68</v>
      </c>
      <c r="S260" s="31">
        <v>0.05</v>
      </c>
      <c r="T260" s="31">
        <v>0.05</v>
      </c>
      <c r="U260" s="31">
        <v>0.05</v>
      </c>
      <c r="V260" s="31" t="s">
        <v>68</v>
      </c>
      <c r="W260" s="26">
        <v>8.6510712414000004</v>
      </c>
      <c r="X260" s="36">
        <v>49.694628219999998</v>
      </c>
      <c r="Y260" s="36" t="s">
        <v>68</v>
      </c>
      <c r="Z260" s="36" t="s">
        <v>68</v>
      </c>
      <c r="AA260" s="27">
        <v>10989</v>
      </c>
      <c r="AB260" s="32">
        <v>10985</v>
      </c>
      <c r="AC260" s="32">
        <v>10880</v>
      </c>
      <c r="AD260" s="32">
        <v>5</v>
      </c>
      <c r="AE260" s="32" t="s">
        <v>2532</v>
      </c>
      <c r="AF260" s="32" t="s">
        <v>5003</v>
      </c>
      <c r="AG260" s="48" t="s">
        <v>68</v>
      </c>
      <c r="AH260" s="33" t="s">
        <v>68</v>
      </c>
      <c r="AI260" s="33" t="s">
        <v>68</v>
      </c>
      <c r="AJ260" s="33" t="s">
        <v>68</v>
      </c>
      <c r="AK260" s="33" t="s">
        <v>5430</v>
      </c>
      <c r="AL260" s="28">
        <v>293</v>
      </c>
      <c r="AM260" s="34">
        <v>101300</v>
      </c>
      <c r="AN260" s="34" t="s">
        <v>68</v>
      </c>
      <c r="AO260" s="34">
        <v>0</v>
      </c>
      <c r="AP260" s="34" t="s">
        <v>68</v>
      </c>
      <c r="AQ260" s="34" t="s">
        <v>68</v>
      </c>
      <c r="AR260" s="34" t="s">
        <v>68</v>
      </c>
      <c r="AS260" s="34" t="s">
        <v>68</v>
      </c>
      <c r="AT260" s="34" t="s">
        <v>68</v>
      </c>
      <c r="AU260" s="34" t="s">
        <v>68</v>
      </c>
      <c r="AV260" s="34" t="s">
        <v>68</v>
      </c>
      <c r="AW260" s="34" t="s">
        <v>68</v>
      </c>
      <c r="AX260" s="34" t="s">
        <v>68</v>
      </c>
      <c r="AY260" s="894">
        <v>3.1050000000000001E-3</v>
      </c>
      <c r="BA260" s="894">
        <v>2.7599999999999999E-3</v>
      </c>
      <c r="BB260" s="894">
        <v>3.4500000000000004E-3</v>
      </c>
      <c r="BC260" s="894">
        <v>2</v>
      </c>
      <c r="BD260" s="894" t="s">
        <v>6172</v>
      </c>
      <c r="BE260" s="894" t="s">
        <v>68</v>
      </c>
    </row>
    <row r="261" spans="1:57" ht="15" customHeight="1" x14ac:dyDescent="0.25">
      <c r="A261" s="37" t="s">
        <v>5995</v>
      </c>
      <c r="B261" s="45" t="s">
        <v>6169</v>
      </c>
      <c r="C261" s="887" t="s">
        <v>68</v>
      </c>
      <c r="D261" s="898">
        <v>44178</v>
      </c>
      <c r="E261" s="30" t="s">
        <v>6170</v>
      </c>
      <c r="F261" s="35" t="s">
        <v>5738</v>
      </c>
      <c r="G261" s="35" t="s">
        <v>68</v>
      </c>
      <c r="H261" s="35" t="s">
        <v>5613</v>
      </c>
      <c r="I261" s="35" t="s">
        <v>68</v>
      </c>
      <c r="J261" s="35" t="s">
        <v>5491</v>
      </c>
      <c r="K261" s="35" t="s">
        <v>68</v>
      </c>
      <c r="L261" s="47">
        <v>8.6524572378000002</v>
      </c>
      <c r="M261" s="47">
        <v>49.694632380000002</v>
      </c>
      <c r="N261" s="46" t="s">
        <v>68</v>
      </c>
      <c r="O261" s="25" t="s">
        <v>5060</v>
      </c>
      <c r="P261" s="25">
        <v>63170007</v>
      </c>
      <c r="Q261" s="897" t="s">
        <v>5317</v>
      </c>
      <c r="R261" s="25" t="s">
        <v>68</v>
      </c>
      <c r="S261" s="31">
        <v>0.05</v>
      </c>
      <c r="T261" s="31">
        <v>0.05</v>
      </c>
      <c r="U261" s="31">
        <v>0.05</v>
      </c>
      <c r="V261" s="31" t="s">
        <v>68</v>
      </c>
      <c r="W261" s="26">
        <v>8.6524572378000002</v>
      </c>
      <c r="X261" s="36">
        <v>49.694632380000002</v>
      </c>
      <c r="Y261" s="36" t="s">
        <v>68</v>
      </c>
      <c r="Z261" s="36" t="s">
        <v>68</v>
      </c>
      <c r="AA261" s="27">
        <v>10989</v>
      </c>
      <c r="AB261" s="32">
        <v>10985</v>
      </c>
      <c r="AC261" s="32">
        <v>10880</v>
      </c>
      <c r="AD261" s="32">
        <v>5</v>
      </c>
      <c r="AE261" s="32" t="s">
        <v>2532</v>
      </c>
      <c r="AF261" s="32" t="s">
        <v>5004</v>
      </c>
      <c r="AG261" s="48" t="s">
        <v>68</v>
      </c>
      <c r="AH261" s="33" t="s">
        <v>68</v>
      </c>
      <c r="AI261" s="33" t="s">
        <v>68</v>
      </c>
      <c r="AJ261" s="33" t="s">
        <v>68</v>
      </c>
      <c r="AK261" s="33" t="s">
        <v>5430</v>
      </c>
      <c r="AL261" s="28">
        <v>293</v>
      </c>
      <c r="AM261" s="34">
        <v>101300</v>
      </c>
      <c r="AN261" s="34" t="s">
        <v>68</v>
      </c>
      <c r="AO261" s="34">
        <v>0</v>
      </c>
      <c r="AP261" s="34" t="s">
        <v>68</v>
      </c>
      <c r="AQ261" s="34" t="s">
        <v>68</v>
      </c>
      <c r="AR261" s="34" t="s">
        <v>68</v>
      </c>
      <c r="AS261" s="34" t="s">
        <v>68</v>
      </c>
      <c r="AT261" s="34" t="s">
        <v>68</v>
      </c>
      <c r="AU261" s="34" t="s">
        <v>68</v>
      </c>
      <c r="AV261" s="34" t="s">
        <v>68</v>
      </c>
      <c r="AW261" s="34" t="s">
        <v>68</v>
      </c>
      <c r="AX261" s="34" t="s">
        <v>68</v>
      </c>
      <c r="AY261" s="894">
        <v>2.0449999999999999E-3</v>
      </c>
      <c r="BA261" s="894">
        <v>1.99E-3</v>
      </c>
      <c r="BB261" s="894">
        <v>2.1000000000000003E-3</v>
      </c>
      <c r="BC261" s="894">
        <v>2</v>
      </c>
      <c r="BD261" s="894" t="s">
        <v>6172</v>
      </c>
      <c r="BE261" s="894" t="s">
        <v>68</v>
      </c>
    </row>
    <row r="262" spans="1:57" ht="15" customHeight="1" x14ac:dyDescent="0.25">
      <c r="A262" s="37" t="s">
        <v>5996</v>
      </c>
      <c r="B262" s="45" t="s">
        <v>6169</v>
      </c>
      <c r="C262" s="887" t="s">
        <v>68</v>
      </c>
      <c r="D262" s="898">
        <v>44178</v>
      </c>
      <c r="E262" s="30" t="s">
        <v>6170</v>
      </c>
      <c r="F262" s="35" t="s">
        <v>5738</v>
      </c>
      <c r="G262" s="35" t="s">
        <v>68</v>
      </c>
      <c r="H262" s="35" t="s">
        <v>5612</v>
      </c>
      <c r="I262" s="35" t="s">
        <v>68</v>
      </c>
      <c r="J262" s="35" t="s">
        <v>5491</v>
      </c>
      <c r="K262" s="35" t="s">
        <v>68</v>
      </c>
      <c r="L262" s="47">
        <v>8.6268764816000001</v>
      </c>
      <c r="M262" s="47">
        <v>49.686685842999999</v>
      </c>
      <c r="N262" s="46" t="s">
        <v>68</v>
      </c>
      <c r="O262" s="25" t="s">
        <v>5060</v>
      </c>
      <c r="P262" s="25">
        <v>63170008</v>
      </c>
      <c r="Q262" s="897" t="s">
        <v>5318</v>
      </c>
      <c r="R262" s="25" t="s">
        <v>68</v>
      </c>
      <c r="S262" s="31">
        <v>0.05</v>
      </c>
      <c r="T262" s="31">
        <v>0.05</v>
      </c>
      <c r="U262" s="31">
        <v>0.05</v>
      </c>
      <c r="V262" s="31" t="s">
        <v>68</v>
      </c>
      <c r="W262" s="26">
        <v>8.6268764816000001</v>
      </c>
      <c r="X262" s="36">
        <v>49.686685842999999</v>
      </c>
      <c r="Y262" s="36" t="s">
        <v>68</v>
      </c>
      <c r="Z262" s="36" t="s">
        <v>68</v>
      </c>
      <c r="AA262" s="27">
        <v>10909</v>
      </c>
      <c r="AB262" s="32">
        <v>10908</v>
      </c>
      <c r="AC262" s="32">
        <v>10880</v>
      </c>
      <c r="AD262" s="32">
        <v>5</v>
      </c>
      <c r="AE262" s="32" t="s">
        <v>2290</v>
      </c>
      <c r="AF262" s="32" t="s">
        <v>4987</v>
      </c>
      <c r="AG262" s="48" t="s">
        <v>68</v>
      </c>
      <c r="AH262" s="33" t="s">
        <v>68</v>
      </c>
      <c r="AI262" s="33" t="s">
        <v>68</v>
      </c>
      <c r="AJ262" s="33" t="s">
        <v>68</v>
      </c>
      <c r="AK262" s="33" t="s">
        <v>5430</v>
      </c>
      <c r="AL262" s="28">
        <v>293</v>
      </c>
      <c r="AM262" s="34">
        <v>101300</v>
      </c>
      <c r="AN262" s="34" t="s">
        <v>68</v>
      </c>
      <c r="AO262" s="34">
        <v>0</v>
      </c>
      <c r="AP262" s="34" t="s">
        <v>68</v>
      </c>
      <c r="AQ262" s="34" t="s">
        <v>68</v>
      </c>
      <c r="AR262" s="34" t="s">
        <v>68</v>
      </c>
      <c r="AS262" s="34" t="s">
        <v>68</v>
      </c>
      <c r="AT262" s="34" t="s">
        <v>68</v>
      </c>
      <c r="AU262" s="34" t="s">
        <v>68</v>
      </c>
      <c r="AV262" s="34" t="s">
        <v>68</v>
      </c>
      <c r="AW262" s="34" t="s">
        <v>68</v>
      </c>
      <c r="AX262" s="34" t="s">
        <v>68</v>
      </c>
      <c r="AY262" s="894">
        <v>6.4599999999999998E-5</v>
      </c>
      <c r="BA262" s="894">
        <v>6.41E-5</v>
      </c>
      <c r="BB262" s="894">
        <v>6.510000000000001E-5</v>
      </c>
      <c r="BC262" s="894">
        <v>2</v>
      </c>
      <c r="BD262" s="894" t="s">
        <v>6172</v>
      </c>
      <c r="BE262" s="894" t="s">
        <v>68</v>
      </c>
    </row>
    <row r="263" spans="1:57" ht="15" customHeight="1" x14ac:dyDescent="0.25">
      <c r="A263" s="37" t="s">
        <v>5997</v>
      </c>
      <c r="B263" s="45" t="s">
        <v>6169</v>
      </c>
      <c r="C263" s="887" t="s">
        <v>68</v>
      </c>
      <c r="D263" s="898">
        <v>44178</v>
      </c>
      <c r="E263" s="30" t="s">
        <v>6170</v>
      </c>
      <c r="F263" s="35" t="s">
        <v>5738</v>
      </c>
      <c r="G263" s="35" t="s">
        <v>68</v>
      </c>
      <c r="H263" s="35" t="s">
        <v>5537</v>
      </c>
      <c r="I263" s="35" t="s">
        <v>68</v>
      </c>
      <c r="J263" s="35" t="s">
        <v>5491</v>
      </c>
      <c r="K263" s="35" t="s">
        <v>68</v>
      </c>
      <c r="L263" s="47">
        <v>8.6587790416000008</v>
      </c>
      <c r="M263" s="47">
        <v>49.682513350999997</v>
      </c>
      <c r="N263" s="46" t="s">
        <v>68</v>
      </c>
      <c r="O263" s="25" t="s">
        <v>5060</v>
      </c>
      <c r="P263" s="25">
        <v>63170013</v>
      </c>
      <c r="Q263" s="897" t="s">
        <v>5319</v>
      </c>
      <c r="R263" s="25" t="s">
        <v>68</v>
      </c>
      <c r="S263" s="31">
        <v>0.05</v>
      </c>
      <c r="T263" s="31">
        <v>0.05</v>
      </c>
      <c r="U263" s="31">
        <v>0.05</v>
      </c>
      <c r="V263" s="31" t="s">
        <v>68</v>
      </c>
      <c r="W263" s="26">
        <v>8.6587790416000008</v>
      </c>
      <c r="X263" s="36">
        <v>49.682513350999997</v>
      </c>
      <c r="Y263" s="36" t="s">
        <v>68</v>
      </c>
      <c r="Z263" s="36" t="s">
        <v>68</v>
      </c>
      <c r="AA263" s="27">
        <v>10131</v>
      </c>
      <c r="AB263" s="32">
        <v>52349</v>
      </c>
      <c r="AC263" s="32">
        <v>10104</v>
      </c>
      <c r="AD263" s="32">
        <v>5</v>
      </c>
      <c r="AE263" s="32" t="s">
        <v>4939</v>
      </c>
      <c r="AF263" s="32" t="s">
        <v>4940</v>
      </c>
      <c r="AG263" s="48" t="s">
        <v>68</v>
      </c>
      <c r="AH263" s="33" t="s">
        <v>68</v>
      </c>
      <c r="AI263" s="33" t="s">
        <v>68</v>
      </c>
      <c r="AJ263" s="33" t="s">
        <v>68</v>
      </c>
      <c r="AK263" s="33" t="s">
        <v>5406</v>
      </c>
      <c r="AL263" s="28">
        <v>293</v>
      </c>
      <c r="AM263" s="34">
        <v>101300</v>
      </c>
      <c r="AN263" s="34" t="s">
        <v>68</v>
      </c>
      <c r="AO263" s="34">
        <v>0</v>
      </c>
      <c r="AP263" s="34" t="s">
        <v>68</v>
      </c>
      <c r="AQ263" s="34" t="s">
        <v>68</v>
      </c>
      <c r="AR263" s="34" t="s">
        <v>68</v>
      </c>
      <c r="AS263" s="34" t="s">
        <v>68</v>
      </c>
      <c r="AT263" s="34" t="s">
        <v>68</v>
      </c>
      <c r="AU263" s="34" t="s">
        <v>68</v>
      </c>
      <c r="AV263" s="34" t="s">
        <v>68</v>
      </c>
      <c r="AW263" s="34" t="s">
        <v>68</v>
      </c>
      <c r="AX263" s="34" t="s">
        <v>68</v>
      </c>
      <c r="AY263" s="894">
        <v>2.8366666666666666E-4</v>
      </c>
      <c r="AZ263" s="894">
        <v>1.5456030825826164E-5</v>
      </c>
      <c r="BA263" s="894">
        <v>2.6200000000000003E-4</v>
      </c>
      <c r="BB263" s="894">
        <v>2.9700000000000001E-4</v>
      </c>
      <c r="BC263" s="894">
        <v>3</v>
      </c>
      <c r="BD263" s="894" t="s">
        <v>6172</v>
      </c>
      <c r="BE263" s="894" t="s">
        <v>68</v>
      </c>
    </row>
    <row r="264" spans="1:57" ht="15" customHeight="1" x14ac:dyDescent="0.25">
      <c r="A264" s="37" t="s">
        <v>5998</v>
      </c>
      <c r="B264" s="45" t="s">
        <v>6169</v>
      </c>
      <c r="C264" s="887" t="s">
        <v>68</v>
      </c>
      <c r="D264" s="898">
        <v>44178</v>
      </c>
      <c r="E264" s="30" t="s">
        <v>6170</v>
      </c>
      <c r="F264" s="35" t="s">
        <v>5738</v>
      </c>
      <c r="G264" s="35" t="s">
        <v>68</v>
      </c>
      <c r="H264" s="35" t="s">
        <v>5614</v>
      </c>
      <c r="I264" s="35" t="s">
        <v>68</v>
      </c>
      <c r="J264" s="35" t="s">
        <v>5491</v>
      </c>
      <c r="K264" s="35" t="s">
        <v>68</v>
      </c>
      <c r="L264" s="47">
        <v>8.6628836758999999</v>
      </c>
      <c r="M264" s="47">
        <v>49.670027894</v>
      </c>
      <c r="N264" s="46" t="s">
        <v>68</v>
      </c>
      <c r="O264" s="25" t="s">
        <v>5060</v>
      </c>
      <c r="P264" s="25">
        <v>63170017</v>
      </c>
      <c r="Q264" s="897" t="s">
        <v>5320</v>
      </c>
      <c r="R264" s="25" t="s">
        <v>68</v>
      </c>
      <c r="S264" s="31">
        <v>0.05</v>
      </c>
      <c r="T264" s="31">
        <v>0.05</v>
      </c>
      <c r="U264" s="31">
        <v>0.05</v>
      </c>
      <c r="V264" s="31" t="s">
        <v>68</v>
      </c>
      <c r="W264" s="26">
        <v>8.6628836758999999</v>
      </c>
      <c r="X264" s="36">
        <v>49.670027894</v>
      </c>
      <c r="Y264" s="36" t="s">
        <v>68</v>
      </c>
      <c r="Z264" s="36" t="s">
        <v>68</v>
      </c>
      <c r="AA264" s="27">
        <v>10323</v>
      </c>
      <c r="AB264" s="32">
        <v>52436</v>
      </c>
      <c r="AC264" s="32">
        <v>10104</v>
      </c>
      <c r="AD264" s="32">
        <v>5</v>
      </c>
      <c r="AE264" s="32" t="s">
        <v>1813</v>
      </c>
      <c r="AF264" s="32" t="s">
        <v>4962</v>
      </c>
      <c r="AG264" s="48" t="s">
        <v>68</v>
      </c>
      <c r="AH264" s="33">
        <v>73</v>
      </c>
      <c r="AI264" s="33">
        <v>23</v>
      </c>
      <c r="AJ264" s="33" t="s">
        <v>4823</v>
      </c>
      <c r="AK264" s="33" t="s">
        <v>5404</v>
      </c>
      <c r="AL264" s="28">
        <v>293</v>
      </c>
      <c r="AM264" s="34">
        <v>101300</v>
      </c>
      <c r="AN264" s="34" t="s">
        <v>68</v>
      </c>
      <c r="AO264" s="34">
        <v>0</v>
      </c>
      <c r="AP264" s="34" t="s">
        <v>68</v>
      </c>
      <c r="AQ264" s="34" t="s">
        <v>68</v>
      </c>
      <c r="AR264" s="34" t="s">
        <v>68</v>
      </c>
      <c r="AS264" s="34" t="s">
        <v>68</v>
      </c>
      <c r="AT264" s="34" t="s">
        <v>68</v>
      </c>
      <c r="AU264" s="34" t="s">
        <v>68</v>
      </c>
      <c r="AV264" s="34" t="s">
        <v>68</v>
      </c>
      <c r="AW264" s="34" t="s">
        <v>68</v>
      </c>
      <c r="AX264" s="34" t="s">
        <v>68</v>
      </c>
      <c r="AY264" s="894">
        <v>7.1850000000000012E-5</v>
      </c>
      <c r="BA264" s="894">
        <v>1.17E-5</v>
      </c>
      <c r="BB264" s="894">
        <v>1.3200000000000001E-4</v>
      </c>
      <c r="BC264" s="894">
        <v>2</v>
      </c>
      <c r="BD264" s="894" t="s">
        <v>6172</v>
      </c>
      <c r="BE264" s="894" t="s">
        <v>68</v>
      </c>
    </row>
    <row r="265" spans="1:57" ht="15" customHeight="1" x14ac:dyDescent="0.25">
      <c r="A265" s="37" t="s">
        <v>5999</v>
      </c>
      <c r="B265" s="45" t="s">
        <v>6169</v>
      </c>
      <c r="C265" s="887" t="s">
        <v>68</v>
      </c>
      <c r="D265" s="898">
        <v>44178</v>
      </c>
      <c r="E265" s="30" t="s">
        <v>6170</v>
      </c>
      <c r="F265" s="35" t="s">
        <v>5738</v>
      </c>
      <c r="G265" s="35" t="s">
        <v>68</v>
      </c>
      <c r="H265" s="35" t="s">
        <v>5533</v>
      </c>
      <c r="I265" s="35" t="s">
        <v>68</v>
      </c>
      <c r="J265" s="35" t="s">
        <v>5491</v>
      </c>
      <c r="K265" s="35" t="s">
        <v>68</v>
      </c>
      <c r="L265" s="47">
        <v>8.6582117975999999</v>
      </c>
      <c r="M265" s="47">
        <v>49.644749499</v>
      </c>
      <c r="N265" s="46" t="s">
        <v>68</v>
      </c>
      <c r="O265" s="25" t="s">
        <v>5060</v>
      </c>
      <c r="P265" s="25">
        <v>63170032</v>
      </c>
      <c r="Q265" s="897" t="s">
        <v>5321</v>
      </c>
      <c r="R265" s="25" t="s">
        <v>68</v>
      </c>
      <c r="S265" s="31">
        <v>0.05</v>
      </c>
      <c r="T265" s="31">
        <v>0.05</v>
      </c>
      <c r="U265" s="31">
        <v>0.05</v>
      </c>
      <c r="V265" s="31" t="s">
        <v>68</v>
      </c>
      <c r="W265" s="26">
        <v>8.6582117975999999</v>
      </c>
      <c r="X265" s="36">
        <v>49.644749499</v>
      </c>
      <c r="Y265" s="36" t="s">
        <v>68</v>
      </c>
      <c r="Z265" s="36" t="s">
        <v>68</v>
      </c>
      <c r="AA265" s="27">
        <v>66634</v>
      </c>
      <c r="AB265" s="32">
        <v>10882</v>
      </c>
      <c r="AC265" s="32">
        <v>10880</v>
      </c>
      <c r="AD265" s="32">
        <v>5</v>
      </c>
      <c r="AE265" s="32" t="s">
        <v>2079</v>
      </c>
      <c r="AF265" s="32" t="s">
        <v>5005</v>
      </c>
      <c r="AG265" s="48" t="s">
        <v>68</v>
      </c>
      <c r="AH265" s="33" t="s">
        <v>68</v>
      </c>
      <c r="AI265" s="33" t="s">
        <v>68</v>
      </c>
      <c r="AJ265" s="33" t="s">
        <v>68</v>
      </c>
      <c r="AK265" s="33" t="s">
        <v>5441</v>
      </c>
      <c r="AL265" s="28">
        <v>293</v>
      </c>
      <c r="AM265" s="34">
        <v>101300</v>
      </c>
      <c r="AN265" s="34" t="s">
        <v>68</v>
      </c>
      <c r="AO265" s="34">
        <v>0</v>
      </c>
      <c r="AP265" s="34" t="s">
        <v>68</v>
      </c>
      <c r="AQ265" s="34" t="s">
        <v>68</v>
      </c>
      <c r="AR265" s="34" t="s">
        <v>68</v>
      </c>
      <c r="AS265" s="34" t="s">
        <v>68</v>
      </c>
      <c r="AT265" s="34" t="s">
        <v>68</v>
      </c>
      <c r="AU265" s="34" t="s">
        <v>68</v>
      </c>
      <c r="AV265" s="34" t="s">
        <v>68</v>
      </c>
      <c r="AW265" s="34" t="s">
        <v>68</v>
      </c>
      <c r="AX265" s="34" t="s">
        <v>68</v>
      </c>
      <c r="AY265" s="894">
        <v>2.5933333333333337E-4</v>
      </c>
      <c r="AZ265" s="894">
        <v>1.5151090903151351E-5</v>
      </c>
      <c r="BA265" s="894">
        <v>2.4000000000000001E-4</v>
      </c>
      <c r="BB265" s="894">
        <v>2.7700000000000001E-4</v>
      </c>
      <c r="BC265" s="894">
        <v>3</v>
      </c>
      <c r="BD265" s="894" t="s">
        <v>6172</v>
      </c>
      <c r="BE265" s="894" t="s">
        <v>68</v>
      </c>
    </row>
    <row r="266" spans="1:57" ht="15" customHeight="1" x14ac:dyDescent="0.25">
      <c r="A266" s="37" t="s">
        <v>6000</v>
      </c>
      <c r="B266" s="45" t="s">
        <v>6169</v>
      </c>
      <c r="C266" s="887" t="s">
        <v>68</v>
      </c>
      <c r="D266" s="898">
        <v>44178</v>
      </c>
      <c r="E266" s="30" t="s">
        <v>6170</v>
      </c>
      <c r="F266" s="35" t="s">
        <v>5738</v>
      </c>
      <c r="G266" s="35" t="s">
        <v>68</v>
      </c>
      <c r="H266" s="35" t="s">
        <v>5615</v>
      </c>
      <c r="I266" s="35" t="s">
        <v>68</v>
      </c>
      <c r="J266" s="35" t="s">
        <v>5491</v>
      </c>
      <c r="K266" s="35" t="s">
        <v>68</v>
      </c>
      <c r="L266" s="47">
        <v>8.6649943997999994</v>
      </c>
      <c r="M266" s="47">
        <v>49.645039015000002</v>
      </c>
      <c r="N266" s="46" t="s">
        <v>68</v>
      </c>
      <c r="O266" s="25" t="s">
        <v>5060</v>
      </c>
      <c r="P266" s="25">
        <v>63170033</v>
      </c>
      <c r="Q266" s="897" t="s">
        <v>5322</v>
      </c>
      <c r="R266" s="25" t="s">
        <v>68</v>
      </c>
      <c r="S266" s="31">
        <v>0.05</v>
      </c>
      <c r="T266" s="31">
        <v>0.05</v>
      </c>
      <c r="U266" s="31">
        <v>0.05</v>
      </c>
      <c r="V266" s="31" t="s">
        <v>68</v>
      </c>
      <c r="W266" s="26">
        <v>8.6649943997999994</v>
      </c>
      <c r="X266" s="36">
        <v>49.645039015000002</v>
      </c>
      <c r="Y266" s="36" t="s">
        <v>68</v>
      </c>
      <c r="Z266" s="36" t="s">
        <v>68</v>
      </c>
      <c r="AA266" s="27">
        <v>10907</v>
      </c>
      <c r="AB266" s="32">
        <v>10880</v>
      </c>
      <c r="AC266" s="32">
        <v>10880</v>
      </c>
      <c r="AD266" s="32">
        <v>3</v>
      </c>
      <c r="AE266" s="32" t="s">
        <v>2284</v>
      </c>
      <c r="AF266" s="32" t="s">
        <v>4988</v>
      </c>
      <c r="AG266" s="48" t="s">
        <v>68</v>
      </c>
      <c r="AH266" s="33" t="s">
        <v>68</v>
      </c>
      <c r="AI266" s="33" t="s">
        <v>68</v>
      </c>
      <c r="AJ266" s="33" t="s">
        <v>68</v>
      </c>
      <c r="AK266" s="33" t="s">
        <v>5407</v>
      </c>
      <c r="AL266" s="28">
        <v>293</v>
      </c>
      <c r="AM266" s="34">
        <v>101300</v>
      </c>
      <c r="AN266" s="34" t="s">
        <v>68</v>
      </c>
      <c r="AO266" s="34">
        <v>0</v>
      </c>
      <c r="AP266" s="34" t="s">
        <v>68</v>
      </c>
      <c r="AQ266" s="34" t="s">
        <v>68</v>
      </c>
      <c r="AR266" s="34" t="s">
        <v>68</v>
      </c>
      <c r="AS266" s="34" t="s">
        <v>68</v>
      </c>
      <c r="AT266" s="34" t="s">
        <v>68</v>
      </c>
      <c r="AU266" s="34" t="s">
        <v>68</v>
      </c>
      <c r="AV266" s="34" t="s">
        <v>68</v>
      </c>
      <c r="AW266" s="34" t="s">
        <v>68</v>
      </c>
      <c r="AX266" s="34" t="s">
        <v>68</v>
      </c>
      <c r="AY266" s="894">
        <v>1.9750000000000003E-4</v>
      </c>
      <c r="BA266" s="894">
        <v>1.92E-4</v>
      </c>
      <c r="BB266" s="894">
        <v>2.0300000000000003E-4</v>
      </c>
      <c r="BC266" s="894">
        <v>2</v>
      </c>
      <c r="BD266" s="894" t="s">
        <v>6172</v>
      </c>
      <c r="BE266" s="894" t="s">
        <v>68</v>
      </c>
    </row>
    <row r="267" spans="1:57" ht="15" customHeight="1" x14ac:dyDescent="0.25">
      <c r="A267" s="37" t="s">
        <v>6001</v>
      </c>
      <c r="B267" s="45" t="s">
        <v>6169</v>
      </c>
      <c r="C267" s="887" t="s">
        <v>68</v>
      </c>
      <c r="D267" s="898">
        <v>44178</v>
      </c>
      <c r="E267" s="30" t="s">
        <v>6170</v>
      </c>
      <c r="F267" s="35" t="s">
        <v>5738</v>
      </c>
      <c r="G267" s="35" t="s">
        <v>68</v>
      </c>
      <c r="H267" s="35" t="s">
        <v>5537</v>
      </c>
      <c r="I267" s="35" t="s">
        <v>68</v>
      </c>
      <c r="J267" s="35" t="s">
        <v>5491</v>
      </c>
      <c r="K267" s="35" t="s">
        <v>68</v>
      </c>
      <c r="L267" s="47">
        <v>8.7007402345999996</v>
      </c>
      <c r="M267" s="47">
        <v>49.686585174999998</v>
      </c>
      <c r="N267" s="46" t="s">
        <v>68</v>
      </c>
      <c r="O267" s="25" t="s">
        <v>5060</v>
      </c>
      <c r="P267" s="25">
        <v>63180016</v>
      </c>
      <c r="Q267" s="897" t="s">
        <v>5323</v>
      </c>
      <c r="R267" s="25" t="s">
        <v>68</v>
      </c>
      <c r="S267" s="31">
        <v>0.05</v>
      </c>
      <c r="T267" s="31">
        <v>0.05</v>
      </c>
      <c r="U267" s="31">
        <v>0.05</v>
      </c>
      <c r="V267" s="31" t="s">
        <v>68</v>
      </c>
      <c r="W267" s="26">
        <v>8.7007402345999996</v>
      </c>
      <c r="X267" s="36">
        <v>49.686585174999998</v>
      </c>
      <c r="Y267" s="36" t="s">
        <v>68</v>
      </c>
      <c r="Z267" s="36" t="s">
        <v>68</v>
      </c>
      <c r="AA267" s="27" t="s">
        <v>68</v>
      </c>
      <c r="AB267" s="32">
        <v>52349</v>
      </c>
      <c r="AC267" s="32">
        <v>10104</v>
      </c>
      <c r="AD267" s="32">
        <v>5</v>
      </c>
      <c r="AE267" s="32" t="s">
        <v>5006</v>
      </c>
      <c r="AF267" s="32" t="s">
        <v>5007</v>
      </c>
      <c r="AG267" s="48" t="s">
        <v>68</v>
      </c>
      <c r="AH267" s="33" t="s">
        <v>68</v>
      </c>
      <c r="AI267" s="33" t="s">
        <v>68</v>
      </c>
      <c r="AJ267" s="33" t="s">
        <v>68</v>
      </c>
      <c r="AK267" s="33" t="s">
        <v>5408</v>
      </c>
      <c r="AL267" s="28">
        <v>293</v>
      </c>
      <c r="AM267" s="34">
        <v>101300</v>
      </c>
      <c r="AN267" s="34" t="s">
        <v>68</v>
      </c>
      <c r="AO267" s="34">
        <v>0</v>
      </c>
      <c r="AP267" s="34" t="s">
        <v>68</v>
      </c>
      <c r="AQ267" s="34" t="s">
        <v>68</v>
      </c>
      <c r="AR267" s="34" t="s">
        <v>68</v>
      </c>
      <c r="AS267" s="34" t="s">
        <v>68</v>
      </c>
      <c r="AT267" s="34" t="s">
        <v>68</v>
      </c>
      <c r="AU267" s="34" t="s">
        <v>68</v>
      </c>
      <c r="AV267" s="34" t="s">
        <v>68</v>
      </c>
      <c r="AW267" s="34" t="s">
        <v>68</v>
      </c>
      <c r="AX267" s="34" t="s">
        <v>68</v>
      </c>
      <c r="AY267" s="894">
        <v>3.3300000000000002E-4</v>
      </c>
      <c r="AZ267" s="894">
        <v>4.3204937989385609E-6</v>
      </c>
      <c r="BA267" s="894">
        <v>3.2700000000000003E-4</v>
      </c>
      <c r="BB267" s="894">
        <v>3.3700000000000001E-4</v>
      </c>
      <c r="BC267" s="894">
        <v>3</v>
      </c>
      <c r="BD267" s="894" t="s">
        <v>6172</v>
      </c>
      <c r="BE267" s="894" t="s">
        <v>68</v>
      </c>
    </row>
    <row r="268" spans="1:57" ht="15" customHeight="1" x14ac:dyDescent="0.25">
      <c r="A268" s="37" t="s">
        <v>6002</v>
      </c>
      <c r="B268" s="45" t="s">
        <v>6169</v>
      </c>
      <c r="C268" s="887" t="s">
        <v>68</v>
      </c>
      <c r="D268" s="898">
        <v>44178</v>
      </c>
      <c r="E268" s="30" t="s">
        <v>6170</v>
      </c>
      <c r="F268" s="35" t="s">
        <v>5738</v>
      </c>
      <c r="G268" s="35" t="s">
        <v>68</v>
      </c>
      <c r="H268" s="35" t="s">
        <v>5537</v>
      </c>
      <c r="I268" s="35" t="s">
        <v>68</v>
      </c>
      <c r="J268" s="35" t="s">
        <v>5491</v>
      </c>
      <c r="K268" s="35" t="s">
        <v>68</v>
      </c>
      <c r="L268" s="47">
        <v>8.6867860096000005</v>
      </c>
      <c r="M268" s="47">
        <v>49.679984951000002</v>
      </c>
      <c r="N268" s="46" t="s">
        <v>68</v>
      </c>
      <c r="O268" s="25" t="s">
        <v>5060</v>
      </c>
      <c r="P268" s="25">
        <v>63180025</v>
      </c>
      <c r="Q268" s="897" t="s">
        <v>5324</v>
      </c>
      <c r="R268" s="25" t="s">
        <v>68</v>
      </c>
      <c r="S268" s="31">
        <v>0.05</v>
      </c>
      <c r="T268" s="31">
        <v>0.05</v>
      </c>
      <c r="U268" s="31">
        <v>0.05</v>
      </c>
      <c r="V268" s="31" t="s">
        <v>68</v>
      </c>
      <c r="W268" s="26">
        <v>8.6867860096000005</v>
      </c>
      <c r="X268" s="36">
        <v>49.679984951000002</v>
      </c>
      <c r="Y268" s="36" t="s">
        <v>68</v>
      </c>
      <c r="Z268" s="36" t="s">
        <v>68</v>
      </c>
      <c r="AA268" s="27">
        <v>10110</v>
      </c>
      <c r="AB268" s="32">
        <v>52349</v>
      </c>
      <c r="AC268" s="32">
        <v>10104</v>
      </c>
      <c r="AD268" s="32">
        <v>5</v>
      </c>
      <c r="AE268" s="32" t="s">
        <v>4937</v>
      </c>
      <c r="AF268" s="32" t="s">
        <v>4966</v>
      </c>
      <c r="AG268" s="48" t="s">
        <v>68</v>
      </c>
      <c r="AH268" s="33" t="s">
        <v>68</v>
      </c>
      <c r="AI268" s="33" t="s">
        <v>68</v>
      </c>
      <c r="AJ268" s="33" t="s">
        <v>68</v>
      </c>
      <c r="AK268" s="33" t="s">
        <v>5416</v>
      </c>
      <c r="AL268" s="28">
        <v>293</v>
      </c>
      <c r="AM268" s="34">
        <v>101300</v>
      </c>
      <c r="AN268" s="34" t="s">
        <v>68</v>
      </c>
      <c r="AO268" s="34">
        <v>0</v>
      </c>
      <c r="AP268" s="34" t="s">
        <v>68</v>
      </c>
      <c r="AQ268" s="34" t="s">
        <v>68</v>
      </c>
      <c r="AR268" s="34" t="s">
        <v>68</v>
      </c>
      <c r="AS268" s="34" t="s">
        <v>68</v>
      </c>
      <c r="AT268" s="34" t="s">
        <v>68</v>
      </c>
      <c r="AU268" s="34" t="s">
        <v>68</v>
      </c>
      <c r="AV268" s="34" t="s">
        <v>68</v>
      </c>
      <c r="AW268" s="34" t="s">
        <v>68</v>
      </c>
      <c r="AX268" s="34" t="s">
        <v>68</v>
      </c>
      <c r="AY268" s="894">
        <v>1.6133333333333334E-5</v>
      </c>
      <c r="AZ268" s="894">
        <v>9.2855921847894088E-7</v>
      </c>
      <c r="BA268" s="894">
        <v>1.52E-5</v>
      </c>
      <c r="BB268" s="894">
        <v>1.7399999999999999E-5</v>
      </c>
      <c r="BC268" s="894">
        <v>3</v>
      </c>
      <c r="BD268" s="894" t="s">
        <v>6172</v>
      </c>
      <c r="BE268" s="894" t="s">
        <v>68</v>
      </c>
    </row>
    <row r="269" spans="1:57" ht="15" customHeight="1" x14ac:dyDescent="0.25">
      <c r="A269" s="37" t="s">
        <v>6003</v>
      </c>
      <c r="B269" s="45" t="s">
        <v>6169</v>
      </c>
      <c r="C269" s="887" t="s">
        <v>68</v>
      </c>
      <c r="D269" s="898">
        <v>44178</v>
      </c>
      <c r="E269" s="30" t="s">
        <v>6170</v>
      </c>
      <c r="F269" s="35" t="s">
        <v>5738</v>
      </c>
      <c r="G269" s="35" t="s">
        <v>68</v>
      </c>
      <c r="H269" s="35" t="s">
        <v>5538</v>
      </c>
      <c r="I269" s="35" t="s">
        <v>68</v>
      </c>
      <c r="J269" s="35" t="s">
        <v>5491</v>
      </c>
      <c r="K269" s="35" t="s">
        <v>68</v>
      </c>
      <c r="L269" s="47">
        <v>8.6771665232000004</v>
      </c>
      <c r="M269" s="47">
        <v>49.667910677999998</v>
      </c>
      <c r="N269" s="46" t="s">
        <v>68</v>
      </c>
      <c r="O269" s="25" t="s">
        <v>5060</v>
      </c>
      <c r="P269" s="25">
        <v>63180039</v>
      </c>
      <c r="Q269" s="897" t="s">
        <v>5325</v>
      </c>
      <c r="R269" s="25" t="s">
        <v>68</v>
      </c>
      <c r="S269" s="31">
        <v>0.05</v>
      </c>
      <c r="T269" s="31">
        <v>0.05</v>
      </c>
      <c r="U269" s="31">
        <v>0.05</v>
      </c>
      <c r="V269" s="31" t="s">
        <v>68</v>
      </c>
      <c r="W269" s="26">
        <v>8.6771665232000004</v>
      </c>
      <c r="X269" s="36">
        <v>49.667910677999998</v>
      </c>
      <c r="Y269" s="36" t="s">
        <v>68</v>
      </c>
      <c r="Z269" s="36" t="s">
        <v>68</v>
      </c>
      <c r="AA269" s="27" t="s">
        <v>68</v>
      </c>
      <c r="AB269" s="32">
        <v>52349</v>
      </c>
      <c r="AC269" s="32">
        <v>10104</v>
      </c>
      <c r="AD269" s="32">
        <v>5</v>
      </c>
      <c r="AE269" s="32" t="s">
        <v>5006</v>
      </c>
      <c r="AF269" s="32" t="s">
        <v>5007</v>
      </c>
      <c r="AG269" s="48" t="s">
        <v>68</v>
      </c>
      <c r="AH269" s="33" t="s">
        <v>68</v>
      </c>
      <c r="AI269" s="33" t="s">
        <v>68</v>
      </c>
      <c r="AJ269" s="33" t="s">
        <v>68</v>
      </c>
      <c r="AK269" s="33" t="s">
        <v>5408</v>
      </c>
      <c r="AL269" s="28">
        <v>293</v>
      </c>
      <c r="AM269" s="34">
        <v>101300</v>
      </c>
      <c r="AN269" s="34" t="s">
        <v>68</v>
      </c>
      <c r="AO269" s="34">
        <v>0</v>
      </c>
      <c r="AP269" s="34" t="s">
        <v>68</v>
      </c>
      <c r="AQ269" s="34" t="s">
        <v>68</v>
      </c>
      <c r="AR269" s="34" t="s">
        <v>68</v>
      </c>
      <c r="AS269" s="34" t="s">
        <v>68</v>
      </c>
      <c r="AT269" s="34" t="s">
        <v>68</v>
      </c>
      <c r="AU269" s="34" t="s">
        <v>68</v>
      </c>
      <c r="AV269" s="34" t="s">
        <v>68</v>
      </c>
      <c r="AW269" s="34" t="s">
        <v>68</v>
      </c>
      <c r="AX269" s="34" t="s">
        <v>68</v>
      </c>
      <c r="AY269" s="894">
        <v>2.6666666666666663E-4</v>
      </c>
      <c r="AZ269" s="894">
        <v>2.9578520735305344E-5</v>
      </c>
      <c r="BA269" s="894">
        <v>2.2700000000000002E-4</v>
      </c>
      <c r="BB269" s="894">
        <v>2.9799999999999998E-4</v>
      </c>
      <c r="BC269" s="894">
        <v>3</v>
      </c>
      <c r="BD269" s="894" t="s">
        <v>6172</v>
      </c>
      <c r="BE269" s="894" t="s">
        <v>68</v>
      </c>
    </row>
    <row r="270" spans="1:57" ht="15" customHeight="1" x14ac:dyDescent="0.25">
      <c r="A270" s="37" t="s">
        <v>6004</v>
      </c>
      <c r="B270" s="45" t="s">
        <v>6169</v>
      </c>
      <c r="C270" s="887" t="s">
        <v>68</v>
      </c>
      <c r="D270" s="898">
        <v>44178</v>
      </c>
      <c r="E270" s="30" t="s">
        <v>6170</v>
      </c>
      <c r="F270" s="35" t="s">
        <v>5738</v>
      </c>
      <c r="G270" s="35" t="s">
        <v>68</v>
      </c>
      <c r="H270" s="35" t="s">
        <v>5539</v>
      </c>
      <c r="I270" s="35" t="s">
        <v>68</v>
      </c>
      <c r="J270" s="35" t="s">
        <v>5491</v>
      </c>
      <c r="K270" s="35" t="s">
        <v>68</v>
      </c>
      <c r="L270" s="47">
        <v>8.6960137110000009</v>
      </c>
      <c r="M270" s="47">
        <v>49.655554014000003</v>
      </c>
      <c r="N270" s="46" t="s">
        <v>68</v>
      </c>
      <c r="O270" s="25" t="s">
        <v>5060</v>
      </c>
      <c r="P270" s="25">
        <v>63180057</v>
      </c>
      <c r="Q270" s="897" t="s">
        <v>5326</v>
      </c>
      <c r="R270" s="25" t="s">
        <v>68</v>
      </c>
      <c r="S270" s="31">
        <v>0.05</v>
      </c>
      <c r="T270" s="31">
        <v>0.05</v>
      </c>
      <c r="U270" s="31">
        <v>0.05</v>
      </c>
      <c r="V270" s="31" t="s">
        <v>68</v>
      </c>
      <c r="W270" s="26">
        <v>8.6960137110000009</v>
      </c>
      <c r="X270" s="36">
        <v>49.655554014000003</v>
      </c>
      <c r="Y270" s="36" t="s">
        <v>68</v>
      </c>
      <c r="Z270" s="36" t="s">
        <v>68</v>
      </c>
      <c r="AA270" s="27">
        <v>10907</v>
      </c>
      <c r="AB270" s="32">
        <v>10880</v>
      </c>
      <c r="AC270" s="32">
        <v>10880</v>
      </c>
      <c r="AD270" s="32">
        <v>3</v>
      </c>
      <c r="AE270" s="32" t="s">
        <v>2284</v>
      </c>
      <c r="AF270" s="32" t="s">
        <v>4988</v>
      </c>
      <c r="AG270" s="48" t="s">
        <v>68</v>
      </c>
      <c r="AH270" s="33" t="s">
        <v>68</v>
      </c>
      <c r="AI270" s="33" t="s">
        <v>68</v>
      </c>
      <c r="AJ270" s="33" t="s">
        <v>68</v>
      </c>
      <c r="AK270" s="33" t="s">
        <v>5407</v>
      </c>
      <c r="AL270" s="28">
        <v>293</v>
      </c>
      <c r="AM270" s="34">
        <v>101300</v>
      </c>
      <c r="AN270" s="34" t="s">
        <v>68</v>
      </c>
      <c r="AO270" s="34">
        <v>0</v>
      </c>
      <c r="AP270" s="34" t="s">
        <v>68</v>
      </c>
      <c r="AQ270" s="34" t="s">
        <v>68</v>
      </c>
      <c r="AR270" s="34" t="s">
        <v>68</v>
      </c>
      <c r="AS270" s="34" t="s">
        <v>68</v>
      </c>
      <c r="AT270" s="34" t="s">
        <v>68</v>
      </c>
      <c r="AU270" s="34" t="s">
        <v>68</v>
      </c>
      <c r="AV270" s="34" t="s">
        <v>68</v>
      </c>
      <c r="AW270" s="34" t="s">
        <v>68</v>
      </c>
      <c r="AX270" s="34" t="s">
        <v>68</v>
      </c>
      <c r="AY270" s="894">
        <v>2.5700000000000007E-4</v>
      </c>
      <c r="AZ270" s="894">
        <v>1.6512621435334459E-5</v>
      </c>
      <c r="BA270" s="894">
        <v>2.3400000000000002E-4</v>
      </c>
      <c r="BB270" s="894">
        <v>2.7200000000000005E-4</v>
      </c>
      <c r="BC270" s="894">
        <v>3</v>
      </c>
      <c r="BD270" s="894" t="s">
        <v>6172</v>
      </c>
      <c r="BE270" s="894" t="s">
        <v>68</v>
      </c>
    </row>
    <row r="271" spans="1:57" ht="15" customHeight="1" x14ac:dyDescent="0.25">
      <c r="A271" s="37" t="s">
        <v>6005</v>
      </c>
      <c r="B271" s="45" t="s">
        <v>6169</v>
      </c>
      <c r="C271" s="887" t="s">
        <v>68</v>
      </c>
      <c r="D271" s="898">
        <v>44178</v>
      </c>
      <c r="E271" s="30" t="s">
        <v>6170</v>
      </c>
      <c r="F271" s="35" t="s">
        <v>5738</v>
      </c>
      <c r="G271" s="35" t="s">
        <v>68</v>
      </c>
      <c r="H271" s="35" t="s">
        <v>5539</v>
      </c>
      <c r="I271" s="35" t="s">
        <v>68</v>
      </c>
      <c r="J271" s="35" t="s">
        <v>5491</v>
      </c>
      <c r="K271" s="35" t="s">
        <v>68</v>
      </c>
      <c r="L271" s="47">
        <v>8.7067339662999998</v>
      </c>
      <c r="M271" s="47">
        <v>49.657694487999997</v>
      </c>
      <c r="N271" s="46" t="s">
        <v>68</v>
      </c>
      <c r="O271" s="25" t="s">
        <v>5060</v>
      </c>
      <c r="P271" s="25">
        <v>63180055</v>
      </c>
      <c r="Q271" s="897" t="s">
        <v>5327</v>
      </c>
      <c r="R271" s="25" t="s">
        <v>68</v>
      </c>
      <c r="S271" s="31">
        <v>0.05</v>
      </c>
      <c r="T271" s="31">
        <v>0.05</v>
      </c>
      <c r="U271" s="31">
        <v>0.05</v>
      </c>
      <c r="V271" s="31" t="s">
        <v>68</v>
      </c>
      <c r="W271" s="26">
        <v>8.7067339662999998</v>
      </c>
      <c r="X271" s="36">
        <v>49.657694487999997</v>
      </c>
      <c r="Y271" s="36" t="s">
        <v>68</v>
      </c>
      <c r="Z271" s="36" t="s">
        <v>68</v>
      </c>
      <c r="AA271" s="27">
        <v>10244</v>
      </c>
      <c r="AB271" s="32">
        <v>10211</v>
      </c>
      <c r="AC271" s="32">
        <v>10104</v>
      </c>
      <c r="AD271" s="32">
        <v>6</v>
      </c>
      <c r="AE271" s="32" t="s">
        <v>617</v>
      </c>
      <c r="AF271" s="32" t="s">
        <v>5008</v>
      </c>
      <c r="AG271" s="48" t="s">
        <v>68</v>
      </c>
      <c r="AH271" s="33">
        <v>144</v>
      </c>
      <c r="AI271" s="33">
        <v>22</v>
      </c>
      <c r="AJ271" s="33" t="s">
        <v>4894</v>
      </c>
      <c r="AK271" s="33" t="s">
        <v>5442</v>
      </c>
      <c r="AL271" s="28">
        <v>293</v>
      </c>
      <c r="AM271" s="34">
        <v>101300</v>
      </c>
      <c r="AN271" s="34" t="s">
        <v>68</v>
      </c>
      <c r="AO271" s="34">
        <v>0</v>
      </c>
      <c r="AP271" s="34" t="s">
        <v>68</v>
      </c>
      <c r="AQ271" s="34" t="s">
        <v>68</v>
      </c>
      <c r="AR271" s="34" t="s">
        <v>68</v>
      </c>
      <c r="AS271" s="34" t="s">
        <v>68</v>
      </c>
      <c r="AT271" s="34" t="s">
        <v>68</v>
      </c>
      <c r="AU271" s="34" t="s">
        <v>68</v>
      </c>
      <c r="AV271" s="34" t="s">
        <v>68</v>
      </c>
      <c r="AW271" s="34" t="s">
        <v>68</v>
      </c>
      <c r="AX271" s="34" t="s">
        <v>68</v>
      </c>
      <c r="AY271" s="894">
        <v>8.9133333333333339E-3</v>
      </c>
      <c r="AZ271" s="894">
        <v>5.9117585276200954E-4</v>
      </c>
      <c r="BA271" s="894">
        <v>8.3499999999999998E-3</v>
      </c>
      <c r="BB271" s="894">
        <v>9.7300000000000008E-3</v>
      </c>
      <c r="BC271" s="894">
        <v>3</v>
      </c>
      <c r="BD271" s="894" t="s">
        <v>6172</v>
      </c>
      <c r="BE271" s="894" t="s">
        <v>68</v>
      </c>
    </row>
    <row r="272" spans="1:57" ht="15" customHeight="1" x14ac:dyDescent="0.25">
      <c r="A272" s="37" t="s">
        <v>6006</v>
      </c>
      <c r="B272" s="45" t="s">
        <v>6169</v>
      </c>
      <c r="C272" s="887" t="s">
        <v>68</v>
      </c>
      <c r="D272" s="898">
        <v>44178</v>
      </c>
      <c r="E272" s="30" t="s">
        <v>6170</v>
      </c>
      <c r="F272" s="35" t="s">
        <v>5738</v>
      </c>
      <c r="G272" s="35" t="s">
        <v>68</v>
      </c>
      <c r="H272" s="35" t="s">
        <v>5616</v>
      </c>
      <c r="I272" s="35" t="s">
        <v>68</v>
      </c>
      <c r="J272" s="35" t="s">
        <v>5491</v>
      </c>
      <c r="K272" s="35" t="s">
        <v>68</v>
      </c>
      <c r="L272" s="47">
        <v>8.7105876309999992</v>
      </c>
      <c r="M272" s="47">
        <v>49.661795065</v>
      </c>
      <c r="N272" s="46" t="s">
        <v>68</v>
      </c>
      <c r="O272" s="25" t="s">
        <v>5060</v>
      </c>
      <c r="P272" s="25">
        <v>63180059</v>
      </c>
      <c r="Q272" s="897" t="s">
        <v>5328</v>
      </c>
      <c r="R272" s="25" t="s">
        <v>68</v>
      </c>
      <c r="S272" s="31">
        <v>0.05</v>
      </c>
      <c r="T272" s="31">
        <v>0.05</v>
      </c>
      <c r="U272" s="31">
        <v>0.05</v>
      </c>
      <c r="V272" s="31" t="s">
        <v>68</v>
      </c>
      <c r="W272" s="26">
        <v>8.7105876309999992</v>
      </c>
      <c r="X272" s="36">
        <v>49.661795065</v>
      </c>
      <c r="Y272" s="36" t="s">
        <v>68</v>
      </c>
      <c r="Z272" s="36" t="s">
        <v>68</v>
      </c>
      <c r="AA272" s="27">
        <v>10907</v>
      </c>
      <c r="AB272" s="32">
        <v>10880</v>
      </c>
      <c r="AC272" s="32">
        <v>10880</v>
      </c>
      <c r="AD272" s="32">
        <v>3</v>
      </c>
      <c r="AE272" s="32" t="s">
        <v>2284</v>
      </c>
      <c r="AF272" s="32" t="s">
        <v>5009</v>
      </c>
      <c r="AG272" s="48" t="s">
        <v>68</v>
      </c>
      <c r="AH272" s="33" t="s">
        <v>68</v>
      </c>
      <c r="AI272" s="33" t="s">
        <v>68</v>
      </c>
      <c r="AJ272" s="33" t="s">
        <v>68</v>
      </c>
      <c r="AK272" s="33" t="s">
        <v>5407</v>
      </c>
      <c r="AL272" s="28">
        <v>293</v>
      </c>
      <c r="AM272" s="34">
        <v>101300</v>
      </c>
      <c r="AN272" s="34" t="s">
        <v>68</v>
      </c>
      <c r="AO272" s="34">
        <v>0</v>
      </c>
      <c r="AP272" s="34" t="s">
        <v>68</v>
      </c>
      <c r="AQ272" s="34" t="s">
        <v>68</v>
      </c>
      <c r="AR272" s="34" t="s">
        <v>68</v>
      </c>
      <c r="AS272" s="34" t="s">
        <v>68</v>
      </c>
      <c r="AT272" s="34" t="s">
        <v>68</v>
      </c>
      <c r="AU272" s="34" t="s">
        <v>68</v>
      </c>
      <c r="AV272" s="34" t="s">
        <v>68</v>
      </c>
      <c r="AW272" s="34" t="s">
        <v>68</v>
      </c>
      <c r="AX272" s="34" t="s">
        <v>68</v>
      </c>
      <c r="AY272" s="894">
        <v>3.4466666666666668E-4</v>
      </c>
      <c r="AZ272" s="894">
        <v>2.786076492528914E-5</v>
      </c>
      <c r="BA272" s="894">
        <v>3.0900000000000003E-4</v>
      </c>
      <c r="BB272" s="894">
        <v>3.77E-4</v>
      </c>
      <c r="BC272" s="894">
        <v>3</v>
      </c>
      <c r="BD272" s="894" t="s">
        <v>6172</v>
      </c>
      <c r="BE272" s="894" t="s">
        <v>68</v>
      </c>
    </row>
    <row r="273" spans="1:57" ht="15" customHeight="1" x14ac:dyDescent="0.25">
      <c r="A273" s="37" t="s">
        <v>6007</v>
      </c>
      <c r="B273" s="45" t="s">
        <v>6169</v>
      </c>
      <c r="C273" s="887" t="s">
        <v>68</v>
      </c>
      <c r="D273" s="898">
        <v>44178</v>
      </c>
      <c r="E273" s="30" t="s">
        <v>6170</v>
      </c>
      <c r="F273" s="35" t="s">
        <v>5738</v>
      </c>
      <c r="G273" s="35" t="s">
        <v>68</v>
      </c>
      <c r="H273" s="35" t="s">
        <v>5617</v>
      </c>
      <c r="I273" s="35" t="s">
        <v>68</v>
      </c>
      <c r="J273" s="35" t="s">
        <v>5491</v>
      </c>
      <c r="K273" s="35" t="s">
        <v>68</v>
      </c>
      <c r="L273" s="47">
        <v>8.7028626119000005</v>
      </c>
      <c r="M273" s="47">
        <v>49.633813488000001</v>
      </c>
      <c r="N273" s="46" t="s">
        <v>68</v>
      </c>
      <c r="O273" s="25" t="s">
        <v>5060</v>
      </c>
      <c r="P273" s="25">
        <v>63180100</v>
      </c>
      <c r="Q273" s="897" t="s">
        <v>5329</v>
      </c>
      <c r="R273" s="25" t="s">
        <v>68</v>
      </c>
      <c r="S273" s="31">
        <v>0.05</v>
      </c>
      <c r="T273" s="31">
        <v>0.05</v>
      </c>
      <c r="U273" s="31">
        <v>0.05</v>
      </c>
      <c r="V273" s="31" t="s">
        <v>68</v>
      </c>
      <c r="W273" s="26">
        <v>8.7028626119000005</v>
      </c>
      <c r="X273" s="36">
        <v>49.633813488000001</v>
      </c>
      <c r="Y273" s="36" t="s">
        <v>68</v>
      </c>
      <c r="Z273" s="36" t="s">
        <v>68</v>
      </c>
      <c r="AA273" s="27">
        <v>10110</v>
      </c>
      <c r="AB273" s="32">
        <v>52349</v>
      </c>
      <c r="AC273" s="32">
        <v>10104</v>
      </c>
      <c r="AD273" s="32">
        <v>5</v>
      </c>
      <c r="AE273" s="32" t="s">
        <v>4937</v>
      </c>
      <c r="AF273" s="32" t="s">
        <v>4966</v>
      </c>
      <c r="AG273" s="48" t="s">
        <v>68</v>
      </c>
      <c r="AH273" s="33" t="s">
        <v>68</v>
      </c>
      <c r="AI273" s="33" t="s">
        <v>68</v>
      </c>
      <c r="AJ273" s="33" t="s">
        <v>68</v>
      </c>
      <c r="AK273" s="33" t="s">
        <v>4738</v>
      </c>
      <c r="AL273" s="28">
        <v>293</v>
      </c>
      <c r="AM273" s="34">
        <v>101300</v>
      </c>
      <c r="AN273" s="34" t="s">
        <v>68</v>
      </c>
      <c r="AO273" s="34">
        <v>0</v>
      </c>
      <c r="AP273" s="34" t="s">
        <v>68</v>
      </c>
      <c r="AQ273" s="34" t="s">
        <v>68</v>
      </c>
      <c r="AR273" s="34" t="s">
        <v>68</v>
      </c>
      <c r="AS273" s="34" t="s">
        <v>68</v>
      </c>
      <c r="AT273" s="34" t="s">
        <v>68</v>
      </c>
      <c r="AU273" s="34" t="s">
        <v>68</v>
      </c>
      <c r="AV273" s="34" t="s">
        <v>68</v>
      </c>
      <c r="AW273" s="34" t="s">
        <v>68</v>
      </c>
      <c r="AX273" s="34" t="s">
        <v>68</v>
      </c>
      <c r="AY273" s="894">
        <v>6.4166666666666669E-4</v>
      </c>
      <c r="AZ273" s="894">
        <v>4.537681738019487E-4</v>
      </c>
      <c r="BA273" s="894">
        <v>0</v>
      </c>
      <c r="BB273" s="894">
        <v>9.6999999999999994E-4</v>
      </c>
      <c r="BC273" s="894">
        <v>3</v>
      </c>
      <c r="BD273" s="894" t="s">
        <v>6172</v>
      </c>
      <c r="BE273" s="894" t="s">
        <v>68</v>
      </c>
    </row>
    <row r="274" spans="1:57" ht="15" customHeight="1" x14ac:dyDescent="0.25">
      <c r="A274" s="37" t="s">
        <v>6008</v>
      </c>
      <c r="B274" s="45" t="s">
        <v>6169</v>
      </c>
      <c r="C274" s="887" t="s">
        <v>68</v>
      </c>
      <c r="D274" s="898">
        <v>44178</v>
      </c>
      <c r="E274" s="30" t="s">
        <v>6170</v>
      </c>
      <c r="F274" s="35" t="s">
        <v>5738</v>
      </c>
      <c r="G274" s="35" t="s">
        <v>68</v>
      </c>
      <c r="H274" s="35" t="s">
        <v>5618</v>
      </c>
      <c r="I274" s="35" t="s">
        <v>68</v>
      </c>
      <c r="J274" s="35" t="s">
        <v>5491</v>
      </c>
      <c r="K274" s="35" t="s">
        <v>68</v>
      </c>
      <c r="L274" s="47">
        <v>8.7268154058</v>
      </c>
      <c r="M274" s="47">
        <v>49.633018204999999</v>
      </c>
      <c r="N274" s="46" t="s">
        <v>68</v>
      </c>
      <c r="O274" s="25" t="s">
        <v>5060</v>
      </c>
      <c r="P274" s="25">
        <v>63180102</v>
      </c>
      <c r="Q274" s="897" t="s">
        <v>5330</v>
      </c>
      <c r="R274" s="25" t="s">
        <v>68</v>
      </c>
      <c r="S274" s="31">
        <v>0.05</v>
      </c>
      <c r="T274" s="31">
        <v>0.05</v>
      </c>
      <c r="U274" s="31">
        <v>0.05</v>
      </c>
      <c r="V274" s="31" t="s">
        <v>68</v>
      </c>
      <c r="W274" s="26">
        <v>8.7268154058</v>
      </c>
      <c r="X274" s="36">
        <v>49.633018204999999</v>
      </c>
      <c r="Y274" s="36" t="s">
        <v>68</v>
      </c>
      <c r="Z274" s="36" t="s">
        <v>68</v>
      </c>
      <c r="AA274" s="27">
        <v>10110</v>
      </c>
      <c r="AB274" s="32">
        <v>52349</v>
      </c>
      <c r="AC274" s="32">
        <v>10104</v>
      </c>
      <c r="AD274" s="32">
        <v>5</v>
      </c>
      <c r="AE274" s="32" t="s">
        <v>4937</v>
      </c>
      <c r="AF274" s="32" t="s">
        <v>4966</v>
      </c>
      <c r="AG274" s="48" t="s">
        <v>68</v>
      </c>
      <c r="AH274" s="33" t="s">
        <v>68</v>
      </c>
      <c r="AI274" s="33" t="s">
        <v>68</v>
      </c>
      <c r="AJ274" s="33" t="s">
        <v>68</v>
      </c>
      <c r="AK274" s="33" t="s">
        <v>4738</v>
      </c>
      <c r="AL274" s="28">
        <v>293</v>
      </c>
      <c r="AM274" s="34">
        <v>101300</v>
      </c>
      <c r="AN274" s="34" t="s">
        <v>68</v>
      </c>
      <c r="AO274" s="34">
        <v>0</v>
      </c>
      <c r="AP274" s="34" t="s">
        <v>68</v>
      </c>
      <c r="AQ274" s="34" t="s">
        <v>68</v>
      </c>
      <c r="AR274" s="34" t="s">
        <v>68</v>
      </c>
      <c r="AS274" s="34" t="s">
        <v>68</v>
      </c>
      <c r="AT274" s="34" t="s">
        <v>68</v>
      </c>
      <c r="AU274" s="34" t="s">
        <v>68</v>
      </c>
      <c r="AV274" s="34" t="s">
        <v>68</v>
      </c>
      <c r="AW274" s="34" t="s">
        <v>68</v>
      </c>
      <c r="AX274" s="34" t="s">
        <v>68</v>
      </c>
      <c r="AY274" s="894">
        <v>1.4033333333333335E-3</v>
      </c>
      <c r="AZ274" s="894">
        <v>8.6538366571647755E-5</v>
      </c>
      <c r="BA274" s="894">
        <v>1.2900000000000001E-3</v>
      </c>
      <c r="BB274" s="894">
        <v>1.5E-3</v>
      </c>
      <c r="BC274" s="894">
        <v>3</v>
      </c>
      <c r="BD274" s="894" t="s">
        <v>6172</v>
      </c>
      <c r="BE274" s="894" t="s">
        <v>68</v>
      </c>
    </row>
    <row r="275" spans="1:57" ht="15" customHeight="1" x14ac:dyDescent="0.25">
      <c r="A275" s="37" t="s">
        <v>6009</v>
      </c>
      <c r="B275" s="45" t="s">
        <v>6169</v>
      </c>
      <c r="C275" s="887" t="s">
        <v>68</v>
      </c>
      <c r="D275" s="898">
        <v>44178</v>
      </c>
      <c r="E275" s="30" t="s">
        <v>6170</v>
      </c>
      <c r="F275" s="35" t="s">
        <v>5738</v>
      </c>
      <c r="G275" s="35" t="s">
        <v>68</v>
      </c>
      <c r="H275" s="35" t="s">
        <v>5617</v>
      </c>
      <c r="I275" s="35" t="s">
        <v>68</v>
      </c>
      <c r="J275" s="35" t="s">
        <v>5491</v>
      </c>
      <c r="K275" s="35" t="s">
        <v>68</v>
      </c>
      <c r="L275" s="47">
        <v>8.6821311942000001</v>
      </c>
      <c r="M275" s="47">
        <v>49.628723555000001</v>
      </c>
      <c r="N275" s="46" t="s">
        <v>68</v>
      </c>
      <c r="O275" s="25" t="s">
        <v>5060</v>
      </c>
      <c r="P275" s="25">
        <v>63180096</v>
      </c>
      <c r="Q275" s="897" t="s">
        <v>5331</v>
      </c>
      <c r="R275" s="25" t="s">
        <v>68</v>
      </c>
      <c r="S275" s="31">
        <v>0.05</v>
      </c>
      <c r="T275" s="31">
        <v>0.05</v>
      </c>
      <c r="U275" s="31">
        <v>0.05</v>
      </c>
      <c r="V275" s="31" t="s">
        <v>68</v>
      </c>
      <c r="W275" s="26">
        <v>8.6821311942000001</v>
      </c>
      <c r="X275" s="36">
        <v>49.628723555000001</v>
      </c>
      <c r="Y275" s="36" t="s">
        <v>68</v>
      </c>
      <c r="Z275" s="36" t="s">
        <v>68</v>
      </c>
      <c r="AA275" s="27" t="s">
        <v>68</v>
      </c>
      <c r="AB275" s="32">
        <v>52349</v>
      </c>
      <c r="AC275" s="32">
        <v>10104</v>
      </c>
      <c r="AD275" s="32">
        <v>5</v>
      </c>
      <c r="AE275" s="32" t="s">
        <v>4960</v>
      </c>
      <c r="AF275" s="32" t="s">
        <v>4961</v>
      </c>
      <c r="AG275" s="48" t="s">
        <v>68</v>
      </c>
      <c r="AH275" s="33" t="s">
        <v>68</v>
      </c>
      <c r="AI275" s="33" t="s">
        <v>68</v>
      </c>
      <c r="AJ275" s="33" t="s">
        <v>68</v>
      </c>
      <c r="AK275" s="33" t="s">
        <v>5412</v>
      </c>
      <c r="AL275" s="28">
        <v>293</v>
      </c>
      <c r="AM275" s="34">
        <v>101300</v>
      </c>
      <c r="AN275" s="34" t="s">
        <v>68</v>
      </c>
      <c r="AO275" s="34">
        <v>0</v>
      </c>
      <c r="AP275" s="34" t="s">
        <v>68</v>
      </c>
      <c r="AQ275" s="34" t="s">
        <v>68</v>
      </c>
      <c r="AR275" s="34" t="s">
        <v>68</v>
      </c>
      <c r="AS275" s="34" t="s">
        <v>68</v>
      </c>
      <c r="AT275" s="34" t="s">
        <v>68</v>
      </c>
      <c r="AU275" s="34" t="s">
        <v>68</v>
      </c>
      <c r="AV275" s="34" t="s">
        <v>68</v>
      </c>
      <c r="AW275" s="34" t="s">
        <v>68</v>
      </c>
      <c r="AX275" s="34" t="s">
        <v>68</v>
      </c>
      <c r="AY275" s="894">
        <v>7.3266666666666673E-4</v>
      </c>
      <c r="AZ275" s="894">
        <v>1.1832253471854898E-4</v>
      </c>
      <c r="BA275" s="894">
        <v>6.4900000000000005E-4</v>
      </c>
      <c r="BB275" s="894">
        <v>9.0000000000000008E-4</v>
      </c>
      <c r="BC275" s="894">
        <v>3</v>
      </c>
      <c r="BD275" s="894" t="s">
        <v>6172</v>
      </c>
      <c r="BE275" s="894" t="s">
        <v>68</v>
      </c>
    </row>
    <row r="276" spans="1:57" ht="15" customHeight="1" x14ac:dyDescent="0.25">
      <c r="A276" s="37" t="s">
        <v>6010</v>
      </c>
      <c r="B276" s="45" t="s">
        <v>6169</v>
      </c>
      <c r="C276" s="887" t="s">
        <v>68</v>
      </c>
      <c r="D276" s="898">
        <v>44178</v>
      </c>
      <c r="E276" s="30" t="s">
        <v>6170</v>
      </c>
      <c r="F276" s="35" t="s">
        <v>5738</v>
      </c>
      <c r="G276" s="35" t="s">
        <v>68</v>
      </c>
      <c r="H276" s="35" t="s">
        <v>5619</v>
      </c>
      <c r="I276" s="35" t="s">
        <v>68</v>
      </c>
      <c r="J276" s="35" t="s">
        <v>5491</v>
      </c>
      <c r="K276" s="35" t="s">
        <v>68</v>
      </c>
      <c r="L276" s="47">
        <v>8.6927824261000008</v>
      </c>
      <c r="M276" s="47">
        <v>49.618772182000001</v>
      </c>
      <c r="N276" s="46" t="s">
        <v>68</v>
      </c>
      <c r="O276" s="25" t="s">
        <v>5060</v>
      </c>
      <c r="P276" s="25">
        <v>63180108</v>
      </c>
      <c r="Q276" s="897" t="s">
        <v>5332</v>
      </c>
      <c r="R276" s="25" t="s">
        <v>68</v>
      </c>
      <c r="S276" s="31">
        <v>0.05</v>
      </c>
      <c r="T276" s="31">
        <v>0.05</v>
      </c>
      <c r="U276" s="31">
        <v>0.05</v>
      </c>
      <c r="V276" s="31" t="s">
        <v>68</v>
      </c>
      <c r="W276" s="26">
        <v>8.6927824261000008</v>
      </c>
      <c r="X276" s="36">
        <v>49.618772182000001</v>
      </c>
      <c r="Y276" s="36" t="s">
        <v>68</v>
      </c>
      <c r="Z276" s="36" t="s">
        <v>68</v>
      </c>
      <c r="AA276" s="27" t="s">
        <v>68</v>
      </c>
      <c r="AB276" s="32">
        <v>52349</v>
      </c>
      <c r="AC276" s="32">
        <v>10104</v>
      </c>
      <c r="AD276" s="32">
        <v>5</v>
      </c>
      <c r="AE276" s="32" t="s">
        <v>4960</v>
      </c>
      <c r="AF276" s="32" t="s">
        <v>4961</v>
      </c>
      <c r="AG276" s="48" t="s">
        <v>68</v>
      </c>
      <c r="AH276" s="33" t="s">
        <v>68</v>
      </c>
      <c r="AI276" s="33" t="s">
        <v>68</v>
      </c>
      <c r="AJ276" s="33" t="s">
        <v>68</v>
      </c>
      <c r="AK276" s="33" t="s">
        <v>5412</v>
      </c>
      <c r="AL276" s="28">
        <v>293</v>
      </c>
      <c r="AM276" s="34">
        <v>101300</v>
      </c>
      <c r="AN276" s="34" t="s">
        <v>68</v>
      </c>
      <c r="AO276" s="34">
        <v>0</v>
      </c>
      <c r="AP276" s="34" t="s">
        <v>68</v>
      </c>
      <c r="AQ276" s="34" t="s">
        <v>68</v>
      </c>
      <c r="AR276" s="34" t="s">
        <v>68</v>
      </c>
      <c r="AS276" s="34" t="s">
        <v>68</v>
      </c>
      <c r="AT276" s="34" t="s">
        <v>68</v>
      </c>
      <c r="AU276" s="34" t="s">
        <v>68</v>
      </c>
      <c r="AV276" s="34" t="s">
        <v>68</v>
      </c>
      <c r="AW276" s="34" t="s">
        <v>68</v>
      </c>
      <c r="AX276" s="34" t="s">
        <v>68</v>
      </c>
      <c r="AY276" s="894">
        <v>1.4366666666666666E-3</v>
      </c>
      <c r="AZ276" s="894">
        <v>3.7985377303495206E-4</v>
      </c>
      <c r="BA276" s="894">
        <v>1.07E-3</v>
      </c>
      <c r="BB276" s="894">
        <v>1.9599999999999999E-3</v>
      </c>
      <c r="BC276" s="894">
        <v>3</v>
      </c>
      <c r="BD276" s="894" t="s">
        <v>6172</v>
      </c>
      <c r="BE276" s="894" t="s">
        <v>68</v>
      </c>
    </row>
    <row r="277" spans="1:57" ht="15" customHeight="1" x14ac:dyDescent="0.25">
      <c r="A277" s="37" t="s">
        <v>6011</v>
      </c>
      <c r="B277" s="45" t="s">
        <v>6169</v>
      </c>
      <c r="C277" s="887" t="s">
        <v>68</v>
      </c>
      <c r="D277" s="898">
        <v>44178</v>
      </c>
      <c r="E277" s="30" t="s">
        <v>6170</v>
      </c>
      <c r="F277" s="35" t="s">
        <v>5738</v>
      </c>
      <c r="G277" s="35" t="s">
        <v>68</v>
      </c>
      <c r="H277" s="35" t="s">
        <v>5547</v>
      </c>
      <c r="I277" s="35" t="s">
        <v>68</v>
      </c>
      <c r="J277" s="35" t="s">
        <v>5491</v>
      </c>
      <c r="K277" s="35" t="s">
        <v>68</v>
      </c>
      <c r="L277" s="47">
        <v>8.7540383289000001</v>
      </c>
      <c r="M277" s="47">
        <v>49.614872224000003</v>
      </c>
      <c r="N277" s="46" t="s">
        <v>68</v>
      </c>
      <c r="O277" s="25" t="s">
        <v>5060</v>
      </c>
      <c r="P277" s="25">
        <v>63180120</v>
      </c>
      <c r="Q277" s="897" t="s">
        <v>5333</v>
      </c>
      <c r="R277" s="25" t="s">
        <v>68</v>
      </c>
      <c r="S277" s="31">
        <v>0.05</v>
      </c>
      <c r="T277" s="31">
        <v>0.05</v>
      </c>
      <c r="U277" s="31">
        <v>0.05</v>
      </c>
      <c r="V277" s="31" t="s">
        <v>68</v>
      </c>
      <c r="W277" s="26">
        <v>8.7540383289000001</v>
      </c>
      <c r="X277" s="36">
        <v>49.614872224000003</v>
      </c>
      <c r="Y277" s="36" t="s">
        <v>68</v>
      </c>
      <c r="Z277" s="36" t="s">
        <v>68</v>
      </c>
      <c r="AA277" s="27">
        <v>10110</v>
      </c>
      <c r="AB277" s="32">
        <v>52349</v>
      </c>
      <c r="AC277" s="32">
        <v>10104</v>
      </c>
      <c r="AD277" s="32">
        <v>5</v>
      </c>
      <c r="AE277" s="32" t="s">
        <v>4937</v>
      </c>
      <c r="AF277" s="32" t="s">
        <v>4966</v>
      </c>
      <c r="AG277" s="48" t="s">
        <v>68</v>
      </c>
      <c r="AH277" s="33" t="s">
        <v>68</v>
      </c>
      <c r="AI277" s="33" t="s">
        <v>68</v>
      </c>
      <c r="AJ277" s="33" t="s">
        <v>68</v>
      </c>
      <c r="AK277" s="33" t="s">
        <v>5417</v>
      </c>
      <c r="AL277" s="28">
        <v>293</v>
      </c>
      <c r="AM277" s="34">
        <v>101300</v>
      </c>
      <c r="AN277" s="34" t="s">
        <v>68</v>
      </c>
      <c r="AO277" s="34">
        <v>0</v>
      </c>
      <c r="AP277" s="34" t="s">
        <v>68</v>
      </c>
      <c r="AQ277" s="34" t="s">
        <v>68</v>
      </c>
      <c r="AR277" s="34" t="s">
        <v>68</v>
      </c>
      <c r="AS277" s="34" t="s">
        <v>68</v>
      </c>
      <c r="AT277" s="34" t="s">
        <v>68</v>
      </c>
      <c r="AU277" s="34" t="s">
        <v>68</v>
      </c>
      <c r="AV277" s="34" t="s">
        <v>68</v>
      </c>
      <c r="AW277" s="34" t="s">
        <v>68</v>
      </c>
      <c r="AX277" s="34" t="s">
        <v>68</v>
      </c>
      <c r="AY277" s="894">
        <v>2.0233333333333331E-3</v>
      </c>
      <c r="AZ277" s="894">
        <v>3.9877590476635139E-4</v>
      </c>
      <c r="BA277" s="894">
        <v>1.6299999999999999E-3</v>
      </c>
      <c r="BB277" s="894">
        <v>2.5699999999999998E-3</v>
      </c>
      <c r="BC277" s="894">
        <v>3</v>
      </c>
      <c r="BD277" s="894" t="s">
        <v>6172</v>
      </c>
      <c r="BE277" s="894" t="s">
        <v>68</v>
      </c>
    </row>
    <row r="278" spans="1:57" ht="15" customHeight="1" x14ac:dyDescent="0.25">
      <c r="A278" s="37" t="s">
        <v>6012</v>
      </c>
      <c r="B278" s="45" t="s">
        <v>6169</v>
      </c>
      <c r="C278" s="887" t="s">
        <v>68</v>
      </c>
      <c r="D278" s="898">
        <v>44178</v>
      </c>
      <c r="E278" s="30" t="s">
        <v>6170</v>
      </c>
      <c r="F278" s="35" t="s">
        <v>5738</v>
      </c>
      <c r="G278" s="35" t="s">
        <v>68</v>
      </c>
      <c r="H278" s="35" t="s">
        <v>5550</v>
      </c>
      <c r="I278" s="35" t="s">
        <v>68</v>
      </c>
      <c r="J278" s="35" t="s">
        <v>5491</v>
      </c>
      <c r="K278" s="35" t="s">
        <v>68</v>
      </c>
      <c r="L278" s="47">
        <v>8.8234581055000003</v>
      </c>
      <c r="M278" s="47">
        <v>49.665797748999999</v>
      </c>
      <c r="N278" s="46" t="s">
        <v>68</v>
      </c>
      <c r="O278" s="25" t="s">
        <v>5060</v>
      </c>
      <c r="P278" s="25">
        <v>63180044</v>
      </c>
      <c r="Q278" s="897" t="s">
        <v>5334</v>
      </c>
      <c r="R278" s="25" t="s">
        <v>68</v>
      </c>
      <c r="S278" s="31">
        <v>0.05</v>
      </c>
      <c r="T278" s="31">
        <v>0.05</v>
      </c>
      <c r="U278" s="31">
        <v>0.05</v>
      </c>
      <c r="V278" s="31" t="s">
        <v>68</v>
      </c>
      <c r="W278" s="26">
        <v>8.8234581055000003</v>
      </c>
      <c r="X278" s="36">
        <v>49.665797748999999</v>
      </c>
      <c r="Y278" s="36" t="s">
        <v>68</v>
      </c>
      <c r="Z278" s="36" t="s">
        <v>68</v>
      </c>
      <c r="AA278" s="27">
        <v>69620</v>
      </c>
      <c r="AB278" s="32">
        <v>69619</v>
      </c>
      <c r="AC278" s="32">
        <v>10880</v>
      </c>
      <c r="AD278" s="32">
        <v>4</v>
      </c>
      <c r="AE278" s="32" t="s">
        <v>2589</v>
      </c>
      <c r="AF278" s="32" t="s">
        <v>4958</v>
      </c>
      <c r="AG278" s="48" t="s">
        <v>68</v>
      </c>
      <c r="AH278" s="33" t="s">
        <v>68</v>
      </c>
      <c r="AI278" s="33" t="s">
        <v>68</v>
      </c>
      <c r="AJ278" s="33" t="s">
        <v>68</v>
      </c>
      <c r="AK278" s="33" t="s">
        <v>5413</v>
      </c>
      <c r="AL278" s="28">
        <v>293</v>
      </c>
      <c r="AM278" s="34">
        <v>101300</v>
      </c>
      <c r="AN278" s="34" t="s">
        <v>68</v>
      </c>
      <c r="AO278" s="34">
        <v>0</v>
      </c>
      <c r="AP278" s="34" t="s">
        <v>68</v>
      </c>
      <c r="AQ278" s="34" t="s">
        <v>68</v>
      </c>
      <c r="AR278" s="34" t="s">
        <v>68</v>
      </c>
      <c r="AS278" s="34" t="s">
        <v>68</v>
      </c>
      <c r="AT278" s="34" t="s">
        <v>68</v>
      </c>
      <c r="AU278" s="34" t="s">
        <v>68</v>
      </c>
      <c r="AV278" s="34" t="s">
        <v>68</v>
      </c>
      <c r="AW278" s="34" t="s">
        <v>68</v>
      </c>
      <c r="AX278" s="34" t="s">
        <v>68</v>
      </c>
      <c r="AY278" s="894">
        <v>3.3533333333333332E-4</v>
      </c>
      <c r="AZ278" s="894">
        <v>5.3543336549834929E-5</v>
      </c>
      <c r="BA278" s="894">
        <v>2.61E-4</v>
      </c>
      <c r="BB278" s="894">
        <v>3.8500000000000003E-4</v>
      </c>
      <c r="BC278" s="894">
        <v>3</v>
      </c>
      <c r="BD278" s="894" t="s">
        <v>6172</v>
      </c>
      <c r="BE278" s="894" t="s">
        <v>68</v>
      </c>
    </row>
    <row r="279" spans="1:57" ht="15" customHeight="1" x14ac:dyDescent="0.25">
      <c r="A279" s="37" t="s">
        <v>6013</v>
      </c>
      <c r="B279" s="45" t="s">
        <v>6169</v>
      </c>
      <c r="C279" s="887" t="s">
        <v>68</v>
      </c>
      <c r="D279" s="898">
        <v>44178</v>
      </c>
      <c r="E279" s="30" t="s">
        <v>6170</v>
      </c>
      <c r="F279" s="35" t="s">
        <v>5738</v>
      </c>
      <c r="G279" s="35" t="s">
        <v>68</v>
      </c>
      <c r="H279" s="35" t="s">
        <v>5555</v>
      </c>
      <c r="I279" s="35" t="s">
        <v>68</v>
      </c>
      <c r="J279" s="35" t="s">
        <v>5491</v>
      </c>
      <c r="K279" s="35" t="s">
        <v>68</v>
      </c>
      <c r="L279" s="47">
        <v>8.7103826601000005</v>
      </c>
      <c r="M279" s="47">
        <v>49.626235072999997</v>
      </c>
      <c r="N279" s="46" t="s">
        <v>68</v>
      </c>
      <c r="O279" s="25" t="s">
        <v>5060</v>
      </c>
      <c r="P279" s="25">
        <v>63180109</v>
      </c>
      <c r="Q279" s="897" t="s">
        <v>5335</v>
      </c>
      <c r="R279" s="25" t="s">
        <v>68</v>
      </c>
      <c r="S279" s="31">
        <v>0.05</v>
      </c>
      <c r="T279" s="31">
        <v>0.05</v>
      </c>
      <c r="U279" s="31">
        <v>0.05</v>
      </c>
      <c r="V279" s="31" t="s">
        <v>68</v>
      </c>
      <c r="W279" s="26">
        <v>8.7103826601000005</v>
      </c>
      <c r="X279" s="36">
        <v>49.626235072999997</v>
      </c>
      <c r="Y279" s="36" t="s">
        <v>68</v>
      </c>
      <c r="Z279" s="36" t="s">
        <v>68</v>
      </c>
      <c r="AA279" s="27" t="s">
        <v>68</v>
      </c>
      <c r="AB279" s="32">
        <v>52349</v>
      </c>
      <c r="AC279" s="32">
        <v>10104</v>
      </c>
      <c r="AD279" s="32">
        <v>5</v>
      </c>
      <c r="AE279" s="32" t="s">
        <v>4960</v>
      </c>
      <c r="AF279" s="32" t="s">
        <v>4961</v>
      </c>
      <c r="AG279" s="48" t="s">
        <v>68</v>
      </c>
      <c r="AH279" s="33" t="s">
        <v>68</v>
      </c>
      <c r="AI279" s="33" t="s">
        <v>68</v>
      </c>
      <c r="AJ279" s="33" t="s">
        <v>68</v>
      </c>
      <c r="AK279" s="33" t="s">
        <v>5412</v>
      </c>
      <c r="AL279" s="28">
        <v>293</v>
      </c>
      <c r="AM279" s="34">
        <v>101300</v>
      </c>
      <c r="AN279" s="34" t="s">
        <v>68</v>
      </c>
      <c r="AO279" s="34">
        <v>0</v>
      </c>
      <c r="AP279" s="34" t="s">
        <v>68</v>
      </c>
      <c r="AQ279" s="34" t="s">
        <v>68</v>
      </c>
      <c r="AR279" s="34" t="s">
        <v>68</v>
      </c>
      <c r="AS279" s="34" t="s">
        <v>68</v>
      </c>
      <c r="AT279" s="34" t="s">
        <v>68</v>
      </c>
      <c r="AU279" s="34" t="s">
        <v>68</v>
      </c>
      <c r="AV279" s="34" t="s">
        <v>68</v>
      </c>
      <c r="AW279" s="34" t="s">
        <v>68</v>
      </c>
      <c r="AX279" s="34" t="s">
        <v>68</v>
      </c>
      <c r="AY279" s="894">
        <v>1.4466666666666666E-3</v>
      </c>
      <c r="AZ279" s="894">
        <v>1.7987650084309379E-4</v>
      </c>
      <c r="BA279" s="894">
        <v>1.3000000000000002E-3</v>
      </c>
      <c r="BB279" s="894">
        <v>1.6999999999999999E-3</v>
      </c>
      <c r="BC279" s="894">
        <v>3</v>
      </c>
      <c r="BD279" s="894" t="s">
        <v>6172</v>
      </c>
      <c r="BE279" s="894" t="s">
        <v>68</v>
      </c>
    </row>
    <row r="280" spans="1:57" ht="15" customHeight="1" x14ac:dyDescent="0.25">
      <c r="A280" s="37" t="s">
        <v>6014</v>
      </c>
      <c r="B280" s="45" t="s">
        <v>6169</v>
      </c>
      <c r="C280" s="887" t="s">
        <v>68</v>
      </c>
      <c r="D280" s="898">
        <v>44178</v>
      </c>
      <c r="E280" s="30" t="s">
        <v>6170</v>
      </c>
      <c r="F280" s="35" t="s">
        <v>5738</v>
      </c>
      <c r="G280" s="35" t="s">
        <v>68</v>
      </c>
      <c r="H280" s="35" t="s">
        <v>5558</v>
      </c>
      <c r="I280" s="35" t="s">
        <v>68</v>
      </c>
      <c r="J280" s="35" t="s">
        <v>5491</v>
      </c>
      <c r="K280" s="35" t="s">
        <v>68</v>
      </c>
      <c r="L280" s="47">
        <v>8.8231542352000005</v>
      </c>
      <c r="M280" s="47">
        <v>49.634868253999997</v>
      </c>
      <c r="N280" s="46" t="s">
        <v>68</v>
      </c>
      <c r="O280" s="25" t="s">
        <v>5060</v>
      </c>
      <c r="P280" s="25">
        <v>63180107</v>
      </c>
      <c r="Q280" s="897" t="s">
        <v>5336</v>
      </c>
      <c r="R280" s="25" t="s">
        <v>68</v>
      </c>
      <c r="S280" s="31">
        <v>0.05</v>
      </c>
      <c r="T280" s="31">
        <v>0.05</v>
      </c>
      <c r="U280" s="31">
        <v>0.05</v>
      </c>
      <c r="V280" s="31" t="s">
        <v>68</v>
      </c>
      <c r="W280" s="26">
        <v>8.8231542352000005</v>
      </c>
      <c r="X280" s="36">
        <v>49.634868253999997</v>
      </c>
      <c r="Y280" s="36" t="s">
        <v>68</v>
      </c>
      <c r="Z280" s="36" t="s">
        <v>68</v>
      </c>
      <c r="AA280" s="27">
        <v>69620</v>
      </c>
      <c r="AB280" s="32">
        <v>69619</v>
      </c>
      <c r="AC280" s="32">
        <v>10880</v>
      </c>
      <c r="AD280" s="32">
        <v>4</v>
      </c>
      <c r="AE280" s="32" t="s">
        <v>2589</v>
      </c>
      <c r="AF280" s="32" t="s">
        <v>4958</v>
      </c>
      <c r="AG280" s="48" t="s">
        <v>68</v>
      </c>
      <c r="AH280" s="33" t="s">
        <v>68</v>
      </c>
      <c r="AI280" s="33" t="s">
        <v>68</v>
      </c>
      <c r="AJ280" s="33" t="s">
        <v>68</v>
      </c>
      <c r="AK280" s="33" t="s">
        <v>5413</v>
      </c>
      <c r="AL280" s="28">
        <v>293</v>
      </c>
      <c r="AM280" s="34">
        <v>101300</v>
      </c>
      <c r="AN280" s="34" t="s">
        <v>68</v>
      </c>
      <c r="AO280" s="34">
        <v>0</v>
      </c>
      <c r="AP280" s="34" t="s">
        <v>68</v>
      </c>
      <c r="AQ280" s="34" t="s">
        <v>68</v>
      </c>
      <c r="AR280" s="34" t="s">
        <v>68</v>
      </c>
      <c r="AS280" s="34" t="s">
        <v>68</v>
      </c>
      <c r="AT280" s="34" t="s">
        <v>68</v>
      </c>
      <c r="AU280" s="34" t="s">
        <v>68</v>
      </c>
      <c r="AV280" s="34" t="s">
        <v>68</v>
      </c>
      <c r="AW280" s="34" t="s">
        <v>68</v>
      </c>
      <c r="AX280" s="34" t="s">
        <v>68</v>
      </c>
      <c r="AY280" s="894">
        <v>2.1200000000000003E-4</v>
      </c>
      <c r="AZ280" s="894">
        <v>4.688283267892418E-5</v>
      </c>
      <c r="BA280" s="894">
        <v>1.65E-4</v>
      </c>
      <c r="BB280" s="894">
        <v>2.7600000000000004E-4</v>
      </c>
      <c r="BC280" s="894">
        <v>3</v>
      </c>
      <c r="BD280" s="894" t="s">
        <v>6172</v>
      </c>
      <c r="BE280" s="894" t="s">
        <v>68</v>
      </c>
    </row>
    <row r="281" spans="1:57" ht="15" customHeight="1" x14ac:dyDescent="0.25">
      <c r="A281" s="37" t="s">
        <v>6015</v>
      </c>
      <c r="B281" s="45" t="s">
        <v>6169</v>
      </c>
      <c r="C281" s="887" t="s">
        <v>68</v>
      </c>
      <c r="D281" s="898">
        <v>44178</v>
      </c>
      <c r="E281" s="30" t="s">
        <v>6170</v>
      </c>
      <c r="F281" s="35" t="s">
        <v>5738</v>
      </c>
      <c r="G281" s="35" t="s">
        <v>68</v>
      </c>
      <c r="H281" s="35" t="s">
        <v>5620</v>
      </c>
      <c r="I281" s="35" t="s">
        <v>68</v>
      </c>
      <c r="J281" s="35" t="s">
        <v>5491</v>
      </c>
      <c r="K281" s="35" t="s">
        <v>68</v>
      </c>
      <c r="L281" s="47">
        <v>8.8304656922000007</v>
      </c>
      <c r="M281" s="47">
        <v>49.602196696999997</v>
      </c>
      <c r="N281" s="46" t="s">
        <v>68</v>
      </c>
      <c r="O281" s="25" t="s">
        <v>5060</v>
      </c>
      <c r="P281" s="25">
        <v>63180129</v>
      </c>
      <c r="Q281" s="897" t="s">
        <v>5337</v>
      </c>
      <c r="R281" s="25" t="s">
        <v>68</v>
      </c>
      <c r="S281" s="31">
        <v>0.05</v>
      </c>
      <c r="T281" s="31">
        <v>0.05</v>
      </c>
      <c r="U281" s="31">
        <v>0.05</v>
      </c>
      <c r="V281" s="31" t="s">
        <v>68</v>
      </c>
      <c r="W281" s="26">
        <v>8.8304656922000007</v>
      </c>
      <c r="X281" s="36">
        <v>49.602196696999997</v>
      </c>
      <c r="Y281" s="36" t="s">
        <v>68</v>
      </c>
      <c r="Z281" s="36" t="s">
        <v>68</v>
      </c>
      <c r="AA281" s="27">
        <v>10431</v>
      </c>
      <c r="AB281" s="32">
        <v>10430</v>
      </c>
      <c r="AC281" s="32">
        <v>10425</v>
      </c>
      <c r="AD281" s="32">
        <v>5</v>
      </c>
      <c r="AE281" s="32" t="s">
        <v>2683</v>
      </c>
      <c r="AF281" s="32" t="s">
        <v>4967</v>
      </c>
      <c r="AG281" s="48" t="s">
        <v>68</v>
      </c>
      <c r="AH281" s="33" t="s">
        <v>68</v>
      </c>
      <c r="AI281" s="33" t="s">
        <v>68</v>
      </c>
      <c r="AJ281" s="33" t="s">
        <v>68</v>
      </c>
      <c r="AK281" s="33" t="s">
        <v>5422</v>
      </c>
      <c r="AL281" s="28">
        <v>293</v>
      </c>
      <c r="AM281" s="34">
        <v>101300</v>
      </c>
      <c r="AN281" s="34" t="s">
        <v>68</v>
      </c>
      <c r="AO281" s="34">
        <v>0</v>
      </c>
      <c r="AP281" s="34" t="s">
        <v>68</v>
      </c>
      <c r="AQ281" s="34" t="s">
        <v>68</v>
      </c>
      <c r="AR281" s="34" t="s">
        <v>68</v>
      </c>
      <c r="AS281" s="34" t="s">
        <v>68</v>
      </c>
      <c r="AT281" s="34" t="s">
        <v>68</v>
      </c>
      <c r="AU281" s="34" t="s">
        <v>68</v>
      </c>
      <c r="AV281" s="34" t="s">
        <v>68</v>
      </c>
      <c r="AW281" s="34" t="s">
        <v>68</v>
      </c>
      <c r="AX281" s="34" t="s">
        <v>68</v>
      </c>
      <c r="AY281" s="894">
        <v>1.2E-5</v>
      </c>
      <c r="AZ281" s="894">
        <v>1.5513435037626793E-6</v>
      </c>
      <c r="BA281" s="894">
        <v>1.01E-5</v>
      </c>
      <c r="BB281" s="894">
        <v>1.3899999999999999E-5</v>
      </c>
      <c r="BC281" s="894">
        <v>3</v>
      </c>
      <c r="BD281" s="894" t="s">
        <v>6172</v>
      </c>
      <c r="BE281" s="894" t="s">
        <v>68</v>
      </c>
    </row>
    <row r="282" spans="1:57" ht="15" customHeight="1" x14ac:dyDescent="0.25">
      <c r="A282" s="37" t="s">
        <v>6016</v>
      </c>
      <c r="B282" s="45" t="s">
        <v>6169</v>
      </c>
      <c r="C282" s="887" t="s">
        <v>68</v>
      </c>
      <c r="D282" s="898">
        <v>44178</v>
      </c>
      <c r="E282" s="30" t="s">
        <v>6170</v>
      </c>
      <c r="F282" s="35" t="s">
        <v>5738</v>
      </c>
      <c r="G282" s="35" t="s">
        <v>68</v>
      </c>
      <c r="H282" s="35" t="s">
        <v>5621</v>
      </c>
      <c r="I282" s="35" t="s">
        <v>68</v>
      </c>
      <c r="J282" s="35" t="s">
        <v>5491</v>
      </c>
      <c r="K282" s="35" t="s">
        <v>68</v>
      </c>
      <c r="L282" s="47">
        <v>8.8556886748999997</v>
      </c>
      <c r="M282" s="47">
        <v>49.633924188000002</v>
      </c>
      <c r="N282" s="46" t="s">
        <v>68</v>
      </c>
      <c r="O282" s="25" t="s">
        <v>5060</v>
      </c>
      <c r="P282" s="25">
        <v>63190033</v>
      </c>
      <c r="Q282" s="897" t="s">
        <v>5338</v>
      </c>
      <c r="R282" s="25" t="s">
        <v>68</v>
      </c>
      <c r="S282" s="31">
        <v>0.05</v>
      </c>
      <c r="T282" s="31">
        <v>0.05</v>
      </c>
      <c r="U282" s="31">
        <v>0.05</v>
      </c>
      <c r="V282" s="31" t="s">
        <v>68</v>
      </c>
      <c r="W282" s="26">
        <v>8.8556886748999997</v>
      </c>
      <c r="X282" s="36">
        <v>49.633924188000002</v>
      </c>
      <c r="Y282" s="36" t="s">
        <v>68</v>
      </c>
      <c r="Z282" s="36" t="s">
        <v>68</v>
      </c>
      <c r="AA282" s="27">
        <v>10431</v>
      </c>
      <c r="AB282" s="32">
        <v>10430</v>
      </c>
      <c r="AC282" s="32">
        <v>10425</v>
      </c>
      <c r="AD282" s="32">
        <v>5</v>
      </c>
      <c r="AE282" s="32" t="s">
        <v>2683</v>
      </c>
      <c r="AF282" s="32" t="s">
        <v>4967</v>
      </c>
      <c r="AG282" s="48" t="s">
        <v>68</v>
      </c>
      <c r="AH282" s="33">
        <v>104</v>
      </c>
      <c r="AI282" s="33">
        <v>103</v>
      </c>
      <c r="AJ282" s="33" t="s">
        <v>4854</v>
      </c>
      <c r="AK282" s="33" t="s">
        <v>5443</v>
      </c>
      <c r="AL282" s="28">
        <v>293</v>
      </c>
      <c r="AM282" s="34">
        <v>101300</v>
      </c>
      <c r="AN282" s="34" t="s">
        <v>68</v>
      </c>
      <c r="AO282" s="34">
        <v>0</v>
      </c>
      <c r="AP282" s="34" t="s">
        <v>68</v>
      </c>
      <c r="AQ282" s="34" t="s">
        <v>68</v>
      </c>
      <c r="AR282" s="34" t="s">
        <v>68</v>
      </c>
      <c r="AS282" s="34" t="s">
        <v>68</v>
      </c>
      <c r="AT282" s="34" t="s">
        <v>68</v>
      </c>
      <c r="AU282" s="34" t="s">
        <v>68</v>
      </c>
      <c r="AV282" s="34" t="s">
        <v>68</v>
      </c>
      <c r="AW282" s="34" t="s">
        <v>68</v>
      </c>
      <c r="AX282" s="34" t="s">
        <v>68</v>
      </c>
      <c r="AY282" s="894">
        <v>2.1633333333333335E-5</v>
      </c>
      <c r="AZ282" s="894">
        <v>5.0082154728228518E-6</v>
      </c>
      <c r="BA282" s="894">
        <v>1.5E-5</v>
      </c>
      <c r="BB282" s="894">
        <v>2.7099999999999998E-5</v>
      </c>
      <c r="BC282" s="894">
        <v>3</v>
      </c>
      <c r="BD282" s="894" t="s">
        <v>6172</v>
      </c>
      <c r="BE282" s="894" t="s">
        <v>68</v>
      </c>
    </row>
    <row r="283" spans="1:57" ht="15" customHeight="1" x14ac:dyDescent="0.25">
      <c r="A283" s="37" t="s">
        <v>6017</v>
      </c>
      <c r="B283" s="45" t="s">
        <v>6169</v>
      </c>
      <c r="C283" s="887" t="s">
        <v>68</v>
      </c>
      <c r="D283" s="898">
        <v>44178</v>
      </c>
      <c r="E283" s="30" t="s">
        <v>6170</v>
      </c>
      <c r="F283" s="35" t="s">
        <v>5738</v>
      </c>
      <c r="G283" s="35" t="s">
        <v>68</v>
      </c>
      <c r="H283" s="35" t="s">
        <v>5622</v>
      </c>
      <c r="I283" s="35" t="s">
        <v>68</v>
      </c>
      <c r="J283" s="35" t="s">
        <v>5491</v>
      </c>
      <c r="K283" s="35" t="s">
        <v>68</v>
      </c>
      <c r="L283" s="47">
        <v>8.8519347836000009</v>
      </c>
      <c r="M283" s="47">
        <v>49.616386949999999</v>
      </c>
      <c r="N283" s="46" t="s">
        <v>68</v>
      </c>
      <c r="O283" s="25" t="s">
        <v>5060</v>
      </c>
      <c r="P283" s="25">
        <v>63190044</v>
      </c>
      <c r="Q283" s="897" t="s">
        <v>5339</v>
      </c>
      <c r="R283" s="25" t="s">
        <v>68</v>
      </c>
      <c r="S283" s="31">
        <v>0.05</v>
      </c>
      <c r="T283" s="31">
        <v>0.05</v>
      </c>
      <c r="U283" s="31">
        <v>0.05</v>
      </c>
      <c r="V283" s="31" t="s">
        <v>68</v>
      </c>
      <c r="W283" s="26">
        <v>8.8519347836000009</v>
      </c>
      <c r="X283" s="36">
        <v>49.616386949999999</v>
      </c>
      <c r="Y283" s="36" t="s">
        <v>68</v>
      </c>
      <c r="Z283" s="36" t="s">
        <v>68</v>
      </c>
      <c r="AA283" s="27">
        <v>10431</v>
      </c>
      <c r="AB283" s="32">
        <v>10430</v>
      </c>
      <c r="AC283" s="32">
        <v>10425</v>
      </c>
      <c r="AD283" s="32">
        <v>5</v>
      </c>
      <c r="AE283" s="32" t="s">
        <v>2683</v>
      </c>
      <c r="AF283" s="32" t="s">
        <v>4967</v>
      </c>
      <c r="AG283" s="48" t="s">
        <v>68</v>
      </c>
      <c r="AH283" s="33" t="s">
        <v>68</v>
      </c>
      <c r="AI283" s="33" t="s">
        <v>68</v>
      </c>
      <c r="AJ283" s="33" t="s">
        <v>68</v>
      </c>
      <c r="AK283" s="33" t="s">
        <v>5422</v>
      </c>
      <c r="AL283" s="28">
        <v>293</v>
      </c>
      <c r="AM283" s="34">
        <v>101300</v>
      </c>
      <c r="AN283" s="34" t="s">
        <v>68</v>
      </c>
      <c r="AO283" s="34">
        <v>0</v>
      </c>
      <c r="AP283" s="34" t="s">
        <v>68</v>
      </c>
      <c r="AQ283" s="34" t="s">
        <v>68</v>
      </c>
      <c r="AR283" s="34" t="s">
        <v>68</v>
      </c>
      <c r="AS283" s="34" t="s">
        <v>68</v>
      </c>
      <c r="AT283" s="34" t="s">
        <v>68</v>
      </c>
      <c r="AU283" s="34" t="s">
        <v>68</v>
      </c>
      <c r="AV283" s="34" t="s">
        <v>68</v>
      </c>
      <c r="AW283" s="34" t="s">
        <v>68</v>
      </c>
      <c r="AX283" s="34" t="s">
        <v>68</v>
      </c>
      <c r="AY283" s="894">
        <v>2.8866666666666662E-5</v>
      </c>
      <c r="AZ283" s="894">
        <v>5.8208437723600019E-6</v>
      </c>
      <c r="BA283" s="894">
        <v>2.1000000000000002E-5</v>
      </c>
      <c r="BB283" s="894">
        <v>3.4900000000000001E-5</v>
      </c>
      <c r="BC283" s="894">
        <v>3</v>
      </c>
      <c r="BD283" s="894" t="s">
        <v>6172</v>
      </c>
      <c r="BE283" s="894" t="s">
        <v>68</v>
      </c>
    </row>
    <row r="284" spans="1:57" ht="15" customHeight="1" x14ac:dyDescent="0.25">
      <c r="A284" s="37" t="s">
        <v>6018</v>
      </c>
      <c r="B284" s="45" t="s">
        <v>6169</v>
      </c>
      <c r="C284" s="887" t="s">
        <v>68</v>
      </c>
      <c r="D284" s="898">
        <v>44178</v>
      </c>
      <c r="E284" s="30" t="s">
        <v>6170</v>
      </c>
      <c r="F284" s="35" t="s">
        <v>5738</v>
      </c>
      <c r="G284" s="35" t="s">
        <v>68</v>
      </c>
      <c r="H284" s="35" t="s">
        <v>5532</v>
      </c>
      <c r="I284" s="35" t="s">
        <v>68</v>
      </c>
      <c r="J284" s="35" t="s">
        <v>5491</v>
      </c>
      <c r="K284" s="35" t="s">
        <v>68</v>
      </c>
      <c r="L284" s="47">
        <v>8.9868463426999998</v>
      </c>
      <c r="M284" s="47">
        <v>49.651994666</v>
      </c>
      <c r="N284" s="46" t="s">
        <v>68</v>
      </c>
      <c r="O284" s="25" t="s">
        <v>5060</v>
      </c>
      <c r="P284" s="25">
        <v>63190025</v>
      </c>
      <c r="Q284" s="897" t="s">
        <v>5340</v>
      </c>
      <c r="R284" s="25" t="s">
        <v>68</v>
      </c>
      <c r="S284" s="31">
        <v>0.05</v>
      </c>
      <c r="T284" s="31">
        <v>0.05</v>
      </c>
      <c r="U284" s="31">
        <v>0.05</v>
      </c>
      <c r="V284" s="31" t="s">
        <v>68</v>
      </c>
      <c r="W284" s="26">
        <v>8.9868463426999998</v>
      </c>
      <c r="X284" s="36">
        <v>49.651994666</v>
      </c>
      <c r="Y284" s="36" t="s">
        <v>68</v>
      </c>
      <c r="Z284" s="36" t="s">
        <v>68</v>
      </c>
      <c r="AA284" s="27">
        <v>10431</v>
      </c>
      <c r="AB284" s="32">
        <v>10430</v>
      </c>
      <c r="AC284" s="32">
        <v>10425</v>
      </c>
      <c r="AD284" s="32">
        <v>5</v>
      </c>
      <c r="AE284" s="32" t="s">
        <v>2683</v>
      </c>
      <c r="AF284" s="32" t="s">
        <v>4967</v>
      </c>
      <c r="AG284" s="48" t="s">
        <v>68</v>
      </c>
      <c r="AH284" s="33" t="s">
        <v>68</v>
      </c>
      <c r="AI284" s="33">
        <v>103</v>
      </c>
      <c r="AJ284" s="33" t="s">
        <v>5419</v>
      </c>
      <c r="AK284" s="33" t="s">
        <v>5420</v>
      </c>
      <c r="AL284" s="28">
        <v>293</v>
      </c>
      <c r="AM284" s="34">
        <v>101300</v>
      </c>
      <c r="AN284" s="34" t="s">
        <v>68</v>
      </c>
      <c r="AO284" s="34">
        <v>0</v>
      </c>
      <c r="AP284" s="34" t="s">
        <v>68</v>
      </c>
      <c r="AQ284" s="34" t="s">
        <v>68</v>
      </c>
      <c r="AR284" s="34" t="s">
        <v>68</v>
      </c>
      <c r="AS284" s="34" t="s">
        <v>68</v>
      </c>
      <c r="AT284" s="34" t="s">
        <v>68</v>
      </c>
      <c r="AU284" s="34" t="s">
        <v>68</v>
      </c>
      <c r="AV284" s="34" t="s">
        <v>68</v>
      </c>
      <c r="AW284" s="34" t="s">
        <v>68</v>
      </c>
      <c r="AX284" s="34" t="s">
        <v>68</v>
      </c>
      <c r="AY284" s="894">
        <v>2.4333333333333333E-5</v>
      </c>
      <c r="AZ284" s="894">
        <v>2.1638443156156649E-6</v>
      </c>
      <c r="BA284" s="894">
        <v>2.2200000000000001E-5</v>
      </c>
      <c r="BB284" s="894">
        <v>2.7300000000000003E-5</v>
      </c>
      <c r="BC284" s="894">
        <v>3</v>
      </c>
      <c r="BD284" s="894" t="s">
        <v>6172</v>
      </c>
      <c r="BE284" s="894" t="s">
        <v>68</v>
      </c>
    </row>
    <row r="285" spans="1:57" ht="15" customHeight="1" x14ac:dyDescent="0.25">
      <c r="A285" s="37" t="s">
        <v>6019</v>
      </c>
      <c r="B285" s="45" t="s">
        <v>6169</v>
      </c>
      <c r="C285" s="887" t="s">
        <v>68</v>
      </c>
      <c r="D285" s="898">
        <v>44178</v>
      </c>
      <c r="E285" s="30" t="s">
        <v>6170</v>
      </c>
      <c r="F285" s="35" t="s">
        <v>5738</v>
      </c>
      <c r="G285" s="35" t="s">
        <v>68</v>
      </c>
      <c r="H285" s="35" t="s">
        <v>5532</v>
      </c>
      <c r="I285" s="35" t="s">
        <v>68</v>
      </c>
      <c r="J285" s="35" t="s">
        <v>5491</v>
      </c>
      <c r="K285" s="35" t="s">
        <v>68</v>
      </c>
      <c r="L285" s="47">
        <v>8.9910014687000004</v>
      </c>
      <c r="M285" s="47">
        <v>49.647949095000001</v>
      </c>
      <c r="N285" s="46" t="s">
        <v>68</v>
      </c>
      <c r="O285" s="25" t="s">
        <v>5060</v>
      </c>
      <c r="P285" s="25">
        <v>63190026</v>
      </c>
      <c r="Q285" s="897" t="s">
        <v>5341</v>
      </c>
      <c r="R285" s="25" t="s">
        <v>68</v>
      </c>
      <c r="S285" s="31">
        <v>0.05</v>
      </c>
      <c r="T285" s="31">
        <v>0.05</v>
      </c>
      <c r="U285" s="31">
        <v>0.05</v>
      </c>
      <c r="V285" s="31" t="s">
        <v>68</v>
      </c>
      <c r="W285" s="26">
        <v>8.9910014687000004</v>
      </c>
      <c r="X285" s="36">
        <v>49.647949095000001</v>
      </c>
      <c r="Y285" s="36" t="s">
        <v>68</v>
      </c>
      <c r="Z285" s="36" t="s">
        <v>68</v>
      </c>
      <c r="AA285" s="27">
        <v>10431</v>
      </c>
      <c r="AB285" s="32">
        <v>10430</v>
      </c>
      <c r="AC285" s="32">
        <v>10425</v>
      </c>
      <c r="AD285" s="32">
        <v>5</v>
      </c>
      <c r="AE285" s="32" t="s">
        <v>2683</v>
      </c>
      <c r="AF285" s="32" t="s">
        <v>4967</v>
      </c>
      <c r="AG285" s="48" t="s">
        <v>68</v>
      </c>
      <c r="AH285" s="33" t="s">
        <v>68</v>
      </c>
      <c r="AI285" s="33">
        <v>103</v>
      </c>
      <c r="AJ285" s="33" t="s">
        <v>5419</v>
      </c>
      <c r="AK285" s="33" t="s">
        <v>5420</v>
      </c>
      <c r="AL285" s="28">
        <v>293</v>
      </c>
      <c r="AM285" s="34">
        <v>101300</v>
      </c>
      <c r="AN285" s="34" t="s">
        <v>68</v>
      </c>
      <c r="AO285" s="34">
        <v>0</v>
      </c>
      <c r="AP285" s="34" t="s">
        <v>68</v>
      </c>
      <c r="AQ285" s="34" t="s">
        <v>68</v>
      </c>
      <c r="AR285" s="34" t="s">
        <v>68</v>
      </c>
      <c r="AS285" s="34" t="s">
        <v>68</v>
      </c>
      <c r="AT285" s="34" t="s">
        <v>68</v>
      </c>
      <c r="AU285" s="34" t="s">
        <v>68</v>
      </c>
      <c r="AV285" s="34" t="s">
        <v>68</v>
      </c>
      <c r="AW285" s="34" t="s">
        <v>68</v>
      </c>
      <c r="AX285" s="34" t="s">
        <v>68</v>
      </c>
      <c r="AY285" s="894">
        <v>3.7866666666666668E-5</v>
      </c>
      <c r="AZ285" s="894">
        <v>3.3905096306537116E-6</v>
      </c>
      <c r="BA285" s="894">
        <v>3.3099999999999998E-5</v>
      </c>
      <c r="BB285" s="894">
        <v>4.07E-5</v>
      </c>
      <c r="BC285" s="894">
        <v>3</v>
      </c>
      <c r="BD285" s="894" t="s">
        <v>6172</v>
      </c>
      <c r="BE285" s="894" t="s">
        <v>68</v>
      </c>
    </row>
    <row r="286" spans="1:57" ht="15" customHeight="1" x14ac:dyDescent="0.25">
      <c r="A286" s="37" t="s">
        <v>6020</v>
      </c>
      <c r="B286" s="45" t="s">
        <v>6169</v>
      </c>
      <c r="C286" s="887" t="s">
        <v>68</v>
      </c>
      <c r="D286" s="898">
        <v>44178</v>
      </c>
      <c r="E286" s="30" t="s">
        <v>6170</v>
      </c>
      <c r="F286" s="35" t="s">
        <v>5738</v>
      </c>
      <c r="G286" s="35" t="s">
        <v>68</v>
      </c>
      <c r="H286" s="35" t="s">
        <v>5623</v>
      </c>
      <c r="I286" s="35" t="s">
        <v>68</v>
      </c>
      <c r="J286" s="35" t="s">
        <v>5491</v>
      </c>
      <c r="K286" s="35" t="s">
        <v>68</v>
      </c>
      <c r="L286" s="47">
        <v>8.9942571746999995</v>
      </c>
      <c r="M286" s="47">
        <v>49.631990246999997</v>
      </c>
      <c r="N286" s="46" t="s">
        <v>68</v>
      </c>
      <c r="O286" s="25" t="s">
        <v>5060</v>
      </c>
      <c r="P286" s="25">
        <v>63190036</v>
      </c>
      <c r="Q286" s="897" t="s">
        <v>5342</v>
      </c>
      <c r="R286" s="25" t="s">
        <v>68</v>
      </c>
      <c r="S286" s="31">
        <v>0.05</v>
      </c>
      <c r="T286" s="31">
        <v>0.05</v>
      </c>
      <c r="U286" s="31">
        <v>0.05</v>
      </c>
      <c r="V286" s="31" t="s">
        <v>68</v>
      </c>
      <c r="W286" s="26">
        <v>8.9942571746999995</v>
      </c>
      <c r="X286" s="36">
        <v>49.631990246999997</v>
      </c>
      <c r="Y286" s="36" t="s">
        <v>68</v>
      </c>
      <c r="Z286" s="36" t="s">
        <v>68</v>
      </c>
      <c r="AA286" s="27">
        <v>10431</v>
      </c>
      <c r="AB286" s="32">
        <v>10430</v>
      </c>
      <c r="AC286" s="32">
        <v>10425</v>
      </c>
      <c r="AD286" s="32">
        <v>5</v>
      </c>
      <c r="AE286" s="32" t="s">
        <v>2683</v>
      </c>
      <c r="AF286" s="32" t="s">
        <v>4967</v>
      </c>
      <c r="AG286" s="48" t="s">
        <v>68</v>
      </c>
      <c r="AH286" s="33" t="s">
        <v>68</v>
      </c>
      <c r="AI286" s="33">
        <v>103</v>
      </c>
      <c r="AJ286" s="33" t="s">
        <v>5419</v>
      </c>
      <c r="AK286" s="33" t="s">
        <v>5420</v>
      </c>
      <c r="AL286" s="28">
        <v>293</v>
      </c>
      <c r="AM286" s="34">
        <v>101300</v>
      </c>
      <c r="AN286" s="34" t="s">
        <v>68</v>
      </c>
      <c r="AO286" s="34">
        <v>0</v>
      </c>
      <c r="AP286" s="34" t="s">
        <v>68</v>
      </c>
      <c r="AQ286" s="34" t="s">
        <v>68</v>
      </c>
      <c r="AR286" s="34" t="s">
        <v>68</v>
      </c>
      <c r="AS286" s="34" t="s">
        <v>68</v>
      </c>
      <c r="AT286" s="34" t="s">
        <v>68</v>
      </c>
      <c r="AU286" s="34" t="s">
        <v>68</v>
      </c>
      <c r="AV286" s="34" t="s">
        <v>68</v>
      </c>
      <c r="AW286" s="34" t="s">
        <v>68</v>
      </c>
      <c r="AX286" s="34" t="s">
        <v>68</v>
      </c>
      <c r="AY286" s="894">
        <v>3.4833333333333338E-5</v>
      </c>
      <c r="AZ286" s="894">
        <v>4.6592798680578208E-6</v>
      </c>
      <c r="BA286" s="894">
        <v>2.8600000000000001E-5</v>
      </c>
      <c r="BB286" s="894">
        <v>3.9800000000000005E-5</v>
      </c>
      <c r="BC286" s="894">
        <v>3</v>
      </c>
      <c r="BD286" s="894" t="s">
        <v>6172</v>
      </c>
      <c r="BE286" s="894" t="s">
        <v>68</v>
      </c>
    </row>
    <row r="287" spans="1:57" ht="15" customHeight="1" x14ac:dyDescent="0.25">
      <c r="A287" s="37" t="s">
        <v>6021</v>
      </c>
      <c r="B287" s="45" t="s">
        <v>6169</v>
      </c>
      <c r="C287" s="887" t="s">
        <v>68</v>
      </c>
      <c r="D287" s="898">
        <v>44178</v>
      </c>
      <c r="E287" s="30" t="s">
        <v>6170</v>
      </c>
      <c r="F287" s="35" t="s">
        <v>5738</v>
      </c>
      <c r="G287" s="35" t="s">
        <v>68</v>
      </c>
      <c r="H287" s="35" t="s">
        <v>5623</v>
      </c>
      <c r="I287" s="35" t="s">
        <v>68</v>
      </c>
      <c r="J287" s="35" t="s">
        <v>5491</v>
      </c>
      <c r="K287" s="35" t="s">
        <v>68</v>
      </c>
      <c r="L287" s="47">
        <v>8.9951577659000002</v>
      </c>
      <c r="M287" s="47">
        <v>49.622324929000001</v>
      </c>
      <c r="N287" s="46" t="s">
        <v>68</v>
      </c>
      <c r="O287" s="25" t="s">
        <v>5060</v>
      </c>
      <c r="P287" s="25">
        <v>63190041</v>
      </c>
      <c r="Q287" s="897" t="s">
        <v>5343</v>
      </c>
      <c r="R287" s="25" t="s">
        <v>68</v>
      </c>
      <c r="S287" s="31">
        <v>0.05</v>
      </c>
      <c r="T287" s="31">
        <v>0.05</v>
      </c>
      <c r="U287" s="31">
        <v>0.05</v>
      </c>
      <c r="V287" s="31" t="s">
        <v>68</v>
      </c>
      <c r="W287" s="26">
        <v>8.9951577659000002</v>
      </c>
      <c r="X287" s="36">
        <v>49.622324929000001</v>
      </c>
      <c r="Y287" s="36" t="s">
        <v>68</v>
      </c>
      <c r="Z287" s="36" t="s">
        <v>68</v>
      </c>
      <c r="AA287" s="27">
        <v>10431</v>
      </c>
      <c r="AB287" s="32">
        <v>10430</v>
      </c>
      <c r="AC287" s="32">
        <v>10425</v>
      </c>
      <c r="AD287" s="32">
        <v>5</v>
      </c>
      <c r="AE287" s="32" t="s">
        <v>2683</v>
      </c>
      <c r="AF287" s="32" t="s">
        <v>4967</v>
      </c>
      <c r="AG287" s="48" t="s">
        <v>68</v>
      </c>
      <c r="AH287" s="33">
        <v>104</v>
      </c>
      <c r="AI287" s="33">
        <v>103</v>
      </c>
      <c r="AJ287" s="33" t="s">
        <v>4854</v>
      </c>
      <c r="AK287" s="33" t="s">
        <v>5444</v>
      </c>
      <c r="AL287" s="28">
        <v>293</v>
      </c>
      <c r="AM287" s="34">
        <v>101300</v>
      </c>
      <c r="AN287" s="34" t="s">
        <v>68</v>
      </c>
      <c r="AO287" s="34">
        <v>0</v>
      </c>
      <c r="AP287" s="34" t="s">
        <v>68</v>
      </c>
      <c r="AQ287" s="34" t="s">
        <v>68</v>
      </c>
      <c r="AR287" s="34" t="s">
        <v>68</v>
      </c>
      <c r="AS287" s="34" t="s">
        <v>68</v>
      </c>
      <c r="AT287" s="34" t="s">
        <v>68</v>
      </c>
      <c r="AU287" s="34" t="s">
        <v>68</v>
      </c>
      <c r="AV287" s="34" t="s">
        <v>68</v>
      </c>
      <c r="AW287" s="34" t="s">
        <v>68</v>
      </c>
      <c r="AX287" s="34" t="s">
        <v>68</v>
      </c>
      <c r="AY287" s="894">
        <v>4.2000000000000004E-6</v>
      </c>
      <c r="AZ287" s="894">
        <v>1.358921140709301E-6</v>
      </c>
      <c r="BA287" s="894">
        <v>3.0000000000000001E-6</v>
      </c>
      <c r="BB287" s="894">
        <v>6.1000000000000009E-6</v>
      </c>
      <c r="BC287" s="894">
        <v>3</v>
      </c>
      <c r="BD287" s="894" t="s">
        <v>6172</v>
      </c>
      <c r="BE287" s="894" t="s">
        <v>68</v>
      </c>
    </row>
    <row r="288" spans="1:57" ht="15" customHeight="1" x14ac:dyDescent="0.25">
      <c r="A288" s="37" t="s">
        <v>6022</v>
      </c>
      <c r="B288" s="45" t="s">
        <v>6169</v>
      </c>
      <c r="C288" s="887" t="s">
        <v>68</v>
      </c>
      <c r="D288" s="898">
        <v>44178</v>
      </c>
      <c r="E288" s="30" t="s">
        <v>6170</v>
      </c>
      <c r="F288" s="35" t="s">
        <v>5738</v>
      </c>
      <c r="G288" s="35" t="s">
        <v>68</v>
      </c>
      <c r="H288" s="35" t="s">
        <v>5624</v>
      </c>
      <c r="I288" s="35" t="s">
        <v>68</v>
      </c>
      <c r="J288" s="35" t="s">
        <v>5491</v>
      </c>
      <c r="K288" s="35" t="s">
        <v>68</v>
      </c>
      <c r="L288" s="47">
        <v>8.9564122299999998</v>
      </c>
      <c r="M288" s="47">
        <v>49.615933398000003</v>
      </c>
      <c r="N288" s="46" t="s">
        <v>68</v>
      </c>
      <c r="O288" s="25" t="s">
        <v>5060</v>
      </c>
      <c r="P288" s="25">
        <v>63190046</v>
      </c>
      <c r="Q288" s="897" t="s">
        <v>5344</v>
      </c>
      <c r="R288" s="25" t="s">
        <v>68</v>
      </c>
      <c r="S288" s="31">
        <v>0.05</v>
      </c>
      <c r="T288" s="31">
        <v>0.05</v>
      </c>
      <c r="U288" s="31">
        <v>0.05</v>
      </c>
      <c r="V288" s="31" t="s">
        <v>68</v>
      </c>
      <c r="W288" s="26">
        <v>8.9564122299999998</v>
      </c>
      <c r="X288" s="36">
        <v>49.615933398000003</v>
      </c>
      <c r="Y288" s="36" t="s">
        <v>68</v>
      </c>
      <c r="Z288" s="36" t="s">
        <v>68</v>
      </c>
      <c r="AA288" s="27">
        <v>10431</v>
      </c>
      <c r="AB288" s="32">
        <v>10430</v>
      </c>
      <c r="AC288" s="32">
        <v>10425</v>
      </c>
      <c r="AD288" s="32">
        <v>5</v>
      </c>
      <c r="AE288" s="32" t="s">
        <v>2683</v>
      </c>
      <c r="AF288" s="32" t="s">
        <v>4967</v>
      </c>
      <c r="AG288" s="48" t="s">
        <v>68</v>
      </c>
      <c r="AH288" s="33">
        <v>104</v>
      </c>
      <c r="AI288" s="33">
        <v>103</v>
      </c>
      <c r="AJ288" s="33" t="s">
        <v>4854</v>
      </c>
      <c r="AK288" s="33" t="s">
        <v>5443</v>
      </c>
      <c r="AL288" s="28">
        <v>293</v>
      </c>
      <c r="AM288" s="34">
        <v>101300</v>
      </c>
      <c r="AN288" s="34" t="s">
        <v>68</v>
      </c>
      <c r="AO288" s="34">
        <v>0</v>
      </c>
      <c r="AP288" s="34" t="s">
        <v>68</v>
      </c>
      <c r="AQ288" s="34" t="s">
        <v>68</v>
      </c>
      <c r="AR288" s="34" t="s">
        <v>68</v>
      </c>
      <c r="AS288" s="34" t="s">
        <v>68</v>
      </c>
      <c r="AT288" s="34" t="s">
        <v>68</v>
      </c>
      <c r="AU288" s="34" t="s">
        <v>68</v>
      </c>
      <c r="AV288" s="34" t="s">
        <v>68</v>
      </c>
      <c r="AW288" s="34" t="s">
        <v>68</v>
      </c>
      <c r="AX288" s="34" t="s">
        <v>68</v>
      </c>
      <c r="AY288" s="894">
        <v>1.84E-5</v>
      </c>
      <c r="AZ288" s="894">
        <v>3.275159029217767E-6</v>
      </c>
      <c r="BA288" s="894">
        <v>1.52E-5</v>
      </c>
      <c r="BB288" s="894">
        <v>2.2900000000000001E-5</v>
      </c>
      <c r="BC288" s="894">
        <v>3</v>
      </c>
      <c r="BD288" s="894" t="s">
        <v>6172</v>
      </c>
      <c r="BE288" s="894" t="s">
        <v>68</v>
      </c>
    </row>
    <row r="289" spans="1:57" ht="15" customHeight="1" x14ac:dyDescent="0.25">
      <c r="A289" s="37" t="s">
        <v>6023</v>
      </c>
      <c r="B289" s="45" t="s">
        <v>6169</v>
      </c>
      <c r="C289" s="887" t="s">
        <v>68</v>
      </c>
      <c r="D289" s="898">
        <v>44178</v>
      </c>
      <c r="E289" s="30" t="s">
        <v>6170</v>
      </c>
      <c r="F289" s="35" t="s">
        <v>5738</v>
      </c>
      <c r="G289" s="35" t="s">
        <v>68</v>
      </c>
      <c r="H289" s="35" t="s">
        <v>5625</v>
      </c>
      <c r="I289" s="35" t="s">
        <v>68</v>
      </c>
      <c r="J289" s="35" t="s">
        <v>5491</v>
      </c>
      <c r="K289" s="35" t="s">
        <v>68</v>
      </c>
      <c r="L289" s="47">
        <v>8.9917696607999993</v>
      </c>
      <c r="M289" s="47">
        <v>49.605466542000002</v>
      </c>
      <c r="N289" s="46" t="s">
        <v>68</v>
      </c>
      <c r="O289" s="25" t="s">
        <v>5060</v>
      </c>
      <c r="P289" s="25">
        <v>63190050</v>
      </c>
      <c r="Q289" s="897" t="s">
        <v>5345</v>
      </c>
      <c r="R289" s="25" t="s">
        <v>68</v>
      </c>
      <c r="S289" s="31">
        <v>0.05</v>
      </c>
      <c r="T289" s="31">
        <v>0.05</v>
      </c>
      <c r="U289" s="31">
        <v>0.05</v>
      </c>
      <c r="V289" s="31" t="s">
        <v>68</v>
      </c>
      <c r="W289" s="26">
        <v>8.9917696607999993</v>
      </c>
      <c r="X289" s="36">
        <v>49.605466542000002</v>
      </c>
      <c r="Y289" s="36" t="s">
        <v>68</v>
      </c>
      <c r="Z289" s="36" t="s">
        <v>68</v>
      </c>
      <c r="AA289" s="27">
        <v>10431</v>
      </c>
      <c r="AB289" s="32">
        <v>10430</v>
      </c>
      <c r="AC289" s="32">
        <v>10425</v>
      </c>
      <c r="AD289" s="32">
        <v>5</v>
      </c>
      <c r="AE289" s="32" t="s">
        <v>2683</v>
      </c>
      <c r="AF289" s="32" t="s">
        <v>4967</v>
      </c>
      <c r="AG289" s="48" t="s">
        <v>68</v>
      </c>
      <c r="AH289" s="33" t="s">
        <v>68</v>
      </c>
      <c r="AI289" s="33">
        <v>103</v>
      </c>
      <c r="AJ289" s="33" t="s">
        <v>5419</v>
      </c>
      <c r="AK289" s="33" t="s">
        <v>5420</v>
      </c>
      <c r="AL289" s="28">
        <v>293</v>
      </c>
      <c r="AM289" s="34">
        <v>101300</v>
      </c>
      <c r="AN289" s="34" t="s">
        <v>68</v>
      </c>
      <c r="AO289" s="34">
        <v>0</v>
      </c>
      <c r="AP289" s="34" t="s">
        <v>68</v>
      </c>
      <c r="AQ289" s="34" t="s">
        <v>68</v>
      </c>
      <c r="AR289" s="34" t="s">
        <v>68</v>
      </c>
      <c r="AS289" s="34" t="s">
        <v>68</v>
      </c>
      <c r="AT289" s="34" t="s">
        <v>68</v>
      </c>
      <c r="AU289" s="34" t="s">
        <v>68</v>
      </c>
      <c r="AV289" s="34" t="s">
        <v>68</v>
      </c>
      <c r="AW289" s="34" t="s">
        <v>68</v>
      </c>
      <c r="AX289" s="34" t="s">
        <v>68</v>
      </c>
      <c r="AY289" s="894">
        <v>9.5333333333333341E-6</v>
      </c>
      <c r="AZ289" s="894">
        <v>2.7145697428669776E-6</v>
      </c>
      <c r="BA289" s="894">
        <v>6.0000000000000002E-6</v>
      </c>
      <c r="BB289" s="894">
        <v>1.26E-5</v>
      </c>
      <c r="BC289" s="894">
        <v>3</v>
      </c>
      <c r="BD289" s="894" t="s">
        <v>6172</v>
      </c>
      <c r="BE289" s="894" t="s">
        <v>68</v>
      </c>
    </row>
    <row r="290" spans="1:57" ht="15" customHeight="1" x14ac:dyDescent="0.25">
      <c r="A290" s="37" t="s">
        <v>6024</v>
      </c>
      <c r="B290" s="45" t="s">
        <v>6169</v>
      </c>
      <c r="C290" s="887" t="s">
        <v>68</v>
      </c>
      <c r="D290" s="898">
        <v>44178</v>
      </c>
      <c r="E290" s="30" t="s">
        <v>6170</v>
      </c>
      <c r="F290" s="35" t="s">
        <v>5738</v>
      </c>
      <c r="G290" s="35" t="s">
        <v>68</v>
      </c>
      <c r="H290" s="35" t="s">
        <v>5625</v>
      </c>
      <c r="I290" s="35" t="s">
        <v>68</v>
      </c>
      <c r="J290" s="35" t="s">
        <v>5491</v>
      </c>
      <c r="K290" s="35" t="s">
        <v>68</v>
      </c>
      <c r="L290" s="47">
        <v>8.9854068662</v>
      </c>
      <c r="M290" s="47">
        <v>49.601015373000003</v>
      </c>
      <c r="N290" s="46" t="s">
        <v>68</v>
      </c>
      <c r="O290" s="25" t="s">
        <v>5060</v>
      </c>
      <c r="P290" s="25">
        <v>63190051</v>
      </c>
      <c r="Q290" s="897" t="s">
        <v>5346</v>
      </c>
      <c r="R290" s="25" t="s">
        <v>68</v>
      </c>
      <c r="S290" s="31">
        <v>0.05</v>
      </c>
      <c r="T290" s="31">
        <v>0.05</v>
      </c>
      <c r="U290" s="31">
        <v>0.05</v>
      </c>
      <c r="V290" s="31" t="s">
        <v>68</v>
      </c>
      <c r="W290" s="26">
        <v>8.9854068662</v>
      </c>
      <c r="X290" s="36">
        <v>49.601015373000003</v>
      </c>
      <c r="Y290" s="36" t="s">
        <v>68</v>
      </c>
      <c r="Z290" s="36" t="s">
        <v>68</v>
      </c>
      <c r="AA290" s="27">
        <v>10431</v>
      </c>
      <c r="AB290" s="32">
        <v>10430</v>
      </c>
      <c r="AC290" s="32">
        <v>10425</v>
      </c>
      <c r="AD290" s="32">
        <v>5</v>
      </c>
      <c r="AE290" s="32" t="s">
        <v>2683</v>
      </c>
      <c r="AF290" s="32" t="s">
        <v>4967</v>
      </c>
      <c r="AG290" s="48" t="s">
        <v>68</v>
      </c>
      <c r="AH290" s="33" t="s">
        <v>68</v>
      </c>
      <c r="AI290" s="33">
        <v>103</v>
      </c>
      <c r="AJ290" s="33" t="s">
        <v>5419</v>
      </c>
      <c r="AK290" s="33" t="s">
        <v>5420</v>
      </c>
      <c r="AL290" s="28">
        <v>293</v>
      </c>
      <c r="AM290" s="34">
        <v>101300</v>
      </c>
      <c r="AN290" s="34" t="s">
        <v>68</v>
      </c>
      <c r="AO290" s="34">
        <v>0</v>
      </c>
      <c r="AP290" s="34" t="s">
        <v>68</v>
      </c>
      <c r="AQ290" s="34" t="s">
        <v>68</v>
      </c>
      <c r="AR290" s="34" t="s">
        <v>68</v>
      </c>
      <c r="AS290" s="34" t="s">
        <v>68</v>
      </c>
      <c r="AT290" s="34" t="s">
        <v>68</v>
      </c>
      <c r="AU290" s="34" t="s">
        <v>68</v>
      </c>
      <c r="AV290" s="34" t="s">
        <v>68</v>
      </c>
      <c r="AW290" s="34" t="s">
        <v>68</v>
      </c>
      <c r="AX290" s="34" t="s">
        <v>68</v>
      </c>
      <c r="AY290" s="894">
        <v>4.0699999999999993E-5</v>
      </c>
      <c r="AZ290" s="894">
        <v>1.1860297916438144E-6</v>
      </c>
      <c r="BA290" s="894">
        <v>3.9199999999999997E-5</v>
      </c>
      <c r="BB290" s="894">
        <v>4.21E-5</v>
      </c>
      <c r="BC290" s="894">
        <v>3</v>
      </c>
      <c r="BD290" s="894" t="s">
        <v>6172</v>
      </c>
      <c r="BE290" s="894" t="s">
        <v>68</v>
      </c>
    </row>
    <row r="291" spans="1:57" ht="15" customHeight="1" x14ac:dyDescent="0.25">
      <c r="A291" s="37" t="s">
        <v>6025</v>
      </c>
      <c r="B291" s="45" t="s">
        <v>6169</v>
      </c>
      <c r="C291" s="887" t="s">
        <v>68</v>
      </c>
      <c r="D291" s="898">
        <v>44178</v>
      </c>
      <c r="E291" s="30" t="s">
        <v>6170</v>
      </c>
      <c r="F291" s="35" t="s">
        <v>5738</v>
      </c>
      <c r="G291" s="35" t="s">
        <v>68</v>
      </c>
      <c r="H291" s="35" t="s">
        <v>5557</v>
      </c>
      <c r="I291" s="35" t="s">
        <v>68</v>
      </c>
      <c r="J291" s="35" t="s">
        <v>5491</v>
      </c>
      <c r="K291" s="35" t="s">
        <v>68</v>
      </c>
      <c r="L291" s="47">
        <v>8.8483532906000004</v>
      </c>
      <c r="M291" s="47">
        <v>49.655852903000003</v>
      </c>
      <c r="N291" s="46" t="s">
        <v>68</v>
      </c>
      <c r="O291" s="25" t="s">
        <v>5060</v>
      </c>
      <c r="P291" s="25">
        <v>63190015</v>
      </c>
      <c r="Q291" s="897" t="s">
        <v>5347</v>
      </c>
      <c r="R291" s="25" t="s">
        <v>68</v>
      </c>
      <c r="S291" s="31">
        <v>0.05</v>
      </c>
      <c r="T291" s="31">
        <v>0.05</v>
      </c>
      <c r="U291" s="31">
        <v>0.05</v>
      </c>
      <c r="V291" s="31" t="s">
        <v>68</v>
      </c>
      <c r="W291" s="26">
        <v>8.8483532906000004</v>
      </c>
      <c r="X291" s="36">
        <v>49.655852903000003</v>
      </c>
      <c r="Y291" s="36" t="s">
        <v>68</v>
      </c>
      <c r="Z291" s="36" t="s">
        <v>68</v>
      </c>
      <c r="AA291" s="27">
        <v>10431</v>
      </c>
      <c r="AB291" s="32">
        <v>10430</v>
      </c>
      <c r="AC291" s="32">
        <v>10425</v>
      </c>
      <c r="AD291" s="32">
        <v>5</v>
      </c>
      <c r="AE291" s="32" t="s">
        <v>2683</v>
      </c>
      <c r="AF291" s="32" t="s">
        <v>4967</v>
      </c>
      <c r="AG291" s="48" t="s">
        <v>68</v>
      </c>
      <c r="AH291" s="33" t="s">
        <v>68</v>
      </c>
      <c r="AI291" s="33" t="s">
        <v>68</v>
      </c>
      <c r="AJ291" s="33" t="s">
        <v>68</v>
      </c>
      <c r="AK291" s="33" t="s">
        <v>5422</v>
      </c>
      <c r="AL291" s="28">
        <v>293</v>
      </c>
      <c r="AM291" s="34">
        <v>101300</v>
      </c>
      <c r="AN291" s="34" t="s">
        <v>68</v>
      </c>
      <c r="AO291" s="34">
        <v>0</v>
      </c>
      <c r="AP291" s="34" t="s">
        <v>68</v>
      </c>
      <c r="AQ291" s="34" t="s">
        <v>68</v>
      </c>
      <c r="AR291" s="34" t="s">
        <v>68</v>
      </c>
      <c r="AS291" s="34" t="s">
        <v>68</v>
      </c>
      <c r="AT291" s="34" t="s">
        <v>68</v>
      </c>
      <c r="AU291" s="34" t="s">
        <v>68</v>
      </c>
      <c r="AV291" s="34" t="s">
        <v>68</v>
      </c>
      <c r="AW291" s="34" t="s">
        <v>68</v>
      </c>
      <c r="AX291" s="34" t="s">
        <v>68</v>
      </c>
      <c r="AY291" s="894">
        <v>9.800000000000001E-6</v>
      </c>
      <c r="AZ291" s="894">
        <v>1.9026297590440443E-6</v>
      </c>
      <c r="BA291" s="894">
        <v>7.9000000000000006E-6</v>
      </c>
      <c r="BB291" s="894">
        <v>1.24E-5</v>
      </c>
      <c r="BC291" s="894">
        <v>3</v>
      </c>
      <c r="BD291" s="894" t="s">
        <v>6172</v>
      </c>
      <c r="BE291" s="894" t="s">
        <v>68</v>
      </c>
    </row>
    <row r="292" spans="1:57" ht="15" customHeight="1" x14ac:dyDescent="0.25">
      <c r="A292" s="37" t="s">
        <v>6026</v>
      </c>
      <c r="B292" s="45" t="s">
        <v>6169</v>
      </c>
      <c r="C292" s="887" t="s">
        <v>68</v>
      </c>
      <c r="D292" s="898">
        <v>44178</v>
      </c>
      <c r="E292" s="30" t="s">
        <v>6170</v>
      </c>
      <c r="F292" s="35" t="s">
        <v>5738</v>
      </c>
      <c r="G292" s="35" t="s">
        <v>68</v>
      </c>
      <c r="H292" s="35" t="s">
        <v>5558</v>
      </c>
      <c r="I292" s="35" t="s">
        <v>68</v>
      </c>
      <c r="J292" s="35" t="s">
        <v>5491</v>
      </c>
      <c r="K292" s="35" t="s">
        <v>68</v>
      </c>
      <c r="L292" s="47">
        <v>8.8408250320999997</v>
      </c>
      <c r="M292" s="47">
        <v>49.628510171999999</v>
      </c>
      <c r="N292" s="46" t="s">
        <v>68</v>
      </c>
      <c r="O292" s="25" t="s">
        <v>5060</v>
      </c>
      <c r="P292" s="25">
        <v>63190032</v>
      </c>
      <c r="Q292" s="897" t="s">
        <v>5348</v>
      </c>
      <c r="R292" s="25" t="s">
        <v>68</v>
      </c>
      <c r="S292" s="31">
        <v>0.05</v>
      </c>
      <c r="T292" s="31">
        <v>0.05</v>
      </c>
      <c r="U292" s="31">
        <v>0.05</v>
      </c>
      <c r="V292" s="31" t="s">
        <v>68</v>
      </c>
      <c r="W292" s="26">
        <v>8.8408250320999997</v>
      </c>
      <c r="X292" s="36">
        <v>49.628510171999999</v>
      </c>
      <c r="Y292" s="36" t="s">
        <v>68</v>
      </c>
      <c r="Z292" s="36" t="s">
        <v>68</v>
      </c>
      <c r="AA292" s="27">
        <v>10431</v>
      </c>
      <c r="AB292" s="32">
        <v>10430</v>
      </c>
      <c r="AC292" s="32">
        <v>10425</v>
      </c>
      <c r="AD292" s="32">
        <v>5</v>
      </c>
      <c r="AE292" s="32" t="s">
        <v>2683</v>
      </c>
      <c r="AF292" s="32" t="s">
        <v>4967</v>
      </c>
      <c r="AG292" s="48" t="s">
        <v>68</v>
      </c>
      <c r="AH292" s="33" t="s">
        <v>68</v>
      </c>
      <c r="AI292" s="33" t="s">
        <v>68</v>
      </c>
      <c r="AJ292" s="33" t="s">
        <v>68</v>
      </c>
      <c r="AK292" s="33" t="s">
        <v>4738</v>
      </c>
      <c r="AL292" s="28">
        <v>293</v>
      </c>
      <c r="AM292" s="34">
        <v>101300</v>
      </c>
      <c r="AN292" s="34" t="s">
        <v>68</v>
      </c>
      <c r="AO292" s="34">
        <v>0</v>
      </c>
      <c r="AP292" s="34" t="s">
        <v>68</v>
      </c>
      <c r="AQ292" s="34" t="s">
        <v>68</v>
      </c>
      <c r="AR292" s="34" t="s">
        <v>68</v>
      </c>
      <c r="AS292" s="34" t="s">
        <v>68</v>
      </c>
      <c r="AT292" s="34" t="s">
        <v>68</v>
      </c>
      <c r="AU292" s="34" t="s">
        <v>68</v>
      </c>
      <c r="AV292" s="34" t="s">
        <v>68</v>
      </c>
      <c r="AW292" s="34" t="s">
        <v>68</v>
      </c>
      <c r="AX292" s="34" t="s">
        <v>68</v>
      </c>
      <c r="AY292" s="894">
        <v>1.5666666666666667E-5</v>
      </c>
      <c r="AZ292" s="894">
        <v>2.4087802353519542E-6</v>
      </c>
      <c r="BA292" s="894">
        <v>1.2300000000000001E-5</v>
      </c>
      <c r="BB292" s="894">
        <v>1.7799999999999999E-5</v>
      </c>
      <c r="BC292" s="894">
        <v>3</v>
      </c>
      <c r="BD292" s="894" t="s">
        <v>6172</v>
      </c>
      <c r="BE292" s="894" t="s">
        <v>68</v>
      </c>
    </row>
    <row r="293" spans="1:57" ht="15" customHeight="1" x14ac:dyDescent="0.25">
      <c r="A293" s="37" t="s">
        <v>6027</v>
      </c>
      <c r="B293" s="45" t="s">
        <v>6169</v>
      </c>
      <c r="C293" s="887" t="s">
        <v>68</v>
      </c>
      <c r="D293" s="898">
        <v>44178</v>
      </c>
      <c r="E293" s="30" t="s">
        <v>6170</v>
      </c>
      <c r="F293" s="35" t="s">
        <v>5738</v>
      </c>
      <c r="G293" s="35" t="s">
        <v>68</v>
      </c>
      <c r="H293" s="35" t="s">
        <v>5553</v>
      </c>
      <c r="I293" s="35" t="s">
        <v>68</v>
      </c>
      <c r="J293" s="35" t="s">
        <v>5491</v>
      </c>
      <c r="K293" s="35" t="s">
        <v>68</v>
      </c>
      <c r="L293" s="47">
        <v>8.8411812569000006</v>
      </c>
      <c r="M293" s="47">
        <v>49.625363798000002</v>
      </c>
      <c r="N293" s="46" t="s">
        <v>68</v>
      </c>
      <c r="O293" s="25" t="s">
        <v>5060</v>
      </c>
      <c r="P293" s="25">
        <v>63190037</v>
      </c>
      <c r="Q293" s="897" t="s">
        <v>5349</v>
      </c>
      <c r="R293" s="25" t="s">
        <v>68</v>
      </c>
      <c r="S293" s="31">
        <v>0.05</v>
      </c>
      <c r="T293" s="31">
        <v>0.05</v>
      </c>
      <c r="U293" s="31">
        <v>0.05</v>
      </c>
      <c r="V293" s="31" t="s">
        <v>68</v>
      </c>
      <c r="W293" s="26">
        <v>8.8411812569000006</v>
      </c>
      <c r="X293" s="36">
        <v>49.625363798000002</v>
      </c>
      <c r="Y293" s="36" t="s">
        <v>68</v>
      </c>
      <c r="Z293" s="36" t="s">
        <v>68</v>
      </c>
      <c r="AA293" s="27">
        <v>10431</v>
      </c>
      <c r="AB293" s="32">
        <v>10430</v>
      </c>
      <c r="AC293" s="32">
        <v>10425</v>
      </c>
      <c r="AD293" s="32">
        <v>5</v>
      </c>
      <c r="AE293" s="32" t="s">
        <v>2683</v>
      </c>
      <c r="AF293" s="32" t="s">
        <v>4967</v>
      </c>
      <c r="AG293" s="48" t="s">
        <v>68</v>
      </c>
      <c r="AH293" s="33">
        <v>104</v>
      </c>
      <c r="AI293" s="33">
        <v>103</v>
      </c>
      <c r="AJ293" s="33" t="s">
        <v>4854</v>
      </c>
      <c r="AK293" s="33" t="s">
        <v>5423</v>
      </c>
      <c r="AL293" s="28">
        <v>293</v>
      </c>
      <c r="AM293" s="34">
        <v>101300</v>
      </c>
      <c r="AN293" s="34" t="s">
        <v>68</v>
      </c>
      <c r="AO293" s="34">
        <v>0</v>
      </c>
      <c r="AP293" s="34" t="s">
        <v>68</v>
      </c>
      <c r="AQ293" s="34" t="s">
        <v>68</v>
      </c>
      <c r="AR293" s="34" t="s">
        <v>68</v>
      </c>
      <c r="AS293" s="34" t="s">
        <v>68</v>
      </c>
      <c r="AT293" s="34" t="s">
        <v>68</v>
      </c>
      <c r="AU293" s="34" t="s">
        <v>68</v>
      </c>
      <c r="AV293" s="34" t="s">
        <v>68</v>
      </c>
      <c r="AW293" s="34" t="s">
        <v>68</v>
      </c>
      <c r="AX293" s="34" t="s">
        <v>68</v>
      </c>
      <c r="AY293" s="894">
        <v>2.2500000000000001E-5</v>
      </c>
      <c r="AZ293" s="894">
        <v>1.0424330514074604E-6</v>
      </c>
      <c r="BA293" s="894">
        <v>2.1399999999999998E-5</v>
      </c>
      <c r="BB293" s="894">
        <v>2.3900000000000002E-5</v>
      </c>
      <c r="BC293" s="894">
        <v>3</v>
      </c>
      <c r="BD293" s="894" t="s">
        <v>6172</v>
      </c>
      <c r="BE293" s="894" t="s">
        <v>68</v>
      </c>
    </row>
    <row r="294" spans="1:57" ht="15" customHeight="1" x14ac:dyDescent="0.25">
      <c r="A294" s="37" t="s">
        <v>6028</v>
      </c>
      <c r="B294" s="45" t="s">
        <v>6169</v>
      </c>
      <c r="C294" s="887" t="s">
        <v>68</v>
      </c>
      <c r="D294" s="898">
        <v>44178</v>
      </c>
      <c r="E294" s="30" t="s">
        <v>6170</v>
      </c>
      <c r="F294" s="35" t="s">
        <v>5738</v>
      </c>
      <c r="G294" s="35" t="s">
        <v>68</v>
      </c>
      <c r="H294" s="35" t="s">
        <v>5508</v>
      </c>
      <c r="I294" s="35" t="s">
        <v>68</v>
      </c>
      <c r="J294" s="35" t="s">
        <v>5491</v>
      </c>
      <c r="K294" s="35" t="s">
        <v>68</v>
      </c>
      <c r="L294" s="47">
        <v>8.8835496027000005</v>
      </c>
      <c r="M294" s="47">
        <v>49.676887368000003</v>
      </c>
      <c r="N294" s="46" t="s">
        <v>68</v>
      </c>
      <c r="O294" s="25" t="s">
        <v>5060</v>
      </c>
      <c r="P294" s="25">
        <v>63190009</v>
      </c>
      <c r="Q294" s="897" t="s">
        <v>5350</v>
      </c>
      <c r="R294" s="25" t="s">
        <v>68</v>
      </c>
      <c r="S294" s="31">
        <v>0.05</v>
      </c>
      <c r="T294" s="31">
        <v>0.05</v>
      </c>
      <c r="U294" s="31">
        <v>0.05</v>
      </c>
      <c r="V294" s="31" t="s">
        <v>68</v>
      </c>
      <c r="W294" s="26">
        <v>8.8835496027000005</v>
      </c>
      <c r="X294" s="36">
        <v>49.676887368000003</v>
      </c>
      <c r="Y294" s="36" t="s">
        <v>68</v>
      </c>
      <c r="Z294" s="36" t="s">
        <v>68</v>
      </c>
      <c r="AA294" s="27">
        <v>10989</v>
      </c>
      <c r="AB294" s="32">
        <v>10985</v>
      </c>
      <c r="AC294" s="32">
        <v>10880</v>
      </c>
      <c r="AD294" s="32">
        <v>5</v>
      </c>
      <c r="AE294" s="32" t="s">
        <v>2532</v>
      </c>
      <c r="AF294" s="32" t="s">
        <v>4935</v>
      </c>
      <c r="AG294" s="48" t="s">
        <v>68</v>
      </c>
      <c r="AH294" s="33" t="s">
        <v>68</v>
      </c>
      <c r="AI294" s="33" t="s">
        <v>68</v>
      </c>
      <c r="AJ294" s="33" t="s">
        <v>68</v>
      </c>
      <c r="AK294" s="33" t="s">
        <v>5445</v>
      </c>
      <c r="AL294" s="28">
        <v>293</v>
      </c>
      <c r="AM294" s="34">
        <v>101300</v>
      </c>
      <c r="AN294" s="34" t="s">
        <v>68</v>
      </c>
      <c r="AO294" s="34">
        <v>0</v>
      </c>
      <c r="AP294" s="34" t="s">
        <v>68</v>
      </c>
      <c r="AQ294" s="34" t="s">
        <v>68</v>
      </c>
      <c r="AR294" s="34" t="s">
        <v>68</v>
      </c>
      <c r="AS294" s="34" t="s">
        <v>68</v>
      </c>
      <c r="AT294" s="34" t="s">
        <v>68</v>
      </c>
      <c r="AU294" s="34" t="s">
        <v>68</v>
      </c>
      <c r="AV294" s="34" t="s">
        <v>68</v>
      </c>
      <c r="AW294" s="34" t="s">
        <v>68</v>
      </c>
      <c r="AX294" s="34" t="s">
        <v>68</v>
      </c>
      <c r="AY294" s="894">
        <v>3.3366666666666663E-4</v>
      </c>
      <c r="AZ294" s="894">
        <v>3.7747700445045521E-5</v>
      </c>
      <c r="BA294" s="894">
        <v>3.0499999999999999E-4</v>
      </c>
      <c r="BB294" s="894">
        <v>3.8700000000000003E-4</v>
      </c>
      <c r="BC294" s="894">
        <v>3</v>
      </c>
      <c r="BD294" s="894" t="s">
        <v>6172</v>
      </c>
      <c r="BE294" s="894" t="s">
        <v>68</v>
      </c>
    </row>
    <row r="295" spans="1:57" ht="15" customHeight="1" x14ac:dyDescent="0.25">
      <c r="A295" s="37" t="s">
        <v>6029</v>
      </c>
      <c r="B295" s="45" t="s">
        <v>6169</v>
      </c>
      <c r="C295" s="887" t="s">
        <v>68</v>
      </c>
      <c r="D295" s="898">
        <v>44178</v>
      </c>
      <c r="E295" s="30" t="s">
        <v>6170</v>
      </c>
      <c r="F295" s="35" t="s">
        <v>5738</v>
      </c>
      <c r="G295" s="35" t="s">
        <v>68</v>
      </c>
      <c r="H295" s="35" t="s">
        <v>5626</v>
      </c>
      <c r="I295" s="35" t="s">
        <v>68</v>
      </c>
      <c r="J295" s="35" t="s">
        <v>5491</v>
      </c>
      <c r="K295" s="35" t="s">
        <v>68</v>
      </c>
      <c r="L295" s="47">
        <v>9.0207885753999992</v>
      </c>
      <c r="M295" s="47">
        <v>49.684720466999998</v>
      </c>
      <c r="N295" s="46" t="s">
        <v>68</v>
      </c>
      <c r="O295" s="25" t="s">
        <v>5060</v>
      </c>
      <c r="P295" s="25">
        <v>63200003</v>
      </c>
      <c r="Q295" s="897" t="s">
        <v>5351</v>
      </c>
      <c r="R295" s="25" t="s">
        <v>68</v>
      </c>
      <c r="S295" s="31">
        <v>0.05</v>
      </c>
      <c r="T295" s="31">
        <v>0.05</v>
      </c>
      <c r="U295" s="31">
        <v>0.05</v>
      </c>
      <c r="V295" s="31" t="s">
        <v>68</v>
      </c>
      <c r="W295" s="26">
        <v>9.0207885753999992</v>
      </c>
      <c r="X295" s="36">
        <v>49.684720466999998</v>
      </c>
      <c r="Y295" s="36" t="s">
        <v>68</v>
      </c>
      <c r="Z295" s="36" t="s">
        <v>68</v>
      </c>
      <c r="AA295" s="27">
        <v>10431</v>
      </c>
      <c r="AB295" s="32">
        <v>10430</v>
      </c>
      <c r="AC295" s="32">
        <v>10425</v>
      </c>
      <c r="AD295" s="32">
        <v>5</v>
      </c>
      <c r="AE295" s="32" t="s">
        <v>2683</v>
      </c>
      <c r="AF295" s="32" t="s">
        <v>4967</v>
      </c>
      <c r="AG295" s="48" t="s">
        <v>68</v>
      </c>
      <c r="AH295" s="33">
        <v>104</v>
      </c>
      <c r="AI295" s="33">
        <v>103</v>
      </c>
      <c r="AJ295" s="33" t="s">
        <v>4854</v>
      </c>
      <c r="AK295" s="33" t="s">
        <v>5446</v>
      </c>
      <c r="AL295" s="28">
        <v>293</v>
      </c>
      <c r="AM295" s="34">
        <v>101300</v>
      </c>
      <c r="AN295" s="34" t="s">
        <v>68</v>
      </c>
      <c r="AO295" s="34">
        <v>0</v>
      </c>
      <c r="AP295" s="34" t="s">
        <v>68</v>
      </c>
      <c r="AQ295" s="34" t="s">
        <v>68</v>
      </c>
      <c r="AR295" s="34" t="s">
        <v>68</v>
      </c>
      <c r="AS295" s="34" t="s">
        <v>68</v>
      </c>
      <c r="AT295" s="34" t="s">
        <v>68</v>
      </c>
      <c r="AU295" s="34" t="s">
        <v>68</v>
      </c>
      <c r="AV295" s="34" t="s">
        <v>68</v>
      </c>
      <c r="AW295" s="34" t="s">
        <v>68</v>
      </c>
      <c r="AX295" s="34" t="s">
        <v>68</v>
      </c>
      <c r="AY295" s="894">
        <v>2.2000000000000001E-6</v>
      </c>
      <c r="AZ295" s="894">
        <v>1.7146428199482249E-6</v>
      </c>
      <c r="BA295" s="894">
        <v>1.0000000000000001E-7</v>
      </c>
      <c r="BB295" s="894">
        <v>4.3000000000000003E-6</v>
      </c>
      <c r="BC295" s="894">
        <v>3</v>
      </c>
      <c r="BD295" s="894" t="s">
        <v>6172</v>
      </c>
      <c r="BE295" s="894" t="s">
        <v>68</v>
      </c>
    </row>
    <row r="296" spans="1:57" ht="15" customHeight="1" x14ac:dyDescent="0.25">
      <c r="A296" s="37" t="s">
        <v>6030</v>
      </c>
      <c r="B296" s="45" t="s">
        <v>6169</v>
      </c>
      <c r="C296" s="887" t="s">
        <v>68</v>
      </c>
      <c r="D296" s="898">
        <v>44178</v>
      </c>
      <c r="E296" s="30" t="s">
        <v>6170</v>
      </c>
      <c r="F296" s="35" t="s">
        <v>5738</v>
      </c>
      <c r="G296" s="35" t="s">
        <v>68</v>
      </c>
      <c r="H296" s="35" t="s">
        <v>5626</v>
      </c>
      <c r="I296" s="35" t="s">
        <v>68</v>
      </c>
      <c r="J296" s="35" t="s">
        <v>5491</v>
      </c>
      <c r="K296" s="35" t="s">
        <v>68</v>
      </c>
      <c r="L296" s="47">
        <v>9.0327726389999992</v>
      </c>
      <c r="M296" s="47">
        <v>49.680941435000001</v>
      </c>
      <c r="N296" s="46" t="s">
        <v>68</v>
      </c>
      <c r="O296" s="25" t="s">
        <v>5060</v>
      </c>
      <c r="P296" s="25">
        <v>63200009</v>
      </c>
      <c r="Q296" s="897" t="s">
        <v>5352</v>
      </c>
      <c r="R296" s="25" t="s">
        <v>68</v>
      </c>
      <c r="S296" s="31">
        <v>0.05</v>
      </c>
      <c r="T296" s="31">
        <v>0.05</v>
      </c>
      <c r="U296" s="31">
        <v>0.05</v>
      </c>
      <c r="V296" s="31" t="s">
        <v>68</v>
      </c>
      <c r="W296" s="26">
        <v>9.0327726389999992</v>
      </c>
      <c r="X296" s="36">
        <v>49.680941435000001</v>
      </c>
      <c r="Y296" s="36" t="s">
        <v>68</v>
      </c>
      <c r="Z296" s="36" t="s">
        <v>68</v>
      </c>
      <c r="AA296" s="27">
        <v>10431</v>
      </c>
      <c r="AB296" s="32">
        <v>10430</v>
      </c>
      <c r="AC296" s="32">
        <v>10425</v>
      </c>
      <c r="AD296" s="32">
        <v>5</v>
      </c>
      <c r="AE296" s="32" t="s">
        <v>2683</v>
      </c>
      <c r="AF296" s="32" t="s">
        <v>4967</v>
      </c>
      <c r="AG296" s="48" t="s">
        <v>68</v>
      </c>
      <c r="AH296" s="33">
        <v>104</v>
      </c>
      <c r="AI296" s="33">
        <v>103</v>
      </c>
      <c r="AJ296" s="33" t="s">
        <v>4854</v>
      </c>
      <c r="AK296" s="33" t="s">
        <v>5423</v>
      </c>
      <c r="AL296" s="28">
        <v>293</v>
      </c>
      <c r="AM296" s="34">
        <v>101300</v>
      </c>
      <c r="AN296" s="34" t="s">
        <v>68</v>
      </c>
      <c r="AO296" s="34">
        <v>0</v>
      </c>
      <c r="AP296" s="34" t="s">
        <v>68</v>
      </c>
      <c r="AQ296" s="34" t="s">
        <v>68</v>
      </c>
      <c r="AR296" s="34" t="s">
        <v>68</v>
      </c>
      <c r="AS296" s="34" t="s">
        <v>68</v>
      </c>
      <c r="AT296" s="34" t="s">
        <v>68</v>
      </c>
      <c r="AU296" s="34" t="s">
        <v>68</v>
      </c>
      <c r="AV296" s="34" t="s">
        <v>68</v>
      </c>
      <c r="AW296" s="34" t="s">
        <v>68</v>
      </c>
      <c r="AX296" s="34" t="s">
        <v>68</v>
      </c>
      <c r="AY296" s="894">
        <v>8.599999999999999E-6</v>
      </c>
      <c r="AZ296" s="894">
        <v>7.7888809636986168E-7</v>
      </c>
      <c r="BA296" s="894">
        <v>7.9999999999999996E-6</v>
      </c>
      <c r="BB296" s="894">
        <v>9.7000000000000003E-6</v>
      </c>
      <c r="BC296" s="894">
        <v>3</v>
      </c>
      <c r="BD296" s="894" t="s">
        <v>6172</v>
      </c>
      <c r="BE296" s="894" t="s">
        <v>68</v>
      </c>
    </row>
    <row r="297" spans="1:57" ht="15" customHeight="1" x14ac:dyDescent="0.25">
      <c r="A297" s="37" t="s">
        <v>6031</v>
      </c>
      <c r="B297" s="45" t="s">
        <v>6169</v>
      </c>
      <c r="C297" s="887" t="s">
        <v>68</v>
      </c>
      <c r="D297" s="898">
        <v>44178</v>
      </c>
      <c r="E297" s="30" t="s">
        <v>6170</v>
      </c>
      <c r="F297" s="35" t="s">
        <v>5738</v>
      </c>
      <c r="G297" s="35" t="s">
        <v>68</v>
      </c>
      <c r="H297" s="35" t="s">
        <v>5627</v>
      </c>
      <c r="I297" s="35" t="s">
        <v>68</v>
      </c>
      <c r="J297" s="35" t="s">
        <v>5491</v>
      </c>
      <c r="K297" s="35" t="s">
        <v>68</v>
      </c>
      <c r="L297" s="47">
        <v>9.0232010298999992</v>
      </c>
      <c r="M297" s="47">
        <v>49.658960901999997</v>
      </c>
      <c r="N297" s="46" t="s">
        <v>68</v>
      </c>
      <c r="O297" s="25" t="s">
        <v>5060</v>
      </c>
      <c r="P297" s="25">
        <v>63200014</v>
      </c>
      <c r="Q297" s="897" t="s">
        <v>5353</v>
      </c>
      <c r="R297" s="25" t="s">
        <v>68</v>
      </c>
      <c r="S297" s="31">
        <v>0.05</v>
      </c>
      <c r="T297" s="31">
        <v>0.05</v>
      </c>
      <c r="U297" s="31">
        <v>0.05</v>
      </c>
      <c r="V297" s="31" t="s">
        <v>68</v>
      </c>
      <c r="W297" s="26">
        <v>9.0232010298999992</v>
      </c>
      <c r="X297" s="36">
        <v>49.658960901999997</v>
      </c>
      <c r="Y297" s="36" t="s">
        <v>68</v>
      </c>
      <c r="Z297" s="36" t="s">
        <v>68</v>
      </c>
      <c r="AA297" s="27">
        <v>10431</v>
      </c>
      <c r="AB297" s="32">
        <v>10430</v>
      </c>
      <c r="AC297" s="32">
        <v>10425</v>
      </c>
      <c r="AD297" s="32">
        <v>5</v>
      </c>
      <c r="AE297" s="32" t="s">
        <v>2683</v>
      </c>
      <c r="AF297" s="32" t="s">
        <v>4967</v>
      </c>
      <c r="AG297" s="48" t="s">
        <v>68</v>
      </c>
      <c r="AH297" s="33">
        <v>104</v>
      </c>
      <c r="AI297" s="33">
        <v>103</v>
      </c>
      <c r="AJ297" s="33" t="s">
        <v>4854</v>
      </c>
      <c r="AK297" s="33" t="s">
        <v>5443</v>
      </c>
      <c r="AL297" s="28">
        <v>293</v>
      </c>
      <c r="AM297" s="34">
        <v>101300</v>
      </c>
      <c r="AN297" s="34" t="s">
        <v>68</v>
      </c>
      <c r="AO297" s="34">
        <v>0</v>
      </c>
      <c r="AP297" s="34" t="s">
        <v>68</v>
      </c>
      <c r="AQ297" s="34" t="s">
        <v>68</v>
      </c>
      <c r="AR297" s="34" t="s">
        <v>68</v>
      </c>
      <c r="AS297" s="34" t="s">
        <v>68</v>
      </c>
      <c r="AT297" s="34" t="s">
        <v>68</v>
      </c>
      <c r="AU297" s="34" t="s">
        <v>68</v>
      </c>
      <c r="AV297" s="34" t="s">
        <v>68</v>
      </c>
      <c r="AW297" s="34" t="s">
        <v>68</v>
      </c>
      <c r="AX297" s="34" t="s">
        <v>68</v>
      </c>
      <c r="AY297" s="894">
        <v>8.9500000000000007E-6</v>
      </c>
      <c r="AZ297" s="894">
        <v>1.0012492197250394E-6</v>
      </c>
      <c r="BA297" s="894">
        <v>7.6000000000000001E-6</v>
      </c>
      <c r="BB297" s="894">
        <v>1.04E-5</v>
      </c>
      <c r="BC297" s="894">
        <v>4</v>
      </c>
      <c r="BD297" s="894" t="s">
        <v>6172</v>
      </c>
      <c r="BE297" s="894" t="s">
        <v>68</v>
      </c>
    </row>
    <row r="298" spans="1:57" ht="15" customHeight="1" x14ac:dyDescent="0.25">
      <c r="A298" s="37" t="s">
        <v>6032</v>
      </c>
      <c r="B298" s="45" t="s">
        <v>6169</v>
      </c>
      <c r="C298" s="887" t="s">
        <v>68</v>
      </c>
      <c r="D298" s="898">
        <v>44178</v>
      </c>
      <c r="E298" s="30" t="s">
        <v>6170</v>
      </c>
      <c r="F298" s="35" t="s">
        <v>5738</v>
      </c>
      <c r="G298" s="35" t="s">
        <v>68</v>
      </c>
      <c r="H298" s="35" t="s">
        <v>5628</v>
      </c>
      <c r="I298" s="35" t="s">
        <v>68</v>
      </c>
      <c r="J298" s="35" t="s">
        <v>5491</v>
      </c>
      <c r="K298" s="35" t="s">
        <v>68</v>
      </c>
      <c r="L298" s="47">
        <v>9.0415549154000008</v>
      </c>
      <c r="M298" s="47">
        <v>49.661877736999998</v>
      </c>
      <c r="N298" s="46" t="s">
        <v>68</v>
      </c>
      <c r="O298" s="25" t="s">
        <v>5060</v>
      </c>
      <c r="P298" s="25">
        <v>63200015</v>
      </c>
      <c r="Q298" s="897" t="s">
        <v>5354</v>
      </c>
      <c r="R298" s="25" t="s">
        <v>68</v>
      </c>
      <c r="S298" s="31">
        <v>0.05</v>
      </c>
      <c r="T298" s="31">
        <v>0.05</v>
      </c>
      <c r="U298" s="31">
        <v>0.05</v>
      </c>
      <c r="V298" s="31" t="s">
        <v>68</v>
      </c>
      <c r="W298" s="26">
        <v>9.0415549154000008</v>
      </c>
      <c r="X298" s="36">
        <v>49.661877736999998</v>
      </c>
      <c r="Y298" s="36" t="s">
        <v>68</v>
      </c>
      <c r="Z298" s="36" t="s">
        <v>68</v>
      </c>
      <c r="AA298" s="27">
        <v>10431</v>
      </c>
      <c r="AB298" s="32">
        <v>10430</v>
      </c>
      <c r="AC298" s="32">
        <v>10425</v>
      </c>
      <c r="AD298" s="32">
        <v>5</v>
      </c>
      <c r="AE298" s="32" t="s">
        <v>2683</v>
      </c>
      <c r="AF298" s="32" t="s">
        <v>4967</v>
      </c>
      <c r="AG298" s="48" t="s">
        <v>68</v>
      </c>
      <c r="AH298" s="33">
        <v>104</v>
      </c>
      <c r="AI298" s="33">
        <v>103</v>
      </c>
      <c r="AJ298" s="33" t="s">
        <v>4854</v>
      </c>
      <c r="AK298" s="33" t="s">
        <v>5443</v>
      </c>
      <c r="AL298" s="28">
        <v>293</v>
      </c>
      <c r="AM298" s="34">
        <v>101300</v>
      </c>
      <c r="AN298" s="34" t="s">
        <v>68</v>
      </c>
      <c r="AO298" s="34">
        <v>0</v>
      </c>
      <c r="AP298" s="34" t="s">
        <v>68</v>
      </c>
      <c r="AQ298" s="34" t="s">
        <v>68</v>
      </c>
      <c r="AR298" s="34" t="s">
        <v>68</v>
      </c>
      <c r="AS298" s="34" t="s">
        <v>68</v>
      </c>
      <c r="AT298" s="34" t="s">
        <v>68</v>
      </c>
      <c r="AU298" s="34" t="s">
        <v>68</v>
      </c>
      <c r="AV298" s="34" t="s">
        <v>68</v>
      </c>
      <c r="AW298" s="34" t="s">
        <v>68</v>
      </c>
      <c r="AX298" s="34" t="s">
        <v>68</v>
      </c>
      <c r="AY298" s="894">
        <v>1.3733333333333333E-5</v>
      </c>
      <c r="AZ298" s="894">
        <v>1.1085526098877257E-6</v>
      </c>
      <c r="BA298" s="894">
        <v>1.29E-5</v>
      </c>
      <c r="BB298" s="894">
        <v>1.5299999999999999E-5</v>
      </c>
      <c r="BC298" s="894">
        <v>3</v>
      </c>
      <c r="BD298" s="894" t="s">
        <v>6172</v>
      </c>
      <c r="BE298" s="894" t="s">
        <v>68</v>
      </c>
    </row>
    <row r="299" spans="1:57" ht="15" customHeight="1" x14ac:dyDescent="0.25">
      <c r="A299" s="37" t="s">
        <v>6033</v>
      </c>
      <c r="B299" s="45" t="s">
        <v>6169</v>
      </c>
      <c r="C299" s="887" t="s">
        <v>68</v>
      </c>
      <c r="D299" s="898">
        <v>44178</v>
      </c>
      <c r="E299" s="30" t="s">
        <v>6170</v>
      </c>
      <c r="F299" s="35" t="s">
        <v>5738</v>
      </c>
      <c r="G299" s="35" t="s">
        <v>68</v>
      </c>
      <c r="H299" s="35" t="s">
        <v>5629</v>
      </c>
      <c r="I299" s="35" t="s">
        <v>68</v>
      </c>
      <c r="J299" s="35" t="s">
        <v>5491</v>
      </c>
      <c r="K299" s="35" t="s">
        <v>68</v>
      </c>
      <c r="L299" s="47">
        <v>9.0190384846999994</v>
      </c>
      <c r="M299" s="47">
        <v>49.640305376000001</v>
      </c>
      <c r="N299" s="46" t="s">
        <v>68</v>
      </c>
      <c r="O299" s="25" t="s">
        <v>5060</v>
      </c>
      <c r="P299" s="25">
        <v>63200019</v>
      </c>
      <c r="Q299" s="897" t="s">
        <v>5355</v>
      </c>
      <c r="R299" s="25" t="s">
        <v>68</v>
      </c>
      <c r="S299" s="31">
        <v>0.05</v>
      </c>
      <c r="T299" s="31">
        <v>0.05</v>
      </c>
      <c r="U299" s="31">
        <v>0.05</v>
      </c>
      <c r="V299" s="31" t="s">
        <v>68</v>
      </c>
      <c r="W299" s="26">
        <v>9.0190384846999994</v>
      </c>
      <c r="X299" s="36">
        <v>49.640305376000001</v>
      </c>
      <c r="Y299" s="36" t="s">
        <v>68</v>
      </c>
      <c r="Z299" s="36" t="s">
        <v>68</v>
      </c>
      <c r="AA299" s="27">
        <v>10431</v>
      </c>
      <c r="AB299" s="32">
        <v>10430</v>
      </c>
      <c r="AC299" s="32">
        <v>10425</v>
      </c>
      <c r="AD299" s="32">
        <v>5</v>
      </c>
      <c r="AE299" s="32" t="s">
        <v>2683</v>
      </c>
      <c r="AF299" s="32" t="s">
        <v>4967</v>
      </c>
      <c r="AG299" s="48" t="s">
        <v>68</v>
      </c>
      <c r="AH299" s="33">
        <v>104</v>
      </c>
      <c r="AI299" s="33">
        <v>103</v>
      </c>
      <c r="AJ299" s="33" t="s">
        <v>4854</v>
      </c>
      <c r="AK299" s="33" t="s">
        <v>5443</v>
      </c>
      <c r="AL299" s="28">
        <v>293</v>
      </c>
      <c r="AM299" s="34">
        <v>101300</v>
      </c>
      <c r="AN299" s="34" t="s">
        <v>68</v>
      </c>
      <c r="AO299" s="34">
        <v>0</v>
      </c>
      <c r="AP299" s="34" t="s">
        <v>68</v>
      </c>
      <c r="AQ299" s="34" t="s">
        <v>68</v>
      </c>
      <c r="AR299" s="34" t="s">
        <v>68</v>
      </c>
      <c r="AS299" s="34" t="s">
        <v>68</v>
      </c>
      <c r="AT299" s="34" t="s">
        <v>68</v>
      </c>
      <c r="AU299" s="34" t="s">
        <v>68</v>
      </c>
      <c r="AV299" s="34" t="s">
        <v>68</v>
      </c>
      <c r="AW299" s="34" t="s">
        <v>68</v>
      </c>
      <c r="AX299" s="34" t="s">
        <v>68</v>
      </c>
      <c r="AY299" s="894">
        <v>4.6999999999999999E-6</v>
      </c>
      <c r="AZ299" s="894">
        <v>1.7107503227141788E-6</v>
      </c>
      <c r="BA299" s="894">
        <v>2.8999999999999998E-6</v>
      </c>
      <c r="BB299" s="894">
        <v>6.9999999999999999E-6</v>
      </c>
      <c r="BC299" s="894">
        <v>3</v>
      </c>
      <c r="BD299" s="894" t="s">
        <v>6172</v>
      </c>
      <c r="BE299" s="894" t="s">
        <v>68</v>
      </c>
    </row>
    <row r="300" spans="1:57" ht="15" customHeight="1" x14ac:dyDescent="0.25">
      <c r="A300" s="37" t="s">
        <v>6034</v>
      </c>
      <c r="B300" s="45" t="s">
        <v>6169</v>
      </c>
      <c r="C300" s="887" t="s">
        <v>68</v>
      </c>
      <c r="D300" s="898">
        <v>44178</v>
      </c>
      <c r="E300" s="30" t="s">
        <v>6170</v>
      </c>
      <c r="F300" s="35" t="s">
        <v>5738</v>
      </c>
      <c r="G300" s="35" t="s">
        <v>68</v>
      </c>
      <c r="H300" s="35" t="s">
        <v>5629</v>
      </c>
      <c r="I300" s="35" t="s">
        <v>68</v>
      </c>
      <c r="J300" s="35" t="s">
        <v>5491</v>
      </c>
      <c r="K300" s="35" t="s">
        <v>68</v>
      </c>
      <c r="L300" s="47">
        <v>9.0197318117999998</v>
      </c>
      <c r="M300" s="47">
        <v>49.642912647000003</v>
      </c>
      <c r="N300" s="46" t="s">
        <v>68</v>
      </c>
      <c r="O300" s="25" t="s">
        <v>5060</v>
      </c>
      <c r="P300" s="25">
        <v>63200018</v>
      </c>
      <c r="Q300" s="897" t="s">
        <v>5356</v>
      </c>
      <c r="R300" s="25" t="s">
        <v>68</v>
      </c>
      <c r="S300" s="31">
        <v>0.05</v>
      </c>
      <c r="T300" s="31">
        <v>0.05</v>
      </c>
      <c r="U300" s="31">
        <v>0.05</v>
      </c>
      <c r="V300" s="31" t="s">
        <v>68</v>
      </c>
      <c r="W300" s="26">
        <v>9.0197318117999998</v>
      </c>
      <c r="X300" s="36">
        <v>49.642912647000003</v>
      </c>
      <c r="Y300" s="36" t="s">
        <v>68</v>
      </c>
      <c r="Z300" s="36" t="s">
        <v>68</v>
      </c>
      <c r="AA300" s="27">
        <v>10431</v>
      </c>
      <c r="AB300" s="32">
        <v>10430</v>
      </c>
      <c r="AC300" s="32">
        <v>10425</v>
      </c>
      <c r="AD300" s="32">
        <v>5</v>
      </c>
      <c r="AE300" s="32" t="s">
        <v>2683</v>
      </c>
      <c r="AF300" s="32" t="s">
        <v>4967</v>
      </c>
      <c r="AG300" s="48" t="s">
        <v>68</v>
      </c>
      <c r="AH300" s="33">
        <v>104</v>
      </c>
      <c r="AI300" s="33">
        <v>103</v>
      </c>
      <c r="AJ300" s="33" t="s">
        <v>4854</v>
      </c>
      <c r="AK300" s="33" t="s">
        <v>5443</v>
      </c>
      <c r="AL300" s="28">
        <v>293</v>
      </c>
      <c r="AM300" s="34">
        <v>101300</v>
      </c>
      <c r="AN300" s="34" t="s">
        <v>68</v>
      </c>
      <c r="AO300" s="34">
        <v>0</v>
      </c>
      <c r="AP300" s="34" t="s">
        <v>68</v>
      </c>
      <c r="AQ300" s="34" t="s">
        <v>68</v>
      </c>
      <c r="AR300" s="34" t="s">
        <v>68</v>
      </c>
      <c r="AS300" s="34" t="s">
        <v>68</v>
      </c>
      <c r="AT300" s="34" t="s">
        <v>68</v>
      </c>
      <c r="AU300" s="34" t="s">
        <v>68</v>
      </c>
      <c r="AV300" s="34" t="s">
        <v>68</v>
      </c>
      <c r="AW300" s="34" t="s">
        <v>68</v>
      </c>
      <c r="AX300" s="34" t="s">
        <v>68</v>
      </c>
      <c r="AY300" s="894">
        <v>1.8800000000000003E-5</v>
      </c>
      <c r="BA300" s="894">
        <v>1.8700000000000001E-5</v>
      </c>
      <c r="BB300" s="894">
        <v>1.8900000000000002E-5</v>
      </c>
      <c r="BC300" s="894">
        <v>2</v>
      </c>
      <c r="BD300" s="894" t="s">
        <v>6172</v>
      </c>
      <c r="BE300" s="894" t="s">
        <v>68</v>
      </c>
    </row>
    <row r="301" spans="1:57" ht="15" customHeight="1" x14ac:dyDescent="0.25">
      <c r="A301" s="37" t="s">
        <v>6035</v>
      </c>
      <c r="B301" s="45" t="s">
        <v>6169</v>
      </c>
      <c r="C301" s="887" t="s">
        <v>68</v>
      </c>
      <c r="D301" s="898">
        <v>44178</v>
      </c>
      <c r="E301" s="30" t="s">
        <v>6170</v>
      </c>
      <c r="F301" s="35" t="s">
        <v>5738</v>
      </c>
      <c r="G301" s="35" t="s">
        <v>68</v>
      </c>
      <c r="H301" s="35" t="s">
        <v>5629</v>
      </c>
      <c r="I301" s="35" t="s">
        <v>68</v>
      </c>
      <c r="J301" s="35" t="s">
        <v>5491</v>
      </c>
      <c r="K301" s="35" t="s">
        <v>68</v>
      </c>
      <c r="L301" s="47">
        <v>9.0228445057000002</v>
      </c>
      <c r="M301" s="47">
        <v>49.637607363999997</v>
      </c>
      <c r="N301" s="46" t="s">
        <v>68</v>
      </c>
      <c r="O301" s="25" t="s">
        <v>5060</v>
      </c>
      <c r="P301" s="25">
        <v>63200020</v>
      </c>
      <c r="Q301" s="897" t="s">
        <v>5357</v>
      </c>
      <c r="R301" s="25" t="s">
        <v>68</v>
      </c>
      <c r="S301" s="31">
        <v>0.05</v>
      </c>
      <c r="T301" s="31">
        <v>0.05</v>
      </c>
      <c r="U301" s="31">
        <v>0.05</v>
      </c>
      <c r="V301" s="31" t="s">
        <v>68</v>
      </c>
      <c r="W301" s="26">
        <v>9.0228445057000002</v>
      </c>
      <c r="X301" s="36">
        <v>49.637607363999997</v>
      </c>
      <c r="Y301" s="36" t="s">
        <v>68</v>
      </c>
      <c r="Z301" s="36" t="s">
        <v>68</v>
      </c>
      <c r="AA301" s="27">
        <v>10431</v>
      </c>
      <c r="AB301" s="32">
        <v>10430</v>
      </c>
      <c r="AC301" s="32">
        <v>10425</v>
      </c>
      <c r="AD301" s="32">
        <v>5</v>
      </c>
      <c r="AE301" s="32" t="s">
        <v>2683</v>
      </c>
      <c r="AF301" s="32" t="s">
        <v>4967</v>
      </c>
      <c r="AG301" s="48" t="s">
        <v>68</v>
      </c>
      <c r="AH301" s="33">
        <v>104</v>
      </c>
      <c r="AI301" s="33">
        <v>103</v>
      </c>
      <c r="AJ301" s="33" t="s">
        <v>4854</v>
      </c>
      <c r="AK301" s="33" t="s">
        <v>5443</v>
      </c>
      <c r="AL301" s="28">
        <v>293</v>
      </c>
      <c r="AM301" s="34">
        <v>101300</v>
      </c>
      <c r="AN301" s="34" t="s">
        <v>68</v>
      </c>
      <c r="AO301" s="34">
        <v>0</v>
      </c>
      <c r="AP301" s="34" t="s">
        <v>68</v>
      </c>
      <c r="AQ301" s="34" t="s">
        <v>68</v>
      </c>
      <c r="AR301" s="34" t="s">
        <v>68</v>
      </c>
      <c r="AS301" s="34" t="s">
        <v>68</v>
      </c>
      <c r="AT301" s="34" t="s">
        <v>68</v>
      </c>
      <c r="AU301" s="34" t="s">
        <v>68</v>
      </c>
      <c r="AV301" s="34" t="s">
        <v>68</v>
      </c>
      <c r="AW301" s="34" t="s">
        <v>68</v>
      </c>
      <c r="AX301" s="34" t="s">
        <v>68</v>
      </c>
      <c r="AY301" s="894">
        <v>2.2566666666666669E-5</v>
      </c>
      <c r="AZ301" s="894">
        <v>2.4997777679003563E-6</v>
      </c>
      <c r="BA301" s="894">
        <v>2.0700000000000002E-5</v>
      </c>
      <c r="BB301" s="894">
        <v>2.6100000000000001E-5</v>
      </c>
      <c r="BC301" s="894">
        <v>3</v>
      </c>
      <c r="BD301" s="894" t="s">
        <v>6172</v>
      </c>
      <c r="BE301" s="894" t="s">
        <v>68</v>
      </c>
    </row>
    <row r="302" spans="1:57" ht="15" customHeight="1" x14ac:dyDescent="0.25">
      <c r="A302" s="37" t="s">
        <v>6036</v>
      </c>
      <c r="B302" s="45" t="s">
        <v>6169</v>
      </c>
      <c r="C302" s="887" t="s">
        <v>68</v>
      </c>
      <c r="D302" s="898">
        <v>44178</v>
      </c>
      <c r="E302" s="30" t="s">
        <v>6170</v>
      </c>
      <c r="F302" s="35" t="s">
        <v>5738</v>
      </c>
      <c r="G302" s="35" t="s">
        <v>68</v>
      </c>
      <c r="H302" s="35" t="s">
        <v>5630</v>
      </c>
      <c r="I302" s="35" t="s">
        <v>68</v>
      </c>
      <c r="J302" s="35" t="s">
        <v>5491</v>
      </c>
      <c r="K302" s="35" t="s">
        <v>68</v>
      </c>
      <c r="L302" s="47">
        <v>8.8274710922999997</v>
      </c>
      <c r="M302" s="47">
        <v>49.548919939000001</v>
      </c>
      <c r="N302" s="46" t="s">
        <v>68</v>
      </c>
      <c r="O302" s="25" t="s">
        <v>5060</v>
      </c>
      <c r="P302" s="25">
        <v>64180018</v>
      </c>
      <c r="Q302" s="897" t="s">
        <v>5358</v>
      </c>
      <c r="R302" s="25" t="s">
        <v>68</v>
      </c>
      <c r="S302" s="31">
        <v>0.05</v>
      </c>
      <c r="T302" s="31">
        <v>0.05</v>
      </c>
      <c r="U302" s="31">
        <v>0.05</v>
      </c>
      <c r="V302" s="31" t="s">
        <v>68</v>
      </c>
      <c r="W302" s="26">
        <v>8.8274710922999997</v>
      </c>
      <c r="X302" s="36">
        <v>49.548919939000001</v>
      </c>
      <c r="Y302" s="36" t="s">
        <v>68</v>
      </c>
      <c r="Z302" s="36" t="s">
        <v>68</v>
      </c>
      <c r="AA302" s="27">
        <v>10431</v>
      </c>
      <c r="AB302" s="32">
        <v>10430</v>
      </c>
      <c r="AC302" s="32">
        <v>10425</v>
      </c>
      <c r="AD302" s="32">
        <v>5</v>
      </c>
      <c r="AE302" s="32" t="s">
        <v>2683</v>
      </c>
      <c r="AF302" s="32" t="s">
        <v>4967</v>
      </c>
      <c r="AG302" s="48" t="s">
        <v>68</v>
      </c>
      <c r="AH302" s="33" t="s">
        <v>68</v>
      </c>
      <c r="AI302" s="33" t="s">
        <v>68</v>
      </c>
      <c r="AJ302" s="33" t="s">
        <v>68</v>
      </c>
      <c r="AK302" s="33" t="s">
        <v>5422</v>
      </c>
      <c r="AL302" s="28">
        <v>293</v>
      </c>
      <c r="AM302" s="34">
        <v>101300</v>
      </c>
      <c r="AN302" s="34" t="s">
        <v>68</v>
      </c>
      <c r="AO302" s="34">
        <v>0</v>
      </c>
      <c r="AP302" s="34" t="s">
        <v>68</v>
      </c>
      <c r="AQ302" s="34" t="s">
        <v>68</v>
      </c>
      <c r="AR302" s="34" t="s">
        <v>68</v>
      </c>
      <c r="AS302" s="34" t="s">
        <v>68</v>
      </c>
      <c r="AT302" s="34" t="s">
        <v>68</v>
      </c>
      <c r="AU302" s="34" t="s">
        <v>68</v>
      </c>
      <c r="AV302" s="34" t="s">
        <v>68</v>
      </c>
      <c r="AW302" s="34" t="s">
        <v>68</v>
      </c>
      <c r="AX302" s="34" t="s">
        <v>68</v>
      </c>
      <c r="AY302" s="894">
        <v>8.7666666666666669E-6</v>
      </c>
      <c r="AZ302" s="894">
        <v>9.809292646374777E-7</v>
      </c>
      <c r="BA302" s="894">
        <v>7.6000000000000001E-6</v>
      </c>
      <c r="BB302" s="894">
        <v>1.0000000000000001E-5</v>
      </c>
      <c r="BC302" s="894">
        <v>3</v>
      </c>
      <c r="BD302" s="894" t="s">
        <v>6172</v>
      </c>
      <c r="BE302" s="894" t="s">
        <v>68</v>
      </c>
    </row>
    <row r="303" spans="1:57" ht="15" customHeight="1" x14ac:dyDescent="0.25">
      <c r="A303" s="37" t="s">
        <v>6037</v>
      </c>
      <c r="B303" s="45" t="s">
        <v>6169</v>
      </c>
      <c r="C303" s="887" t="s">
        <v>68</v>
      </c>
      <c r="D303" s="898">
        <v>44178</v>
      </c>
      <c r="E303" s="30" t="s">
        <v>6170</v>
      </c>
      <c r="F303" s="35" t="s">
        <v>5738</v>
      </c>
      <c r="G303" s="35" t="s">
        <v>68</v>
      </c>
      <c r="H303" s="35" t="s">
        <v>5631</v>
      </c>
      <c r="I303" s="35" t="s">
        <v>68</v>
      </c>
      <c r="J303" s="35" t="s">
        <v>5491</v>
      </c>
      <c r="K303" s="35" t="s">
        <v>68</v>
      </c>
      <c r="L303" s="47">
        <v>8.7177303529000003</v>
      </c>
      <c r="M303" s="47">
        <v>49.552076577000001</v>
      </c>
      <c r="N303" s="46" t="s">
        <v>68</v>
      </c>
      <c r="O303" s="25" t="s">
        <v>5060</v>
      </c>
      <c r="P303" s="25">
        <v>64180017</v>
      </c>
      <c r="Q303" s="897" t="s">
        <v>5359</v>
      </c>
      <c r="R303" s="25" t="s">
        <v>68</v>
      </c>
      <c r="S303" s="31">
        <v>0.05</v>
      </c>
      <c r="T303" s="31">
        <v>0.05</v>
      </c>
      <c r="U303" s="31">
        <v>0.05</v>
      </c>
      <c r="V303" s="31" t="s">
        <v>68</v>
      </c>
      <c r="W303" s="26">
        <v>8.7177303529000003</v>
      </c>
      <c r="X303" s="36">
        <v>49.552076577000001</v>
      </c>
      <c r="Y303" s="36" t="s">
        <v>68</v>
      </c>
      <c r="Z303" s="36" t="s">
        <v>68</v>
      </c>
      <c r="AA303" s="27">
        <v>52510</v>
      </c>
      <c r="AB303" s="32">
        <v>10102</v>
      </c>
      <c r="AC303" s="32">
        <v>52510</v>
      </c>
      <c r="AD303" s="32">
        <v>2</v>
      </c>
      <c r="AE303" s="32" t="s">
        <v>2619</v>
      </c>
      <c r="AF303" s="32" t="s">
        <v>5010</v>
      </c>
      <c r="AG303" s="48" t="s">
        <v>68</v>
      </c>
      <c r="AH303" s="33" t="s">
        <v>68</v>
      </c>
      <c r="AI303" s="33" t="s">
        <v>68</v>
      </c>
      <c r="AJ303" s="33" t="s">
        <v>68</v>
      </c>
      <c r="AK303" s="33" t="s">
        <v>5447</v>
      </c>
      <c r="AL303" s="28">
        <v>293</v>
      </c>
      <c r="AM303" s="34">
        <v>101300</v>
      </c>
      <c r="AN303" s="34" t="s">
        <v>68</v>
      </c>
      <c r="AO303" s="34">
        <v>0</v>
      </c>
      <c r="AP303" s="34" t="s">
        <v>68</v>
      </c>
      <c r="AQ303" s="34" t="s">
        <v>68</v>
      </c>
      <c r="AR303" s="34" t="s">
        <v>68</v>
      </c>
      <c r="AS303" s="34" t="s">
        <v>68</v>
      </c>
      <c r="AT303" s="34" t="s">
        <v>68</v>
      </c>
      <c r="AU303" s="34" t="s">
        <v>68</v>
      </c>
      <c r="AV303" s="34" t="s">
        <v>68</v>
      </c>
      <c r="AW303" s="34" t="s">
        <v>68</v>
      </c>
      <c r="AX303" s="34" t="s">
        <v>68</v>
      </c>
      <c r="AY303" s="894">
        <v>4.3366666666666667E-4</v>
      </c>
      <c r="AZ303" s="894">
        <v>1.6996731711976113E-6</v>
      </c>
      <c r="BA303" s="894">
        <v>4.3199999999999998E-4</v>
      </c>
      <c r="BB303" s="894">
        <v>4.3600000000000003E-4</v>
      </c>
      <c r="BC303" s="894">
        <v>3</v>
      </c>
      <c r="BD303" s="894" t="s">
        <v>6172</v>
      </c>
      <c r="BE303" s="894" t="s">
        <v>68</v>
      </c>
    </row>
    <row r="304" spans="1:57" ht="15" customHeight="1" x14ac:dyDescent="0.25">
      <c r="A304" s="37" t="s">
        <v>6038</v>
      </c>
      <c r="B304" s="45" t="s">
        <v>6169</v>
      </c>
      <c r="C304" s="887" t="s">
        <v>68</v>
      </c>
      <c r="D304" s="898">
        <v>44178</v>
      </c>
      <c r="E304" s="30" t="s">
        <v>6170</v>
      </c>
      <c r="F304" s="35" t="s">
        <v>5738</v>
      </c>
      <c r="G304" s="35" t="s">
        <v>68</v>
      </c>
      <c r="H304" s="35" t="s">
        <v>5632</v>
      </c>
      <c r="I304" s="35" t="s">
        <v>68</v>
      </c>
      <c r="J304" s="35" t="s">
        <v>5491</v>
      </c>
      <c r="K304" s="35" t="s">
        <v>68</v>
      </c>
      <c r="L304" s="47">
        <v>8.6861126706</v>
      </c>
      <c r="M304" s="47">
        <v>49.579822899</v>
      </c>
      <c r="N304" s="46" t="s">
        <v>68</v>
      </c>
      <c r="O304" s="25" t="s">
        <v>5060</v>
      </c>
      <c r="P304" s="25">
        <v>64180005</v>
      </c>
      <c r="Q304" s="897" t="s">
        <v>5360</v>
      </c>
      <c r="R304" s="25" t="s">
        <v>68</v>
      </c>
      <c r="S304" s="31">
        <v>0.05</v>
      </c>
      <c r="T304" s="31">
        <v>0.05</v>
      </c>
      <c r="U304" s="31">
        <v>0.05</v>
      </c>
      <c r="V304" s="31" t="s">
        <v>68</v>
      </c>
      <c r="W304" s="26">
        <v>8.6861126706</v>
      </c>
      <c r="X304" s="36">
        <v>49.579822899</v>
      </c>
      <c r="Y304" s="36" t="s">
        <v>68</v>
      </c>
      <c r="Z304" s="36" t="s">
        <v>68</v>
      </c>
      <c r="AA304" s="27" t="s">
        <v>68</v>
      </c>
      <c r="AB304" s="32">
        <v>52349</v>
      </c>
      <c r="AC304" s="32">
        <v>10104</v>
      </c>
      <c r="AD304" s="32">
        <v>5</v>
      </c>
      <c r="AE304" s="32" t="s">
        <v>4960</v>
      </c>
      <c r="AF304" s="32" t="s">
        <v>4961</v>
      </c>
      <c r="AG304" s="48" t="s">
        <v>68</v>
      </c>
      <c r="AH304" s="33" t="s">
        <v>68</v>
      </c>
      <c r="AI304" s="33" t="s">
        <v>68</v>
      </c>
      <c r="AJ304" s="33" t="s">
        <v>68</v>
      </c>
      <c r="AK304" s="33" t="s">
        <v>5412</v>
      </c>
      <c r="AL304" s="28">
        <v>293</v>
      </c>
      <c r="AM304" s="34">
        <v>101300</v>
      </c>
      <c r="AN304" s="34" t="s">
        <v>68</v>
      </c>
      <c r="AO304" s="34">
        <v>0</v>
      </c>
      <c r="AP304" s="34" t="s">
        <v>68</v>
      </c>
      <c r="AQ304" s="34" t="s">
        <v>68</v>
      </c>
      <c r="AR304" s="34" t="s">
        <v>68</v>
      </c>
      <c r="AS304" s="34" t="s">
        <v>68</v>
      </c>
      <c r="AT304" s="34" t="s">
        <v>68</v>
      </c>
      <c r="AU304" s="34" t="s">
        <v>68</v>
      </c>
      <c r="AV304" s="34" t="s">
        <v>68</v>
      </c>
      <c r="AW304" s="34" t="s">
        <v>68</v>
      </c>
      <c r="AX304" s="34" t="s">
        <v>68</v>
      </c>
      <c r="AY304" s="894">
        <v>4.636666666666667E-4</v>
      </c>
      <c r="AZ304" s="894">
        <v>2.0336065390226186E-5</v>
      </c>
      <c r="BA304" s="894">
        <v>4.35E-4</v>
      </c>
      <c r="BB304" s="894">
        <v>4.8000000000000001E-4</v>
      </c>
      <c r="BC304" s="894">
        <v>3</v>
      </c>
      <c r="BD304" s="894" t="s">
        <v>6172</v>
      </c>
      <c r="BE304" s="894" t="s">
        <v>68</v>
      </c>
    </row>
    <row r="305" spans="1:57" ht="15" customHeight="1" x14ac:dyDescent="0.25">
      <c r="A305" s="37" t="s">
        <v>6039</v>
      </c>
      <c r="B305" s="45" t="s">
        <v>6169</v>
      </c>
      <c r="C305" s="887" t="s">
        <v>68</v>
      </c>
      <c r="D305" s="898">
        <v>44178</v>
      </c>
      <c r="E305" s="30" t="s">
        <v>6170</v>
      </c>
      <c r="F305" s="35" t="s">
        <v>5738</v>
      </c>
      <c r="G305" s="35" t="s">
        <v>68</v>
      </c>
      <c r="H305" s="35" t="s">
        <v>5632</v>
      </c>
      <c r="I305" s="35" t="s">
        <v>68</v>
      </c>
      <c r="J305" s="35" t="s">
        <v>5491</v>
      </c>
      <c r="K305" s="35" t="s">
        <v>68</v>
      </c>
      <c r="L305" s="47">
        <v>8.6794913355999999</v>
      </c>
      <c r="M305" s="47">
        <v>50.480915004000003</v>
      </c>
      <c r="N305" s="46" t="s">
        <v>68</v>
      </c>
      <c r="O305" s="25" t="s">
        <v>5060</v>
      </c>
      <c r="P305" s="25">
        <v>64180004</v>
      </c>
      <c r="Q305" s="897" t="s">
        <v>5361</v>
      </c>
      <c r="R305" s="25" t="s">
        <v>68</v>
      </c>
      <c r="S305" s="31">
        <v>0.05</v>
      </c>
      <c r="T305" s="31">
        <v>0.05</v>
      </c>
      <c r="U305" s="31">
        <v>0.05</v>
      </c>
      <c r="V305" s="31" t="s">
        <v>68</v>
      </c>
      <c r="W305" s="26">
        <v>8.6794913355999999</v>
      </c>
      <c r="X305" s="36">
        <v>50.480915004000003</v>
      </c>
      <c r="Y305" s="36" t="s">
        <v>68</v>
      </c>
      <c r="Z305" s="36" t="s">
        <v>68</v>
      </c>
      <c r="AA305" s="27" t="s">
        <v>68</v>
      </c>
      <c r="AB305" s="32">
        <v>52349</v>
      </c>
      <c r="AC305" s="32">
        <v>10104</v>
      </c>
      <c r="AD305" s="32">
        <v>5</v>
      </c>
      <c r="AE305" s="32" t="s">
        <v>4960</v>
      </c>
      <c r="AF305" s="32" t="s">
        <v>4961</v>
      </c>
      <c r="AG305" s="48" t="s">
        <v>68</v>
      </c>
      <c r="AH305" s="33" t="s">
        <v>68</v>
      </c>
      <c r="AI305" s="33" t="s">
        <v>68</v>
      </c>
      <c r="AJ305" s="33" t="s">
        <v>68</v>
      </c>
      <c r="AK305" s="33" t="s">
        <v>5412</v>
      </c>
      <c r="AL305" s="28">
        <v>293</v>
      </c>
      <c r="AM305" s="34">
        <v>101300</v>
      </c>
      <c r="AN305" s="34" t="s">
        <v>68</v>
      </c>
      <c r="AO305" s="34">
        <v>0</v>
      </c>
      <c r="AP305" s="34" t="s">
        <v>68</v>
      </c>
      <c r="AQ305" s="34" t="s">
        <v>68</v>
      </c>
      <c r="AR305" s="34" t="s">
        <v>68</v>
      </c>
      <c r="AS305" s="34" t="s">
        <v>68</v>
      </c>
      <c r="AT305" s="34" t="s">
        <v>68</v>
      </c>
      <c r="AU305" s="34" t="s">
        <v>68</v>
      </c>
      <c r="AV305" s="34" t="s">
        <v>68</v>
      </c>
      <c r="AW305" s="34" t="s">
        <v>68</v>
      </c>
      <c r="AX305" s="34" t="s">
        <v>68</v>
      </c>
      <c r="AY305" s="894">
        <v>4.3099999999999996E-4</v>
      </c>
      <c r="AZ305" s="894">
        <v>4.1432676315520154E-5</v>
      </c>
      <c r="BA305" s="894">
        <v>3.7600000000000003E-4</v>
      </c>
      <c r="BB305" s="894">
        <v>4.7599999999999997E-4</v>
      </c>
      <c r="BC305" s="894">
        <v>3</v>
      </c>
      <c r="BD305" s="894" t="s">
        <v>6172</v>
      </c>
      <c r="BE305" s="894" t="s">
        <v>68</v>
      </c>
    </row>
    <row r="306" spans="1:57" ht="15" customHeight="1" x14ac:dyDescent="0.25">
      <c r="A306" s="37" t="s">
        <v>6040</v>
      </c>
      <c r="B306" s="45" t="s">
        <v>6169</v>
      </c>
      <c r="C306" s="887" t="s">
        <v>68</v>
      </c>
      <c r="D306" s="898">
        <v>44178</v>
      </c>
      <c r="E306" s="30" t="s">
        <v>6170</v>
      </c>
      <c r="F306" s="35" t="s">
        <v>5738</v>
      </c>
      <c r="G306" s="35" t="s">
        <v>68</v>
      </c>
      <c r="H306" s="35" t="s">
        <v>5633</v>
      </c>
      <c r="I306" s="35" t="s">
        <v>68</v>
      </c>
      <c r="J306" s="35" t="s">
        <v>5491</v>
      </c>
      <c r="K306" s="35" t="s">
        <v>68</v>
      </c>
      <c r="L306" s="47">
        <v>8.8013908495000006</v>
      </c>
      <c r="M306" s="47">
        <v>49.539617360000001</v>
      </c>
      <c r="N306" s="46" t="s">
        <v>68</v>
      </c>
      <c r="O306" s="25" t="s">
        <v>5060</v>
      </c>
      <c r="P306" s="25">
        <v>64180023</v>
      </c>
      <c r="Q306" s="897" t="s">
        <v>5362</v>
      </c>
      <c r="R306" s="25" t="s">
        <v>68</v>
      </c>
      <c r="S306" s="31">
        <v>0.05</v>
      </c>
      <c r="T306" s="31">
        <v>0.05</v>
      </c>
      <c r="U306" s="31">
        <v>0.05</v>
      </c>
      <c r="V306" s="31" t="s">
        <v>68</v>
      </c>
      <c r="W306" s="26">
        <v>8.8013908495000006</v>
      </c>
      <c r="X306" s="36">
        <v>49.539617360000001</v>
      </c>
      <c r="Y306" s="36" t="s">
        <v>68</v>
      </c>
      <c r="Z306" s="36" t="s">
        <v>68</v>
      </c>
      <c r="AA306" s="27">
        <v>10431</v>
      </c>
      <c r="AB306" s="32">
        <v>10430</v>
      </c>
      <c r="AC306" s="32">
        <v>10425</v>
      </c>
      <c r="AD306" s="32">
        <v>5</v>
      </c>
      <c r="AE306" s="32" t="s">
        <v>2683</v>
      </c>
      <c r="AF306" s="32" t="s">
        <v>4967</v>
      </c>
      <c r="AG306" s="48" t="s">
        <v>68</v>
      </c>
      <c r="AH306" s="33" t="s">
        <v>68</v>
      </c>
      <c r="AI306" s="33" t="s">
        <v>68</v>
      </c>
      <c r="AJ306" s="33" t="s">
        <v>68</v>
      </c>
      <c r="AK306" s="33" t="s">
        <v>5422</v>
      </c>
      <c r="AL306" s="28">
        <v>293</v>
      </c>
      <c r="AM306" s="34">
        <v>101300</v>
      </c>
      <c r="AN306" s="34" t="s">
        <v>68</v>
      </c>
      <c r="AO306" s="34">
        <v>0</v>
      </c>
      <c r="AP306" s="34" t="s">
        <v>68</v>
      </c>
      <c r="AQ306" s="34" t="s">
        <v>68</v>
      </c>
      <c r="AR306" s="34" t="s">
        <v>68</v>
      </c>
      <c r="AS306" s="34" t="s">
        <v>68</v>
      </c>
      <c r="AT306" s="34" t="s">
        <v>68</v>
      </c>
      <c r="AU306" s="34" t="s">
        <v>68</v>
      </c>
      <c r="AV306" s="34" t="s">
        <v>68</v>
      </c>
      <c r="AW306" s="34" t="s">
        <v>68</v>
      </c>
      <c r="AX306" s="34" t="s">
        <v>68</v>
      </c>
      <c r="AY306" s="894">
        <v>1.0333333333333333E-5</v>
      </c>
      <c r="AZ306" s="894">
        <v>8.3399973354645331E-7</v>
      </c>
      <c r="BA306" s="894">
        <v>9.5999999999999996E-6</v>
      </c>
      <c r="BB306" s="894">
        <v>1.15E-5</v>
      </c>
      <c r="BC306" s="894">
        <v>3</v>
      </c>
      <c r="BD306" s="894" t="s">
        <v>6172</v>
      </c>
      <c r="BE306" s="894" t="s">
        <v>68</v>
      </c>
    </row>
    <row r="307" spans="1:57" ht="15" customHeight="1" x14ac:dyDescent="0.25">
      <c r="A307" s="37" t="s">
        <v>6041</v>
      </c>
      <c r="B307" s="45" t="s">
        <v>6169</v>
      </c>
      <c r="C307" s="887" t="s">
        <v>68</v>
      </c>
      <c r="D307" s="898">
        <v>44178</v>
      </c>
      <c r="E307" s="30" t="s">
        <v>6170</v>
      </c>
      <c r="F307" s="35" t="s">
        <v>5738</v>
      </c>
      <c r="G307" s="35" t="s">
        <v>68</v>
      </c>
      <c r="H307" s="35" t="s">
        <v>5634</v>
      </c>
      <c r="I307" s="35" t="s">
        <v>68</v>
      </c>
      <c r="J307" s="35" t="s">
        <v>5491</v>
      </c>
      <c r="K307" s="35" t="s">
        <v>68</v>
      </c>
      <c r="L307" s="47">
        <v>8.7858914523999996</v>
      </c>
      <c r="M307" s="47">
        <v>49.529519680999996</v>
      </c>
      <c r="N307" s="46" t="s">
        <v>68</v>
      </c>
      <c r="O307" s="25" t="s">
        <v>5060</v>
      </c>
      <c r="P307" s="25">
        <v>64180025</v>
      </c>
      <c r="Q307" s="897" t="s">
        <v>5363</v>
      </c>
      <c r="R307" s="25" t="s">
        <v>68</v>
      </c>
      <c r="S307" s="31">
        <v>0.05</v>
      </c>
      <c r="T307" s="31">
        <v>0.05</v>
      </c>
      <c r="U307" s="31">
        <v>0.05</v>
      </c>
      <c r="V307" s="31" t="s">
        <v>68</v>
      </c>
      <c r="W307" s="26">
        <v>8.7858914523999996</v>
      </c>
      <c r="X307" s="36">
        <v>49.529519680999996</v>
      </c>
      <c r="Y307" s="36" t="s">
        <v>68</v>
      </c>
      <c r="Z307" s="36" t="s">
        <v>68</v>
      </c>
      <c r="AA307" s="27" t="s">
        <v>68</v>
      </c>
      <c r="AB307" s="32" t="s">
        <v>68</v>
      </c>
      <c r="AC307" s="32" t="s">
        <v>68</v>
      </c>
      <c r="AD307" s="32" t="s">
        <v>68</v>
      </c>
      <c r="AE307" s="32" t="s">
        <v>5011</v>
      </c>
      <c r="AF307" s="32" t="s">
        <v>5012</v>
      </c>
      <c r="AG307" s="48" t="s">
        <v>68</v>
      </c>
      <c r="AH307" s="33" t="s">
        <v>68</v>
      </c>
      <c r="AI307" s="33" t="s">
        <v>68</v>
      </c>
      <c r="AJ307" s="33" t="s">
        <v>68</v>
      </c>
      <c r="AK307" s="33" t="s">
        <v>5448</v>
      </c>
      <c r="AL307" s="28">
        <v>293</v>
      </c>
      <c r="AM307" s="34">
        <v>101300</v>
      </c>
      <c r="AN307" s="34" t="s">
        <v>68</v>
      </c>
      <c r="AO307" s="34">
        <v>0</v>
      </c>
      <c r="AP307" s="34" t="s">
        <v>68</v>
      </c>
      <c r="AQ307" s="34" t="s">
        <v>68</v>
      </c>
      <c r="AR307" s="34" t="s">
        <v>68</v>
      </c>
      <c r="AS307" s="34" t="s">
        <v>68</v>
      </c>
      <c r="AT307" s="34" t="s">
        <v>68</v>
      </c>
      <c r="AU307" s="34" t="s">
        <v>68</v>
      </c>
      <c r="AV307" s="34" t="s">
        <v>68</v>
      </c>
      <c r="AW307" s="34" t="s">
        <v>68</v>
      </c>
      <c r="AX307" s="34" t="s">
        <v>68</v>
      </c>
      <c r="AY307" s="894">
        <v>4.7566666666666669E-3</v>
      </c>
      <c r="AZ307" s="894">
        <v>1.2719101994856223E-3</v>
      </c>
      <c r="BA307" s="894">
        <v>3.0000000000000001E-3</v>
      </c>
      <c r="BB307" s="894">
        <v>5.9699999999999996E-3</v>
      </c>
      <c r="BC307" s="894">
        <v>3</v>
      </c>
      <c r="BD307" s="894" t="s">
        <v>6172</v>
      </c>
      <c r="BE307" s="894" t="s">
        <v>68</v>
      </c>
    </row>
    <row r="308" spans="1:57" ht="15" customHeight="1" x14ac:dyDescent="0.25">
      <c r="A308" s="37" t="s">
        <v>6042</v>
      </c>
      <c r="B308" s="45" t="s">
        <v>6169</v>
      </c>
      <c r="C308" s="887" t="s">
        <v>68</v>
      </c>
      <c r="D308" s="898">
        <v>44178</v>
      </c>
      <c r="E308" s="30" t="s">
        <v>6170</v>
      </c>
      <c r="F308" s="35" t="s">
        <v>5738</v>
      </c>
      <c r="G308" s="35" t="s">
        <v>68</v>
      </c>
      <c r="H308" s="35" t="s">
        <v>5634</v>
      </c>
      <c r="I308" s="35" t="s">
        <v>68</v>
      </c>
      <c r="J308" s="35" t="s">
        <v>5491</v>
      </c>
      <c r="K308" s="35" t="s">
        <v>68</v>
      </c>
      <c r="L308" s="47">
        <v>8.7741062868000004</v>
      </c>
      <c r="M308" s="47">
        <v>49.539027990999998</v>
      </c>
      <c r="N308" s="46" t="s">
        <v>68</v>
      </c>
      <c r="O308" s="25" t="s">
        <v>5060</v>
      </c>
      <c r="P308" s="25">
        <v>64180024</v>
      </c>
      <c r="Q308" s="897" t="s">
        <v>5364</v>
      </c>
      <c r="R308" s="25" t="s">
        <v>68</v>
      </c>
      <c r="S308" s="31">
        <v>0.05</v>
      </c>
      <c r="T308" s="31">
        <v>0.05</v>
      </c>
      <c r="U308" s="31">
        <v>0.05</v>
      </c>
      <c r="V308" s="31" t="s">
        <v>68</v>
      </c>
      <c r="W308" s="26">
        <v>8.7741062868000004</v>
      </c>
      <c r="X308" s="36">
        <v>49.539027990999998</v>
      </c>
      <c r="Y308" s="36" t="s">
        <v>68</v>
      </c>
      <c r="Z308" s="36" t="s">
        <v>68</v>
      </c>
      <c r="AA308" s="27" t="s">
        <v>68</v>
      </c>
      <c r="AB308" s="32" t="s">
        <v>68</v>
      </c>
      <c r="AC308" s="32" t="s">
        <v>68</v>
      </c>
      <c r="AD308" s="32" t="s">
        <v>68</v>
      </c>
      <c r="AE308" s="32" t="s">
        <v>4973</v>
      </c>
      <c r="AF308" s="32" t="s">
        <v>5013</v>
      </c>
      <c r="AG308" s="48" t="s">
        <v>68</v>
      </c>
      <c r="AH308" s="33" t="s">
        <v>68</v>
      </c>
      <c r="AI308" s="33" t="s">
        <v>68</v>
      </c>
      <c r="AJ308" s="33" t="s">
        <v>68</v>
      </c>
      <c r="AK308" s="33" t="s">
        <v>5448</v>
      </c>
      <c r="AL308" s="28">
        <v>293</v>
      </c>
      <c r="AM308" s="34">
        <v>101300</v>
      </c>
      <c r="AN308" s="34" t="s">
        <v>68</v>
      </c>
      <c r="AO308" s="34">
        <v>0</v>
      </c>
      <c r="AP308" s="34" t="s">
        <v>68</v>
      </c>
      <c r="AQ308" s="34" t="s">
        <v>68</v>
      </c>
      <c r="AR308" s="34" t="s">
        <v>68</v>
      </c>
      <c r="AS308" s="34" t="s">
        <v>68</v>
      </c>
      <c r="AT308" s="34" t="s">
        <v>68</v>
      </c>
      <c r="AU308" s="34" t="s">
        <v>68</v>
      </c>
      <c r="AV308" s="34" t="s">
        <v>68</v>
      </c>
      <c r="AW308" s="34" t="s">
        <v>68</v>
      </c>
      <c r="AX308" s="34" t="s">
        <v>68</v>
      </c>
      <c r="AY308" s="894">
        <v>2.4499999999999999E-4</v>
      </c>
      <c r="AZ308" s="894">
        <v>1.0099504938362089E-5</v>
      </c>
      <c r="BA308" s="894">
        <v>2.3499999999999999E-4</v>
      </c>
      <c r="BB308" s="894">
        <v>2.5700000000000001E-4</v>
      </c>
      <c r="BC308" s="894">
        <v>4</v>
      </c>
      <c r="BD308" s="894" t="s">
        <v>6172</v>
      </c>
      <c r="BE308" s="894" t="s">
        <v>68</v>
      </c>
    </row>
    <row r="309" spans="1:57" ht="15" customHeight="1" x14ac:dyDescent="0.25">
      <c r="A309" s="37" t="s">
        <v>6043</v>
      </c>
      <c r="B309" s="45" t="s">
        <v>6169</v>
      </c>
      <c r="C309" s="887" t="s">
        <v>68</v>
      </c>
      <c r="D309" s="898">
        <v>44178</v>
      </c>
      <c r="E309" s="30" t="s">
        <v>6170</v>
      </c>
      <c r="F309" s="35" t="s">
        <v>5738</v>
      </c>
      <c r="G309" s="35" t="s">
        <v>68</v>
      </c>
      <c r="H309" s="35" t="s">
        <v>5634</v>
      </c>
      <c r="I309" s="35" t="s">
        <v>68</v>
      </c>
      <c r="J309" s="35" t="s">
        <v>5491</v>
      </c>
      <c r="K309" s="35" t="s">
        <v>68</v>
      </c>
      <c r="L309" s="47">
        <v>8.8045645460999999</v>
      </c>
      <c r="M309" s="47">
        <v>49.523258791000003</v>
      </c>
      <c r="N309" s="46" t="s">
        <v>68</v>
      </c>
      <c r="O309" s="25" t="s">
        <v>5060</v>
      </c>
      <c r="P309" s="25">
        <v>64180026</v>
      </c>
      <c r="Q309" s="897" t="s">
        <v>5365</v>
      </c>
      <c r="R309" s="25" t="s">
        <v>68</v>
      </c>
      <c r="S309" s="31">
        <v>0.05</v>
      </c>
      <c r="T309" s="31">
        <v>0.05</v>
      </c>
      <c r="U309" s="31">
        <v>0.05</v>
      </c>
      <c r="V309" s="31" t="s">
        <v>68</v>
      </c>
      <c r="W309" s="26">
        <v>8.8045645460999999</v>
      </c>
      <c r="X309" s="36">
        <v>49.523258791000003</v>
      </c>
      <c r="Y309" s="36" t="s">
        <v>68</v>
      </c>
      <c r="Z309" s="36" t="s">
        <v>68</v>
      </c>
      <c r="AA309" s="27">
        <v>10431</v>
      </c>
      <c r="AB309" s="32">
        <v>10430</v>
      </c>
      <c r="AC309" s="32">
        <v>10425</v>
      </c>
      <c r="AD309" s="32">
        <v>5</v>
      </c>
      <c r="AE309" s="32" t="s">
        <v>2683</v>
      </c>
      <c r="AF309" s="32" t="s">
        <v>4967</v>
      </c>
      <c r="AG309" s="48" t="s">
        <v>68</v>
      </c>
      <c r="AH309" s="33">
        <v>104</v>
      </c>
      <c r="AI309" s="33">
        <v>103</v>
      </c>
      <c r="AJ309" s="33" t="s">
        <v>4854</v>
      </c>
      <c r="AK309" s="33" t="s">
        <v>5423</v>
      </c>
      <c r="AL309" s="28">
        <v>293</v>
      </c>
      <c r="AM309" s="34">
        <v>101300</v>
      </c>
      <c r="AN309" s="34" t="s">
        <v>68</v>
      </c>
      <c r="AO309" s="34">
        <v>0</v>
      </c>
      <c r="AP309" s="34" t="s">
        <v>68</v>
      </c>
      <c r="AQ309" s="34" t="s">
        <v>68</v>
      </c>
      <c r="AR309" s="34" t="s">
        <v>68</v>
      </c>
      <c r="AS309" s="34" t="s">
        <v>68</v>
      </c>
      <c r="AT309" s="34" t="s">
        <v>68</v>
      </c>
      <c r="AU309" s="34" t="s">
        <v>68</v>
      </c>
      <c r="AV309" s="34" t="s">
        <v>68</v>
      </c>
      <c r="AW309" s="34" t="s">
        <v>68</v>
      </c>
      <c r="AX309" s="34" t="s">
        <v>68</v>
      </c>
      <c r="AY309" s="894">
        <v>1.2333333333333333E-5</v>
      </c>
      <c r="AZ309" s="894">
        <v>1.8445113776342561E-6</v>
      </c>
      <c r="BA309" s="894">
        <v>1.0200000000000001E-5</v>
      </c>
      <c r="BB309" s="894">
        <v>1.47E-5</v>
      </c>
      <c r="BC309" s="894">
        <v>3</v>
      </c>
      <c r="BD309" s="894" t="s">
        <v>6172</v>
      </c>
      <c r="BE309" s="894" t="s">
        <v>68</v>
      </c>
    </row>
    <row r="310" spans="1:57" ht="15" customHeight="1" x14ac:dyDescent="0.25">
      <c r="A310" s="37" t="s">
        <v>6044</v>
      </c>
      <c r="B310" s="45" t="s">
        <v>6169</v>
      </c>
      <c r="C310" s="887" t="s">
        <v>68</v>
      </c>
      <c r="D310" s="898">
        <v>44178</v>
      </c>
      <c r="E310" s="30" t="s">
        <v>6170</v>
      </c>
      <c r="F310" s="35" t="s">
        <v>5738</v>
      </c>
      <c r="G310" s="35" t="s">
        <v>68</v>
      </c>
      <c r="H310" s="35" t="s">
        <v>5634</v>
      </c>
      <c r="I310" s="35" t="s">
        <v>68</v>
      </c>
      <c r="J310" s="35" t="s">
        <v>5491</v>
      </c>
      <c r="K310" s="35" t="s">
        <v>68</v>
      </c>
      <c r="L310" s="47">
        <v>8.8007772713999994</v>
      </c>
      <c r="M310" s="47">
        <v>49.520554992000001</v>
      </c>
      <c r="N310" s="46" t="s">
        <v>68</v>
      </c>
      <c r="O310" s="25" t="s">
        <v>5060</v>
      </c>
      <c r="P310" s="25">
        <v>64180027</v>
      </c>
      <c r="Q310" s="897" t="s">
        <v>5366</v>
      </c>
      <c r="R310" s="25" t="s">
        <v>68</v>
      </c>
      <c r="S310" s="31">
        <v>0.05</v>
      </c>
      <c r="T310" s="31">
        <v>0.05</v>
      </c>
      <c r="U310" s="31">
        <v>0.05</v>
      </c>
      <c r="V310" s="31" t="s">
        <v>68</v>
      </c>
      <c r="W310" s="26">
        <v>8.8007772713999994</v>
      </c>
      <c r="X310" s="36">
        <v>49.520554992000001</v>
      </c>
      <c r="Y310" s="36" t="s">
        <v>68</v>
      </c>
      <c r="Z310" s="36" t="s">
        <v>68</v>
      </c>
      <c r="AA310" s="27">
        <v>10431</v>
      </c>
      <c r="AB310" s="32">
        <v>10430</v>
      </c>
      <c r="AC310" s="32">
        <v>10425</v>
      </c>
      <c r="AD310" s="32">
        <v>5</v>
      </c>
      <c r="AE310" s="32" t="s">
        <v>2683</v>
      </c>
      <c r="AF310" s="32" t="s">
        <v>4967</v>
      </c>
      <c r="AG310" s="48" t="s">
        <v>68</v>
      </c>
      <c r="AH310" s="33" t="s">
        <v>68</v>
      </c>
      <c r="AI310" s="33" t="s">
        <v>68</v>
      </c>
      <c r="AJ310" s="33" t="s">
        <v>68</v>
      </c>
      <c r="AK310" s="33" t="s">
        <v>5426</v>
      </c>
      <c r="AL310" s="28">
        <v>293</v>
      </c>
      <c r="AM310" s="34">
        <v>101300</v>
      </c>
      <c r="AN310" s="34" t="s">
        <v>68</v>
      </c>
      <c r="AO310" s="34">
        <v>0</v>
      </c>
      <c r="AP310" s="34" t="s">
        <v>68</v>
      </c>
      <c r="AQ310" s="34" t="s">
        <v>68</v>
      </c>
      <c r="AR310" s="34" t="s">
        <v>68</v>
      </c>
      <c r="AS310" s="34" t="s">
        <v>68</v>
      </c>
      <c r="AT310" s="34" t="s">
        <v>68</v>
      </c>
      <c r="AU310" s="34" t="s">
        <v>68</v>
      </c>
      <c r="AV310" s="34" t="s">
        <v>68</v>
      </c>
      <c r="AW310" s="34" t="s">
        <v>68</v>
      </c>
      <c r="AX310" s="34" t="s">
        <v>68</v>
      </c>
      <c r="AY310" s="894">
        <v>1.1900000000000003E-5</v>
      </c>
      <c r="AZ310" s="894">
        <v>4.4113490000225568E-6</v>
      </c>
      <c r="BA310" s="894">
        <v>8.2000000000000011E-6</v>
      </c>
      <c r="BB310" s="894">
        <v>1.8100000000000003E-5</v>
      </c>
      <c r="BC310" s="894">
        <v>3</v>
      </c>
      <c r="BD310" s="894" t="s">
        <v>6172</v>
      </c>
      <c r="BE310" s="894" t="s">
        <v>68</v>
      </c>
    </row>
    <row r="311" spans="1:57" ht="15" customHeight="1" x14ac:dyDescent="0.25">
      <c r="A311" s="37" t="s">
        <v>6045</v>
      </c>
      <c r="B311" s="45" t="s">
        <v>6169</v>
      </c>
      <c r="C311" s="887" t="s">
        <v>68</v>
      </c>
      <c r="D311" s="898">
        <v>44178</v>
      </c>
      <c r="E311" s="30" t="s">
        <v>6170</v>
      </c>
      <c r="F311" s="35" t="s">
        <v>5738</v>
      </c>
      <c r="G311" s="35" t="s">
        <v>68</v>
      </c>
      <c r="H311" s="35" t="s">
        <v>5635</v>
      </c>
      <c r="I311" s="35" t="s">
        <v>68</v>
      </c>
      <c r="J311" s="35" t="s">
        <v>5491</v>
      </c>
      <c r="K311" s="35" t="s">
        <v>68</v>
      </c>
      <c r="L311" s="47">
        <v>8.8257751644999995</v>
      </c>
      <c r="M311" s="47">
        <v>49.579037698999997</v>
      </c>
      <c r="N311" s="46" t="s">
        <v>68</v>
      </c>
      <c r="O311" s="25" t="s">
        <v>5060</v>
      </c>
      <c r="P311" s="25">
        <v>64180010</v>
      </c>
      <c r="Q311" s="897" t="s">
        <v>5367</v>
      </c>
      <c r="R311" s="25" t="s">
        <v>68</v>
      </c>
      <c r="S311" s="31">
        <v>0.05</v>
      </c>
      <c r="T311" s="31">
        <v>0.05</v>
      </c>
      <c r="U311" s="31">
        <v>0.05</v>
      </c>
      <c r="V311" s="31" t="s">
        <v>68</v>
      </c>
      <c r="W311" s="26">
        <v>8.8257751644999995</v>
      </c>
      <c r="X311" s="36">
        <v>49.579037698999997</v>
      </c>
      <c r="Y311" s="36" t="s">
        <v>68</v>
      </c>
      <c r="Z311" s="36" t="s">
        <v>68</v>
      </c>
      <c r="AA311" s="27">
        <v>10431</v>
      </c>
      <c r="AB311" s="32">
        <v>10430</v>
      </c>
      <c r="AC311" s="32">
        <v>10425</v>
      </c>
      <c r="AD311" s="32">
        <v>5</v>
      </c>
      <c r="AE311" s="32" t="s">
        <v>2683</v>
      </c>
      <c r="AF311" s="32" t="s">
        <v>4967</v>
      </c>
      <c r="AG311" s="48" t="s">
        <v>68</v>
      </c>
      <c r="AH311" s="33" t="s">
        <v>68</v>
      </c>
      <c r="AI311" s="33" t="s">
        <v>68</v>
      </c>
      <c r="AJ311" s="33" t="s">
        <v>68</v>
      </c>
      <c r="AK311" s="33" t="s">
        <v>5434</v>
      </c>
      <c r="AL311" s="28">
        <v>293</v>
      </c>
      <c r="AM311" s="34">
        <v>101300</v>
      </c>
      <c r="AN311" s="34" t="s">
        <v>68</v>
      </c>
      <c r="AO311" s="34">
        <v>0</v>
      </c>
      <c r="AP311" s="34" t="s">
        <v>68</v>
      </c>
      <c r="AQ311" s="34" t="s">
        <v>68</v>
      </c>
      <c r="AR311" s="34" t="s">
        <v>68</v>
      </c>
      <c r="AS311" s="34" t="s">
        <v>68</v>
      </c>
      <c r="AT311" s="34" t="s">
        <v>68</v>
      </c>
      <c r="AU311" s="34" t="s">
        <v>68</v>
      </c>
      <c r="AV311" s="34" t="s">
        <v>68</v>
      </c>
      <c r="AW311" s="34" t="s">
        <v>68</v>
      </c>
      <c r="AX311" s="34" t="s">
        <v>68</v>
      </c>
      <c r="AY311" s="894">
        <v>7.0200000000000012E-5</v>
      </c>
      <c r="AZ311" s="894">
        <v>3.7478882943154324E-6</v>
      </c>
      <c r="BA311" s="894">
        <v>6.5300000000000002E-5</v>
      </c>
      <c r="BB311" s="894">
        <v>7.4399999999999992E-5</v>
      </c>
      <c r="BC311" s="894">
        <v>3</v>
      </c>
      <c r="BD311" s="894" t="s">
        <v>6172</v>
      </c>
      <c r="BE311" s="894" t="s">
        <v>68</v>
      </c>
    </row>
    <row r="312" spans="1:57" ht="15" customHeight="1" x14ac:dyDescent="0.25">
      <c r="A312" s="37" t="s">
        <v>6046</v>
      </c>
      <c r="B312" s="45" t="s">
        <v>6169</v>
      </c>
      <c r="C312" s="887" t="s">
        <v>68</v>
      </c>
      <c r="D312" s="898">
        <v>44178</v>
      </c>
      <c r="E312" s="30" t="s">
        <v>6170</v>
      </c>
      <c r="F312" s="35" t="s">
        <v>5738</v>
      </c>
      <c r="G312" s="35" t="s">
        <v>68</v>
      </c>
      <c r="H312" s="35" t="s">
        <v>5636</v>
      </c>
      <c r="I312" s="35" t="s">
        <v>68</v>
      </c>
      <c r="J312" s="35" t="s">
        <v>5491</v>
      </c>
      <c r="K312" s="35" t="s">
        <v>68</v>
      </c>
      <c r="L312" s="47">
        <v>8.7912682370000006</v>
      </c>
      <c r="M312" s="47">
        <v>49.580779022999998</v>
      </c>
      <c r="N312" s="46" t="s">
        <v>68</v>
      </c>
      <c r="O312" s="25" t="s">
        <v>5060</v>
      </c>
      <c r="P312" s="25">
        <v>64180009</v>
      </c>
      <c r="Q312" s="897" t="s">
        <v>5368</v>
      </c>
      <c r="R312" s="25" t="s">
        <v>68</v>
      </c>
      <c r="S312" s="31">
        <v>0.05</v>
      </c>
      <c r="T312" s="31">
        <v>0.05</v>
      </c>
      <c r="U312" s="31">
        <v>0.05</v>
      </c>
      <c r="V312" s="31" t="s">
        <v>68</v>
      </c>
      <c r="W312" s="26">
        <v>8.7912682370000006</v>
      </c>
      <c r="X312" s="36">
        <v>49.580779022999998</v>
      </c>
      <c r="Y312" s="36" t="s">
        <v>68</v>
      </c>
      <c r="Z312" s="36" t="s">
        <v>68</v>
      </c>
      <c r="AA312" s="27">
        <v>10989</v>
      </c>
      <c r="AB312" s="32">
        <v>10985</v>
      </c>
      <c r="AC312" s="32">
        <v>10880</v>
      </c>
      <c r="AD312" s="32">
        <v>5</v>
      </c>
      <c r="AE312" s="32" t="s">
        <v>2532</v>
      </c>
      <c r="AF312" s="32" t="s">
        <v>5014</v>
      </c>
      <c r="AG312" s="48" t="s">
        <v>68</v>
      </c>
      <c r="AH312" s="33" t="s">
        <v>68</v>
      </c>
      <c r="AI312" s="33" t="s">
        <v>68</v>
      </c>
      <c r="AJ312" s="33" t="s">
        <v>68</v>
      </c>
      <c r="AK312" s="33" t="s">
        <v>5447</v>
      </c>
      <c r="AL312" s="28">
        <v>293</v>
      </c>
      <c r="AM312" s="34">
        <v>101300</v>
      </c>
      <c r="AN312" s="34" t="s">
        <v>68</v>
      </c>
      <c r="AO312" s="34">
        <v>0</v>
      </c>
      <c r="AP312" s="34" t="s">
        <v>68</v>
      </c>
      <c r="AQ312" s="34" t="s">
        <v>68</v>
      </c>
      <c r="AR312" s="34" t="s">
        <v>68</v>
      </c>
      <c r="AS312" s="34" t="s">
        <v>68</v>
      </c>
      <c r="AT312" s="34" t="s">
        <v>68</v>
      </c>
      <c r="AU312" s="34" t="s">
        <v>68</v>
      </c>
      <c r="AV312" s="34" t="s">
        <v>68</v>
      </c>
      <c r="AW312" s="34" t="s">
        <v>68</v>
      </c>
      <c r="AX312" s="34" t="s">
        <v>68</v>
      </c>
      <c r="AY312" s="894">
        <v>1.1316666666666668E-4</v>
      </c>
      <c r="AZ312" s="894">
        <v>2.3367831640003646E-5</v>
      </c>
      <c r="BA312" s="894">
        <v>9.3499999999999996E-5</v>
      </c>
      <c r="BB312" s="894">
        <v>1.46E-4</v>
      </c>
      <c r="BC312" s="894">
        <v>3</v>
      </c>
      <c r="BD312" s="894" t="s">
        <v>6172</v>
      </c>
      <c r="BE312" s="894" t="s">
        <v>68</v>
      </c>
    </row>
    <row r="313" spans="1:57" ht="15" customHeight="1" x14ac:dyDescent="0.25">
      <c r="A313" s="37" t="s">
        <v>6047</v>
      </c>
      <c r="B313" s="45" t="s">
        <v>6169</v>
      </c>
      <c r="C313" s="887" t="s">
        <v>68</v>
      </c>
      <c r="D313" s="898">
        <v>44178</v>
      </c>
      <c r="E313" s="30" t="s">
        <v>6170</v>
      </c>
      <c r="F313" s="35" t="s">
        <v>5738</v>
      </c>
      <c r="G313" s="35" t="s">
        <v>68</v>
      </c>
      <c r="H313" s="35" t="s">
        <v>5637</v>
      </c>
      <c r="I313" s="35" t="s">
        <v>68</v>
      </c>
      <c r="J313" s="35" t="s">
        <v>5491</v>
      </c>
      <c r="K313" s="35" t="s">
        <v>68</v>
      </c>
      <c r="L313" s="47">
        <v>8.7462407447999997</v>
      </c>
      <c r="M313" s="47">
        <v>49.544050403999996</v>
      </c>
      <c r="N313" s="46" t="s">
        <v>68</v>
      </c>
      <c r="O313" s="25" t="s">
        <v>5060</v>
      </c>
      <c r="P313" s="25">
        <v>64180020</v>
      </c>
      <c r="Q313" s="897" t="s">
        <v>5369</v>
      </c>
      <c r="R313" s="25" t="s">
        <v>68</v>
      </c>
      <c r="S313" s="31">
        <v>0.05</v>
      </c>
      <c r="T313" s="31">
        <v>0.05</v>
      </c>
      <c r="U313" s="31">
        <v>0.05</v>
      </c>
      <c r="V313" s="31" t="s">
        <v>68</v>
      </c>
      <c r="W313" s="26">
        <v>8.7462407447999997</v>
      </c>
      <c r="X313" s="36">
        <v>49.544050403999996</v>
      </c>
      <c r="Y313" s="36" t="s">
        <v>68</v>
      </c>
      <c r="Z313" s="36" t="s">
        <v>68</v>
      </c>
      <c r="AA313" s="27">
        <v>10989</v>
      </c>
      <c r="AB313" s="32">
        <v>10985</v>
      </c>
      <c r="AC313" s="32">
        <v>10880</v>
      </c>
      <c r="AD313" s="32">
        <v>5</v>
      </c>
      <c r="AE313" s="32" t="s">
        <v>2532</v>
      </c>
      <c r="AF313" s="32" t="s">
        <v>5014</v>
      </c>
      <c r="AG313" s="48" t="s">
        <v>68</v>
      </c>
      <c r="AH313" s="33" t="s">
        <v>68</v>
      </c>
      <c r="AI313" s="33" t="s">
        <v>68</v>
      </c>
      <c r="AJ313" s="33" t="s">
        <v>68</v>
      </c>
      <c r="AK313" s="33" t="s">
        <v>5447</v>
      </c>
      <c r="AL313" s="28">
        <v>293</v>
      </c>
      <c r="AM313" s="34">
        <v>101300</v>
      </c>
      <c r="AN313" s="34" t="s">
        <v>68</v>
      </c>
      <c r="AO313" s="34">
        <v>0</v>
      </c>
      <c r="AP313" s="34" t="s">
        <v>68</v>
      </c>
      <c r="AQ313" s="34" t="s">
        <v>68</v>
      </c>
      <c r="AR313" s="34" t="s">
        <v>68</v>
      </c>
      <c r="AS313" s="34" t="s">
        <v>68</v>
      </c>
      <c r="AT313" s="34" t="s">
        <v>68</v>
      </c>
      <c r="AU313" s="34" t="s">
        <v>68</v>
      </c>
      <c r="AV313" s="34" t="s">
        <v>68</v>
      </c>
      <c r="AW313" s="34" t="s">
        <v>68</v>
      </c>
      <c r="AX313" s="34" t="s">
        <v>68</v>
      </c>
      <c r="AY313" s="894">
        <v>3.9566666666666662E-4</v>
      </c>
      <c r="AZ313" s="894">
        <v>8.3798700599843327E-6</v>
      </c>
      <c r="BA313" s="894">
        <v>3.8700000000000003E-4</v>
      </c>
      <c r="BB313" s="894">
        <v>4.0699999999999997E-4</v>
      </c>
      <c r="BC313" s="894">
        <v>3</v>
      </c>
      <c r="BD313" s="894" t="s">
        <v>6172</v>
      </c>
      <c r="BE313" s="894" t="s">
        <v>68</v>
      </c>
    </row>
    <row r="314" spans="1:57" ht="15" customHeight="1" x14ac:dyDescent="0.25">
      <c r="A314" s="37" t="s">
        <v>6048</v>
      </c>
      <c r="B314" s="45" t="s">
        <v>6169</v>
      </c>
      <c r="C314" s="887" t="s">
        <v>68</v>
      </c>
      <c r="D314" s="898">
        <v>44178</v>
      </c>
      <c r="E314" s="30" t="s">
        <v>6170</v>
      </c>
      <c r="F314" s="35" t="s">
        <v>5738</v>
      </c>
      <c r="G314" s="35" t="s">
        <v>68</v>
      </c>
      <c r="H314" s="35" t="s">
        <v>5638</v>
      </c>
      <c r="I314" s="35" t="s">
        <v>68</v>
      </c>
      <c r="J314" s="35" t="s">
        <v>5491</v>
      </c>
      <c r="K314" s="35" t="s">
        <v>68</v>
      </c>
      <c r="L314" s="47">
        <v>8.9967531047999998</v>
      </c>
      <c r="M314" s="47">
        <v>49.551744923000001</v>
      </c>
      <c r="N314" s="46" t="s">
        <v>68</v>
      </c>
      <c r="O314" s="25" t="s">
        <v>5060</v>
      </c>
      <c r="P314" s="25">
        <v>64190033</v>
      </c>
      <c r="Q314" s="897" t="s">
        <v>5370</v>
      </c>
      <c r="R314" s="25" t="s">
        <v>68</v>
      </c>
      <c r="S314" s="31">
        <v>0.05</v>
      </c>
      <c r="T314" s="31">
        <v>0.05</v>
      </c>
      <c r="U314" s="31">
        <v>0.05</v>
      </c>
      <c r="V314" s="31" t="s">
        <v>68</v>
      </c>
      <c r="W314" s="26">
        <v>8.9967531047999998</v>
      </c>
      <c r="X314" s="36">
        <v>49.551744923000001</v>
      </c>
      <c r="Y314" s="36" t="s">
        <v>68</v>
      </c>
      <c r="Z314" s="36" t="s">
        <v>68</v>
      </c>
      <c r="AA314" s="27">
        <v>10431</v>
      </c>
      <c r="AB314" s="32">
        <v>10430</v>
      </c>
      <c r="AC314" s="32">
        <v>10425</v>
      </c>
      <c r="AD314" s="32">
        <v>5</v>
      </c>
      <c r="AE314" s="32" t="s">
        <v>2683</v>
      </c>
      <c r="AF314" s="32" t="s">
        <v>4967</v>
      </c>
      <c r="AG314" s="48" t="s">
        <v>68</v>
      </c>
      <c r="AH314" s="33">
        <v>104</v>
      </c>
      <c r="AI314" s="33">
        <v>103</v>
      </c>
      <c r="AJ314" s="33" t="s">
        <v>4854</v>
      </c>
      <c r="AK314" s="33" t="s">
        <v>5449</v>
      </c>
      <c r="AL314" s="28">
        <v>293</v>
      </c>
      <c r="AM314" s="34">
        <v>101300</v>
      </c>
      <c r="AN314" s="34" t="s">
        <v>68</v>
      </c>
      <c r="AO314" s="34">
        <v>0</v>
      </c>
      <c r="AP314" s="34" t="s">
        <v>68</v>
      </c>
      <c r="AQ314" s="34" t="s">
        <v>68</v>
      </c>
      <c r="AR314" s="34" t="s">
        <v>68</v>
      </c>
      <c r="AS314" s="34" t="s">
        <v>68</v>
      </c>
      <c r="AT314" s="34" t="s">
        <v>68</v>
      </c>
      <c r="AU314" s="34" t="s">
        <v>68</v>
      </c>
      <c r="AV314" s="34" t="s">
        <v>68</v>
      </c>
      <c r="AW314" s="34" t="s">
        <v>68</v>
      </c>
      <c r="AX314" s="34" t="s">
        <v>68</v>
      </c>
      <c r="AY314" s="894">
        <v>9.9333333333333337E-6</v>
      </c>
      <c r="AZ314" s="894">
        <v>2.8335294049804546E-6</v>
      </c>
      <c r="BA314" s="894">
        <v>6.7000000000000002E-6</v>
      </c>
      <c r="BB314" s="894">
        <v>1.36E-5</v>
      </c>
      <c r="BC314" s="894">
        <v>3</v>
      </c>
      <c r="BD314" s="894" t="s">
        <v>6172</v>
      </c>
      <c r="BE314" s="894" t="s">
        <v>68</v>
      </c>
    </row>
    <row r="315" spans="1:57" ht="15" customHeight="1" x14ac:dyDescent="0.25">
      <c r="A315" s="37" t="s">
        <v>6049</v>
      </c>
      <c r="B315" s="45" t="s">
        <v>6169</v>
      </c>
      <c r="C315" s="887" t="s">
        <v>68</v>
      </c>
      <c r="D315" s="898">
        <v>44178</v>
      </c>
      <c r="E315" s="30" t="s">
        <v>6170</v>
      </c>
      <c r="F315" s="35" t="s">
        <v>5738</v>
      </c>
      <c r="G315" s="35" t="s">
        <v>68</v>
      </c>
      <c r="H315" s="35" t="s">
        <v>5639</v>
      </c>
      <c r="I315" s="35" t="s">
        <v>68</v>
      </c>
      <c r="J315" s="35" t="s">
        <v>5491</v>
      </c>
      <c r="K315" s="35" t="s">
        <v>68</v>
      </c>
      <c r="L315" s="47">
        <v>8.8893416719000005</v>
      </c>
      <c r="M315" s="47">
        <v>49.596738119999998</v>
      </c>
      <c r="N315" s="46" t="s">
        <v>68</v>
      </c>
      <c r="O315" s="25" t="s">
        <v>5060</v>
      </c>
      <c r="P315" s="25">
        <v>64190004</v>
      </c>
      <c r="Q315" s="897" t="s">
        <v>5371</v>
      </c>
      <c r="R315" s="25" t="s">
        <v>68</v>
      </c>
      <c r="S315" s="31">
        <v>0.05</v>
      </c>
      <c r="T315" s="31">
        <v>0.05</v>
      </c>
      <c r="U315" s="31">
        <v>0.05</v>
      </c>
      <c r="V315" s="31" t="s">
        <v>68</v>
      </c>
      <c r="W315" s="26">
        <v>8.8893416719000005</v>
      </c>
      <c r="X315" s="36">
        <v>49.596738119999998</v>
      </c>
      <c r="Y315" s="36" t="s">
        <v>68</v>
      </c>
      <c r="Z315" s="36" t="s">
        <v>68</v>
      </c>
      <c r="AA315" s="27">
        <v>10431</v>
      </c>
      <c r="AB315" s="32">
        <v>10430</v>
      </c>
      <c r="AC315" s="32">
        <v>10425</v>
      </c>
      <c r="AD315" s="32">
        <v>5</v>
      </c>
      <c r="AE315" s="32" t="s">
        <v>2683</v>
      </c>
      <c r="AF315" s="32" t="s">
        <v>4967</v>
      </c>
      <c r="AG315" s="48" t="s">
        <v>68</v>
      </c>
      <c r="AH315" s="33">
        <v>104</v>
      </c>
      <c r="AI315" s="33">
        <v>103</v>
      </c>
      <c r="AJ315" s="33" t="s">
        <v>4854</v>
      </c>
      <c r="AK315" s="33" t="s">
        <v>5443</v>
      </c>
      <c r="AL315" s="28">
        <v>293</v>
      </c>
      <c r="AM315" s="34">
        <v>101300</v>
      </c>
      <c r="AN315" s="34" t="s">
        <v>68</v>
      </c>
      <c r="AO315" s="34">
        <v>0</v>
      </c>
      <c r="AP315" s="34" t="s">
        <v>68</v>
      </c>
      <c r="AQ315" s="34" t="s">
        <v>68</v>
      </c>
      <c r="AR315" s="34" t="s">
        <v>68</v>
      </c>
      <c r="AS315" s="34" t="s">
        <v>68</v>
      </c>
      <c r="AT315" s="34" t="s">
        <v>68</v>
      </c>
      <c r="AU315" s="34" t="s">
        <v>68</v>
      </c>
      <c r="AV315" s="34" t="s">
        <v>68</v>
      </c>
      <c r="AW315" s="34" t="s">
        <v>68</v>
      </c>
      <c r="AX315" s="34" t="s">
        <v>68</v>
      </c>
      <c r="AY315" s="894">
        <v>2.5199999999999999E-5</v>
      </c>
      <c r="AZ315" s="894">
        <v>2.6944387170614964E-6</v>
      </c>
      <c r="BA315" s="894">
        <v>2.19E-5</v>
      </c>
      <c r="BB315" s="894">
        <v>2.8500000000000002E-5</v>
      </c>
      <c r="BC315" s="894">
        <v>3</v>
      </c>
      <c r="BD315" s="894" t="s">
        <v>6172</v>
      </c>
      <c r="BE315" s="894" t="s">
        <v>68</v>
      </c>
    </row>
    <row r="316" spans="1:57" ht="15" customHeight="1" x14ac:dyDescent="0.25">
      <c r="A316" s="37" t="s">
        <v>6050</v>
      </c>
      <c r="B316" s="45" t="s">
        <v>6169</v>
      </c>
      <c r="C316" s="887" t="s">
        <v>68</v>
      </c>
      <c r="D316" s="898">
        <v>44178</v>
      </c>
      <c r="E316" s="30" t="s">
        <v>6170</v>
      </c>
      <c r="F316" s="35" t="s">
        <v>5738</v>
      </c>
      <c r="G316" s="35" t="s">
        <v>68</v>
      </c>
      <c r="H316" s="35" t="s">
        <v>5640</v>
      </c>
      <c r="I316" s="35" t="s">
        <v>68</v>
      </c>
      <c r="J316" s="35" t="s">
        <v>5491</v>
      </c>
      <c r="K316" s="35" t="s">
        <v>68</v>
      </c>
      <c r="L316" s="47">
        <v>8.8711501498000001</v>
      </c>
      <c r="M316" s="47">
        <v>49.597438685999997</v>
      </c>
      <c r="N316" s="46" t="s">
        <v>68</v>
      </c>
      <c r="O316" s="25" t="s">
        <v>5060</v>
      </c>
      <c r="P316" s="25">
        <v>64190001</v>
      </c>
      <c r="Q316" s="897" t="s">
        <v>5372</v>
      </c>
      <c r="R316" s="25" t="s">
        <v>68</v>
      </c>
      <c r="S316" s="31">
        <v>0.05</v>
      </c>
      <c r="T316" s="31">
        <v>0.05</v>
      </c>
      <c r="U316" s="31">
        <v>0.05</v>
      </c>
      <c r="V316" s="31" t="s">
        <v>68</v>
      </c>
      <c r="W316" s="26">
        <v>8.8711501498000001</v>
      </c>
      <c r="X316" s="36">
        <v>49.597438685999997</v>
      </c>
      <c r="Y316" s="36" t="s">
        <v>68</v>
      </c>
      <c r="Z316" s="36" t="s">
        <v>68</v>
      </c>
      <c r="AA316" s="27">
        <v>10431</v>
      </c>
      <c r="AB316" s="32">
        <v>10430</v>
      </c>
      <c r="AC316" s="32">
        <v>10425</v>
      </c>
      <c r="AD316" s="32">
        <v>5</v>
      </c>
      <c r="AE316" s="32" t="s">
        <v>2683</v>
      </c>
      <c r="AF316" s="32" t="s">
        <v>4967</v>
      </c>
      <c r="AG316" s="48" t="s">
        <v>68</v>
      </c>
      <c r="AH316" s="33" t="s">
        <v>68</v>
      </c>
      <c r="AI316" s="33" t="s">
        <v>68</v>
      </c>
      <c r="AJ316" s="33" t="s">
        <v>68</v>
      </c>
      <c r="AK316" s="33" t="s">
        <v>5422</v>
      </c>
      <c r="AL316" s="28">
        <v>293</v>
      </c>
      <c r="AM316" s="34">
        <v>101300</v>
      </c>
      <c r="AN316" s="34" t="s">
        <v>68</v>
      </c>
      <c r="AO316" s="34">
        <v>0</v>
      </c>
      <c r="AP316" s="34" t="s">
        <v>68</v>
      </c>
      <c r="AQ316" s="34" t="s">
        <v>68</v>
      </c>
      <c r="AR316" s="34" t="s">
        <v>68</v>
      </c>
      <c r="AS316" s="34" t="s">
        <v>68</v>
      </c>
      <c r="AT316" s="34" t="s">
        <v>68</v>
      </c>
      <c r="AU316" s="34" t="s">
        <v>68</v>
      </c>
      <c r="AV316" s="34" t="s">
        <v>68</v>
      </c>
      <c r="AW316" s="34" t="s">
        <v>68</v>
      </c>
      <c r="AX316" s="34" t="s">
        <v>68</v>
      </c>
      <c r="AY316" s="894">
        <v>2.183333333333333E-5</v>
      </c>
      <c r="AZ316" s="894">
        <v>4.1451444151226175E-6</v>
      </c>
      <c r="BA316" s="894">
        <v>1.77E-5</v>
      </c>
      <c r="BB316" s="894">
        <v>2.7500000000000001E-5</v>
      </c>
      <c r="BC316" s="894">
        <v>3</v>
      </c>
      <c r="BD316" s="894" t="s">
        <v>6172</v>
      </c>
      <c r="BE316" s="894" t="s">
        <v>68</v>
      </c>
    </row>
    <row r="317" spans="1:57" ht="15" customHeight="1" x14ac:dyDescent="0.25">
      <c r="A317" s="37" t="s">
        <v>6051</v>
      </c>
      <c r="B317" s="45" t="s">
        <v>6169</v>
      </c>
      <c r="C317" s="887" t="s">
        <v>68</v>
      </c>
      <c r="D317" s="898">
        <v>44178</v>
      </c>
      <c r="E317" s="30" t="s">
        <v>6170</v>
      </c>
      <c r="F317" s="35" t="s">
        <v>5738</v>
      </c>
      <c r="G317" s="35" t="s">
        <v>68</v>
      </c>
      <c r="H317" s="35" t="s">
        <v>5561</v>
      </c>
      <c r="I317" s="35" t="s">
        <v>68</v>
      </c>
      <c r="J317" s="35" t="s">
        <v>5491</v>
      </c>
      <c r="K317" s="35" t="s">
        <v>68</v>
      </c>
      <c r="L317" s="47">
        <v>8.8537716441000001</v>
      </c>
      <c r="M317" s="47">
        <v>49.580424968999999</v>
      </c>
      <c r="N317" s="46" t="s">
        <v>68</v>
      </c>
      <c r="O317" s="25" t="s">
        <v>5060</v>
      </c>
      <c r="P317" s="25">
        <v>64190015</v>
      </c>
      <c r="Q317" s="897" t="s">
        <v>5373</v>
      </c>
      <c r="R317" s="25" t="s">
        <v>68</v>
      </c>
      <c r="S317" s="31">
        <v>0.05</v>
      </c>
      <c r="T317" s="31">
        <v>0.05</v>
      </c>
      <c r="U317" s="31">
        <v>0.05</v>
      </c>
      <c r="V317" s="31" t="s">
        <v>68</v>
      </c>
      <c r="W317" s="26">
        <v>8.8537716441000001</v>
      </c>
      <c r="X317" s="36">
        <v>49.580424968999999</v>
      </c>
      <c r="Y317" s="36" t="s">
        <v>68</v>
      </c>
      <c r="Z317" s="36" t="s">
        <v>68</v>
      </c>
      <c r="AA317" s="27">
        <v>10431</v>
      </c>
      <c r="AB317" s="32">
        <v>10430</v>
      </c>
      <c r="AC317" s="32">
        <v>10425</v>
      </c>
      <c r="AD317" s="32">
        <v>5</v>
      </c>
      <c r="AE317" s="32" t="s">
        <v>2683</v>
      </c>
      <c r="AF317" s="32" t="s">
        <v>4967</v>
      </c>
      <c r="AG317" s="48" t="s">
        <v>68</v>
      </c>
      <c r="AH317" s="33" t="s">
        <v>68</v>
      </c>
      <c r="AI317" s="33" t="s">
        <v>68</v>
      </c>
      <c r="AJ317" s="33" t="s">
        <v>68</v>
      </c>
      <c r="AK317" s="33" t="s">
        <v>5422</v>
      </c>
      <c r="AL317" s="28">
        <v>293</v>
      </c>
      <c r="AM317" s="34">
        <v>101300</v>
      </c>
      <c r="AN317" s="34" t="s">
        <v>68</v>
      </c>
      <c r="AO317" s="34">
        <v>0</v>
      </c>
      <c r="AP317" s="34" t="s">
        <v>68</v>
      </c>
      <c r="AQ317" s="34" t="s">
        <v>68</v>
      </c>
      <c r="AR317" s="34" t="s">
        <v>68</v>
      </c>
      <c r="AS317" s="34" t="s">
        <v>68</v>
      </c>
      <c r="AT317" s="34" t="s">
        <v>68</v>
      </c>
      <c r="AU317" s="34" t="s">
        <v>68</v>
      </c>
      <c r="AV317" s="34" t="s">
        <v>68</v>
      </c>
      <c r="AW317" s="34" t="s">
        <v>68</v>
      </c>
      <c r="AX317" s="34" t="s">
        <v>68</v>
      </c>
      <c r="AY317" s="894">
        <v>1.5300000000000003E-5</v>
      </c>
      <c r="AZ317" s="894">
        <v>5.1845925587262873E-6</v>
      </c>
      <c r="BA317" s="894">
        <v>1.0500000000000001E-5</v>
      </c>
      <c r="BB317" s="894">
        <v>2.2499999999999998E-5</v>
      </c>
      <c r="BC317" s="894">
        <v>3</v>
      </c>
      <c r="BD317" s="894" t="s">
        <v>6172</v>
      </c>
      <c r="BE317" s="894" t="s">
        <v>68</v>
      </c>
    </row>
    <row r="318" spans="1:57" ht="15" customHeight="1" x14ac:dyDescent="0.25">
      <c r="A318" s="37" t="s">
        <v>6052</v>
      </c>
      <c r="B318" s="45" t="s">
        <v>6169</v>
      </c>
      <c r="C318" s="887" t="s">
        <v>68</v>
      </c>
      <c r="D318" s="898">
        <v>44178</v>
      </c>
      <c r="E318" s="30" t="s">
        <v>6170</v>
      </c>
      <c r="F318" s="35" t="s">
        <v>5738</v>
      </c>
      <c r="G318" s="35" t="s">
        <v>68</v>
      </c>
      <c r="H318" s="35" t="s">
        <v>5641</v>
      </c>
      <c r="I318" s="35" t="s">
        <v>68</v>
      </c>
      <c r="J318" s="35" t="s">
        <v>5491</v>
      </c>
      <c r="K318" s="35" t="s">
        <v>68</v>
      </c>
      <c r="L318" s="47">
        <v>8.8544910584000007</v>
      </c>
      <c r="M318" s="47">
        <v>49.524231196000002</v>
      </c>
      <c r="N318" s="46" t="s">
        <v>68</v>
      </c>
      <c r="O318" s="25" t="s">
        <v>5060</v>
      </c>
      <c r="P318" s="25">
        <v>64190039</v>
      </c>
      <c r="Q318" s="897" t="s">
        <v>5374</v>
      </c>
      <c r="R318" s="25" t="s">
        <v>68</v>
      </c>
      <c r="S318" s="31">
        <v>0.05</v>
      </c>
      <c r="T318" s="31">
        <v>0.05</v>
      </c>
      <c r="U318" s="31">
        <v>0.05</v>
      </c>
      <c r="V318" s="31" t="s">
        <v>68</v>
      </c>
      <c r="W318" s="26">
        <v>8.8544910584000007</v>
      </c>
      <c r="X318" s="36">
        <v>49.524231196000002</v>
      </c>
      <c r="Y318" s="36" t="s">
        <v>68</v>
      </c>
      <c r="Z318" s="36" t="s">
        <v>68</v>
      </c>
      <c r="AA318" s="27">
        <v>10431</v>
      </c>
      <c r="AB318" s="32">
        <v>10430</v>
      </c>
      <c r="AC318" s="32">
        <v>10425</v>
      </c>
      <c r="AD318" s="32">
        <v>5</v>
      </c>
      <c r="AE318" s="32" t="s">
        <v>2683</v>
      </c>
      <c r="AF318" s="32" t="s">
        <v>4967</v>
      </c>
      <c r="AG318" s="48" t="s">
        <v>68</v>
      </c>
      <c r="AH318" s="33">
        <v>104</v>
      </c>
      <c r="AI318" s="33">
        <v>103</v>
      </c>
      <c r="AJ318" s="33" t="s">
        <v>4854</v>
      </c>
      <c r="AK318" s="33" t="s">
        <v>5423</v>
      </c>
      <c r="AL318" s="28">
        <v>293</v>
      </c>
      <c r="AM318" s="34">
        <v>101300</v>
      </c>
      <c r="AN318" s="34" t="s">
        <v>68</v>
      </c>
      <c r="AO318" s="34">
        <v>0</v>
      </c>
      <c r="AP318" s="34" t="s">
        <v>68</v>
      </c>
      <c r="AQ318" s="34" t="s">
        <v>68</v>
      </c>
      <c r="AR318" s="34" t="s">
        <v>68</v>
      </c>
      <c r="AS318" s="34" t="s">
        <v>68</v>
      </c>
      <c r="AT318" s="34" t="s">
        <v>68</v>
      </c>
      <c r="AU318" s="34" t="s">
        <v>68</v>
      </c>
      <c r="AV318" s="34" t="s">
        <v>68</v>
      </c>
      <c r="AW318" s="34" t="s">
        <v>68</v>
      </c>
      <c r="AX318" s="34" t="s">
        <v>68</v>
      </c>
      <c r="AY318" s="894">
        <v>9.0000000000000019E-6</v>
      </c>
      <c r="AZ318" s="894">
        <v>1.0984838035522722E-6</v>
      </c>
      <c r="BA318" s="894">
        <v>7.9000000000000006E-6</v>
      </c>
      <c r="BB318" s="894">
        <v>1.0500000000000001E-5</v>
      </c>
      <c r="BC318" s="894">
        <v>3</v>
      </c>
      <c r="BD318" s="894" t="s">
        <v>6172</v>
      </c>
      <c r="BE318" s="894" t="s">
        <v>68</v>
      </c>
    </row>
    <row r="319" spans="1:57" ht="15" customHeight="1" x14ac:dyDescent="0.25">
      <c r="A319" s="37" t="s">
        <v>6053</v>
      </c>
      <c r="B319" s="45" t="s">
        <v>6169</v>
      </c>
      <c r="C319" s="887" t="s">
        <v>68</v>
      </c>
      <c r="D319" s="898">
        <v>44178</v>
      </c>
      <c r="E319" s="30" t="s">
        <v>6170</v>
      </c>
      <c r="F319" s="35" t="s">
        <v>5738</v>
      </c>
      <c r="G319" s="35" t="s">
        <v>68</v>
      </c>
      <c r="H319" s="35" t="s">
        <v>5642</v>
      </c>
      <c r="I319" s="35" t="s">
        <v>68</v>
      </c>
      <c r="J319" s="35" t="s">
        <v>5491</v>
      </c>
      <c r="K319" s="35" t="s">
        <v>68</v>
      </c>
      <c r="L319" s="47">
        <v>8.8436410134999992</v>
      </c>
      <c r="M319" s="47">
        <v>49.504886005000003</v>
      </c>
      <c r="N319" s="46" t="s">
        <v>68</v>
      </c>
      <c r="O319" s="25" t="s">
        <v>5060</v>
      </c>
      <c r="P319" s="25">
        <v>64190040</v>
      </c>
      <c r="Q319" s="897" t="s">
        <v>5375</v>
      </c>
      <c r="R319" s="25" t="s">
        <v>68</v>
      </c>
      <c r="S319" s="31">
        <v>0.05</v>
      </c>
      <c r="T319" s="31">
        <v>0.05</v>
      </c>
      <c r="U319" s="31">
        <v>0.05</v>
      </c>
      <c r="V319" s="31" t="s">
        <v>68</v>
      </c>
      <c r="W319" s="26">
        <v>8.8436410134999992</v>
      </c>
      <c r="X319" s="36">
        <v>49.504886005000003</v>
      </c>
      <c r="Y319" s="36" t="s">
        <v>68</v>
      </c>
      <c r="Z319" s="36" t="s">
        <v>68</v>
      </c>
      <c r="AA319" s="27">
        <v>10431</v>
      </c>
      <c r="AB319" s="32">
        <v>10430</v>
      </c>
      <c r="AC319" s="32">
        <v>10425</v>
      </c>
      <c r="AD319" s="32">
        <v>5</v>
      </c>
      <c r="AE319" s="32" t="s">
        <v>2683</v>
      </c>
      <c r="AF319" s="32" t="s">
        <v>4967</v>
      </c>
      <c r="AG319" s="48" t="s">
        <v>68</v>
      </c>
      <c r="AH319" s="33">
        <v>104</v>
      </c>
      <c r="AI319" s="33">
        <v>103</v>
      </c>
      <c r="AJ319" s="33" t="s">
        <v>4854</v>
      </c>
      <c r="AK319" s="33" t="s">
        <v>5423</v>
      </c>
      <c r="AL319" s="28">
        <v>293</v>
      </c>
      <c r="AM319" s="34">
        <v>101300</v>
      </c>
      <c r="AN319" s="34" t="s">
        <v>68</v>
      </c>
      <c r="AO319" s="34">
        <v>0</v>
      </c>
      <c r="AP319" s="34" t="s">
        <v>68</v>
      </c>
      <c r="AQ319" s="34" t="s">
        <v>68</v>
      </c>
      <c r="AR319" s="34" t="s">
        <v>68</v>
      </c>
      <c r="AS319" s="34" t="s">
        <v>68</v>
      </c>
      <c r="AT319" s="34" t="s">
        <v>68</v>
      </c>
      <c r="AU319" s="34" t="s">
        <v>68</v>
      </c>
      <c r="AV319" s="34" t="s">
        <v>68</v>
      </c>
      <c r="AW319" s="34" t="s">
        <v>68</v>
      </c>
      <c r="AX319" s="34" t="s">
        <v>68</v>
      </c>
      <c r="AY319" s="894">
        <v>9.800000000000001E-6</v>
      </c>
      <c r="AZ319" s="894">
        <v>3.6110940170535577E-6</v>
      </c>
      <c r="BA319" s="894">
        <v>6.4000000000000006E-6</v>
      </c>
      <c r="BB319" s="894">
        <v>1.4800000000000001E-5</v>
      </c>
      <c r="BC319" s="894">
        <v>3</v>
      </c>
      <c r="BD319" s="894" t="s">
        <v>6172</v>
      </c>
      <c r="BE319" s="894" t="s">
        <v>68</v>
      </c>
    </row>
    <row r="320" spans="1:57" ht="15" customHeight="1" x14ac:dyDescent="0.25">
      <c r="A320" s="37" t="s">
        <v>6054</v>
      </c>
      <c r="B320" s="45" t="s">
        <v>6169</v>
      </c>
      <c r="C320" s="887" t="s">
        <v>68</v>
      </c>
      <c r="D320" s="898">
        <v>44178</v>
      </c>
      <c r="E320" s="30" t="s">
        <v>6170</v>
      </c>
      <c r="F320" s="35" t="s">
        <v>5738</v>
      </c>
      <c r="G320" s="35" t="s">
        <v>68</v>
      </c>
      <c r="H320" s="35" t="s">
        <v>5643</v>
      </c>
      <c r="I320" s="35" t="s">
        <v>68</v>
      </c>
      <c r="J320" s="35" t="s">
        <v>5491</v>
      </c>
      <c r="K320" s="35" t="s">
        <v>68</v>
      </c>
      <c r="L320" s="47">
        <v>8.8341850773000008</v>
      </c>
      <c r="M320" s="47">
        <v>49.545423165999999</v>
      </c>
      <c r="N320" s="46" t="s">
        <v>68</v>
      </c>
      <c r="O320" s="25" t="s">
        <v>5060</v>
      </c>
      <c r="P320" s="25">
        <v>64190035</v>
      </c>
      <c r="Q320" s="897" t="s">
        <v>5376</v>
      </c>
      <c r="R320" s="25" t="s">
        <v>68</v>
      </c>
      <c r="S320" s="31">
        <v>0.05</v>
      </c>
      <c r="T320" s="31">
        <v>0.05</v>
      </c>
      <c r="U320" s="31">
        <v>0.05</v>
      </c>
      <c r="V320" s="31" t="s">
        <v>68</v>
      </c>
      <c r="W320" s="26">
        <v>8.8341850773000008</v>
      </c>
      <c r="X320" s="36">
        <v>49.545423165999999</v>
      </c>
      <c r="Y320" s="36" t="s">
        <v>68</v>
      </c>
      <c r="Z320" s="36" t="s">
        <v>68</v>
      </c>
      <c r="AA320" s="27">
        <v>10431</v>
      </c>
      <c r="AB320" s="32">
        <v>10430</v>
      </c>
      <c r="AC320" s="32">
        <v>10425</v>
      </c>
      <c r="AD320" s="32">
        <v>5</v>
      </c>
      <c r="AE320" s="32" t="s">
        <v>2683</v>
      </c>
      <c r="AF320" s="32" t="s">
        <v>4967</v>
      </c>
      <c r="AG320" s="48" t="s">
        <v>68</v>
      </c>
      <c r="AH320" s="33">
        <v>104</v>
      </c>
      <c r="AI320" s="33">
        <v>103</v>
      </c>
      <c r="AJ320" s="33" t="s">
        <v>4854</v>
      </c>
      <c r="AK320" s="33" t="s">
        <v>5423</v>
      </c>
      <c r="AL320" s="28">
        <v>293</v>
      </c>
      <c r="AM320" s="34">
        <v>101300</v>
      </c>
      <c r="AN320" s="34" t="s">
        <v>68</v>
      </c>
      <c r="AO320" s="34">
        <v>0</v>
      </c>
      <c r="AP320" s="34" t="s">
        <v>68</v>
      </c>
      <c r="AQ320" s="34" t="s">
        <v>68</v>
      </c>
      <c r="AR320" s="34" t="s">
        <v>68</v>
      </c>
      <c r="AS320" s="34" t="s">
        <v>68</v>
      </c>
      <c r="AT320" s="34" t="s">
        <v>68</v>
      </c>
      <c r="AU320" s="34" t="s">
        <v>68</v>
      </c>
      <c r="AV320" s="34" t="s">
        <v>68</v>
      </c>
      <c r="AW320" s="34" t="s">
        <v>68</v>
      </c>
      <c r="AX320" s="34" t="s">
        <v>68</v>
      </c>
      <c r="AY320" s="894">
        <v>1.7500000000000002E-5</v>
      </c>
      <c r="AZ320" s="894">
        <v>7.8740078740118039E-7</v>
      </c>
      <c r="BA320" s="894">
        <v>1.6799999999999998E-5</v>
      </c>
      <c r="BB320" s="894">
        <v>1.8599999999999998E-5</v>
      </c>
      <c r="BC320" s="894">
        <v>3</v>
      </c>
      <c r="BD320" s="894" t="s">
        <v>6172</v>
      </c>
      <c r="BE320" s="894" t="s">
        <v>68</v>
      </c>
    </row>
    <row r="321" spans="1:57" ht="15" customHeight="1" x14ac:dyDescent="0.25">
      <c r="A321" s="37" t="s">
        <v>6055</v>
      </c>
      <c r="B321" s="45" t="s">
        <v>6169</v>
      </c>
      <c r="C321" s="887" t="s">
        <v>68</v>
      </c>
      <c r="D321" s="898">
        <v>44178</v>
      </c>
      <c r="E321" s="30" t="s">
        <v>6170</v>
      </c>
      <c r="F321" s="35" t="s">
        <v>5738</v>
      </c>
      <c r="G321" s="35" t="s">
        <v>68</v>
      </c>
      <c r="H321" s="35" t="s">
        <v>5644</v>
      </c>
      <c r="I321" s="35" t="s">
        <v>68</v>
      </c>
      <c r="J321" s="35" t="s">
        <v>5491</v>
      </c>
      <c r="K321" s="35" t="s">
        <v>68</v>
      </c>
      <c r="L321" s="47">
        <v>8.9616886334999997</v>
      </c>
      <c r="M321" s="47">
        <v>49.502736871000003</v>
      </c>
      <c r="N321" s="46" t="s">
        <v>68</v>
      </c>
      <c r="O321" s="25" t="s">
        <v>5060</v>
      </c>
      <c r="P321" s="25">
        <v>64190044</v>
      </c>
      <c r="Q321" s="897" t="s">
        <v>5377</v>
      </c>
      <c r="R321" s="25" t="s">
        <v>68</v>
      </c>
      <c r="S321" s="31">
        <v>0.05</v>
      </c>
      <c r="T321" s="31">
        <v>0.05</v>
      </c>
      <c r="U321" s="31">
        <v>0.05</v>
      </c>
      <c r="V321" s="31" t="s">
        <v>68</v>
      </c>
      <c r="W321" s="26">
        <v>8.9616886334999997</v>
      </c>
      <c r="X321" s="36">
        <v>49.502736871000003</v>
      </c>
      <c r="Y321" s="36" t="s">
        <v>68</v>
      </c>
      <c r="Z321" s="36" t="s">
        <v>68</v>
      </c>
      <c r="AA321" s="27">
        <v>10431</v>
      </c>
      <c r="AB321" s="32">
        <v>10430</v>
      </c>
      <c r="AC321" s="32">
        <v>10425</v>
      </c>
      <c r="AD321" s="32">
        <v>5</v>
      </c>
      <c r="AE321" s="32" t="s">
        <v>2683</v>
      </c>
      <c r="AF321" s="32" t="s">
        <v>4967</v>
      </c>
      <c r="AG321" s="48" t="s">
        <v>68</v>
      </c>
      <c r="AH321" s="33" t="s">
        <v>68</v>
      </c>
      <c r="AI321" s="33" t="s">
        <v>68</v>
      </c>
      <c r="AJ321" s="33" t="s">
        <v>68</v>
      </c>
      <c r="AK321" s="33" t="s">
        <v>5422</v>
      </c>
      <c r="AL321" s="28">
        <v>293</v>
      </c>
      <c r="AM321" s="34">
        <v>101300</v>
      </c>
      <c r="AN321" s="34" t="s">
        <v>68</v>
      </c>
      <c r="AO321" s="34">
        <v>0</v>
      </c>
      <c r="AP321" s="34" t="s">
        <v>68</v>
      </c>
      <c r="AQ321" s="34" t="s">
        <v>68</v>
      </c>
      <c r="AR321" s="34" t="s">
        <v>68</v>
      </c>
      <c r="AS321" s="34" t="s">
        <v>68</v>
      </c>
      <c r="AT321" s="34" t="s">
        <v>68</v>
      </c>
      <c r="AU321" s="34" t="s">
        <v>68</v>
      </c>
      <c r="AV321" s="34" t="s">
        <v>68</v>
      </c>
      <c r="AW321" s="34" t="s">
        <v>68</v>
      </c>
      <c r="AX321" s="34" t="s">
        <v>68</v>
      </c>
      <c r="AY321" s="894">
        <v>1.8133333333333331E-5</v>
      </c>
      <c r="AZ321" s="894">
        <v>8.993825042154697E-7</v>
      </c>
      <c r="BA321" s="894">
        <v>1.7399999999999999E-5</v>
      </c>
      <c r="BB321" s="894">
        <v>1.9400000000000001E-5</v>
      </c>
      <c r="BC321" s="894">
        <v>3</v>
      </c>
      <c r="BD321" s="894" t="s">
        <v>6172</v>
      </c>
      <c r="BE321" s="894" t="s">
        <v>68</v>
      </c>
    </row>
    <row r="322" spans="1:57" ht="15" customHeight="1" x14ac:dyDescent="0.25">
      <c r="A322" s="37" t="s">
        <v>6056</v>
      </c>
      <c r="B322" s="45" t="s">
        <v>6169</v>
      </c>
      <c r="C322" s="887" t="s">
        <v>68</v>
      </c>
      <c r="D322" s="898">
        <v>44178</v>
      </c>
      <c r="E322" s="30" t="s">
        <v>6170</v>
      </c>
      <c r="F322" s="35" t="s">
        <v>5738</v>
      </c>
      <c r="G322" s="35" t="s">
        <v>68</v>
      </c>
      <c r="H322" s="35" t="s">
        <v>5645</v>
      </c>
      <c r="I322" s="35" t="s">
        <v>68</v>
      </c>
      <c r="J322" s="35" t="s">
        <v>5491</v>
      </c>
      <c r="K322" s="35" t="s">
        <v>68</v>
      </c>
      <c r="L322" s="47">
        <v>8.9305616005000008</v>
      </c>
      <c r="M322" s="47">
        <v>49.548128038000002</v>
      </c>
      <c r="N322" s="46" t="s">
        <v>68</v>
      </c>
      <c r="O322" s="25" t="s">
        <v>5060</v>
      </c>
      <c r="P322" s="25">
        <v>64190031</v>
      </c>
      <c r="Q322" s="897" t="s">
        <v>5378</v>
      </c>
      <c r="R322" s="25" t="s">
        <v>68</v>
      </c>
      <c r="S322" s="31">
        <v>0.05</v>
      </c>
      <c r="T322" s="31">
        <v>0.05</v>
      </c>
      <c r="U322" s="31">
        <v>0.05</v>
      </c>
      <c r="V322" s="31" t="s">
        <v>68</v>
      </c>
      <c r="W322" s="26">
        <v>8.9305616005000008</v>
      </c>
      <c r="X322" s="36">
        <v>49.548128038000002</v>
      </c>
      <c r="Y322" s="36" t="s">
        <v>68</v>
      </c>
      <c r="Z322" s="36" t="s">
        <v>68</v>
      </c>
      <c r="AA322" s="27">
        <v>10431</v>
      </c>
      <c r="AB322" s="32">
        <v>10430</v>
      </c>
      <c r="AC322" s="32">
        <v>10425</v>
      </c>
      <c r="AD322" s="32">
        <v>5</v>
      </c>
      <c r="AE322" s="32" t="s">
        <v>2683</v>
      </c>
      <c r="AF322" s="32" t="s">
        <v>4967</v>
      </c>
      <c r="AG322" s="48" t="s">
        <v>68</v>
      </c>
      <c r="AH322" s="33">
        <v>104</v>
      </c>
      <c r="AI322" s="33">
        <v>103</v>
      </c>
      <c r="AJ322" s="33" t="s">
        <v>4854</v>
      </c>
      <c r="AK322" s="33" t="s">
        <v>5443</v>
      </c>
      <c r="AL322" s="28">
        <v>293</v>
      </c>
      <c r="AM322" s="34">
        <v>101300</v>
      </c>
      <c r="AN322" s="34" t="s">
        <v>68</v>
      </c>
      <c r="AO322" s="34">
        <v>0</v>
      </c>
      <c r="AP322" s="34" t="s">
        <v>68</v>
      </c>
      <c r="AQ322" s="34" t="s">
        <v>68</v>
      </c>
      <c r="AR322" s="34" t="s">
        <v>68</v>
      </c>
      <c r="AS322" s="34" t="s">
        <v>68</v>
      </c>
      <c r="AT322" s="34" t="s">
        <v>68</v>
      </c>
      <c r="AU322" s="34" t="s">
        <v>68</v>
      </c>
      <c r="AV322" s="34" t="s">
        <v>68</v>
      </c>
      <c r="AW322" s="34" t="s">
        <v>68</v>
      </c>
      <c r="AX322" s="34" t="s">
        <v>68</v>
      </c>
      <c r="AY322" s="894">
        <v>1.2299999999999999E-5</v>
      </c>
      <c r="AZ322" s="894">
        <v>2.2553639765383028E-6</v>
      </c>
      <c r="BA322" s="894">
        <v>9.3999999999999998E-6</v>
      </c>
      <c r="BB322" s="894">
        <v>1.49E-5</v>
      </c>
      <c r="BC322" s="894">
        <v>3</v>
      </c>
      <c r="BD322" s="894" t="s">
        <v>6172</v>
      </c>
      <c r="BE322" s="894" t="s">
        <v>68</v>
      </c>
    </row>
    <row r="323" spans="1:57" ht="15" customHeight="1" x14ac:dyDescent="0.25">
      <c r="A323" s="37" t="s">
        <v>6057</v>
      </c>
      <c r="B323" s="45" t="s">
        <v>6169</v>
      </c>
      <c r="C323" s="887" t="s">
        <v>68</v>
      </c>
      <c r="D323" s="898">
        <v>44178</v>
      </c>
      <c r="E323" s="30" t="s">
        <v>6170</v>
      </c>
      <c r="F323" s="35" t="s">
        <v>5738</v>
      </c>
      <c r="G323" s="35" t="s">
        <v>68</v>
      </c>
      <c r="H323" s="35" t="s">
        <v>5646</v>
      </c>
      <c r="I323" s="35" t="s">
        <v>68</v>
      </c>
      <c r="J323" s="35" t="s">
        <v>5491</v>
      </c>
      <c r="K323" s="35" t="s">
        <v>68</v>
      </c>
      <c r="L323" s="47">
        <v>8.9185323708999995</v>
      </c>
      <c r="M323" s="47">
        <v>49.510447212000003</v>
      </c>
      <c r="N323" s="46" t="s">
        <v>68</v>
      </c>
      <c r="O323" s="25" t="s">
        <v>5060</v>
      </c>
      <c r="P323" s="25">
        <v>64190042</v>
      </c>
      <c r="Q323" s="897" t="s">
        <v>5379</v>
      </c>
      <c r="R323" s="25" t="s">
        <v>68</v>
      </c>
      <c r="S323" s="31">
        <v>0.05</v>
      </c>
      <c r="T323" s="31">
        <v>0.05</v>
      </c>
      <c r="U323" s="31">
        <v>0.05</v>
      </c>
      <c r="V323" s="31" t="s">
        <v>68</v>
      </c>
      <c r="W323" s="26">
        <v>8.9185323708999995</v>
      </c>
      <c r="X323" s="36">
        <v>49.510447212000003</v>
      </c>
      <c r="Y323" s="36" t="s">
        <v>68</v>
      </c>
      <c r="Z323" s="36" t="s">
        <v>68</v>
      </c>
      <c r="AA323" s="27">
        <v>10431</v>
      </c>
      <c r="AB323" s="32">
        <v>10430</v>
      </c>
      <c r="AC323" s="32">
        <v>10425</v>
      </c>
      <c r="AD323" s="32">
        <v>5</v>
      </c>
      <c r="AE323" s="32" t="s">
        <v>2683</v>
      </c>
      <c r="AF323" s="32" t="s">
        <v>4967</v>
      </c>
      <c r="AG323" s="48" t="s">
        <v>68</v>
      </c>
      <c r="AH323" s="33">
        <v>104</v>
      </c>
      <c r="AI323" s="33">
        <v>103</v>
      </c>
      <c r="AJ323" s="33" t="s">
        <v>4854</v>
      </c>
      <c r="AK323" s="33" t="s">
        <v>5443</v>
      </c>
      <c r="AL323" s="28">
        <v>293</v>
      </c>
      <c r="AM323" s="34">
        <v>101300</v>
      </c>
      <c r="AN323" s="34" t="s">
        <v>68</v>
      </c>
      <c r="AO323" s="34">
        <v>0</v>
      </c>
      <c r="AP323" s="34" t="s">
        <v>68</v>
      </c>
      <c r="AQ323" s="34" t="s">
        <v>68</v>
      </c>
      <c r="AR323" s="34" t="s">
        <v>68</v>
      </c>
      <c r="AS323" s="34" t="s">
        <v>68</v>
      </c>
      <c r="AT323" s="34" t="s">
        <v>68</v>
      </c>
      <c r="AU323" s="34" t="s">
        <v>68</v>
      </c>
      <c r="AV323" s="34" t="s">
        <v>68</v>
      </c>
      <c r="AW323" s="34" t="s">
        <v>68</v>
      </c>
      <c r="AX323" s="34" t="s">
        <v>68</v>
      </c>
      <c r="AY323" s="894">
        <v>1.683333333333333E-5</v>
      </c>
      <c r="AZ323" s="894">
        <v>3.9381326652220461E-6</v>
      </c>
      <c r="BA323" s="894">
        <v>1.1599999999999999E-5</v>
      </c>
      <c r="BB323" s="894">
        <v>2.1100000000000001E-5</v>
      </c>
      <c r="BC323" s="894">
        <v>3</v>
      </c>
      <c r="BD323" s="894" t="s">
        <v>6172</v>
      </c>
      <c r="BE323" s="894" t="s">
        <v>68</v>
      </c>
    </row>
    <row r="324" spans="1:57" ht="15" customHeight="1" x14ac:dyDescent="0.25">
      <c r="A324" s="37" t="s">
        <v>6058</v>
      </c>
      <c r="B324" s="45" t="s">
        <v>6169</v>
      </c>
      <c r="C324" s="887" t="s">
        <v>68</v>
      </c>
      <c r="D324" s="898">
        <v>44178</v>
      </c>
      <c r="E324" s="30" t="s">
        <v>6170</v>
      </c>
      <c r="F324" s="35" t="s">
        <v>5738</v>
      </c>
      <c r="G324" s="35" t="s">
        <v>68</v>
      </c>
      <c r="H324" s="35" t="s">
        <v>5645</v>
      </c>
      <c r="I324" s="35" t="s">
        <v>68</v>
      </c>
      <c r="J324" s="35" t="s">
        <v>5491</v>
      </c>
      <c r="K324" s="35" t="s">
        <v>68</v>
      </c>
      <c r="L324" s="47">
        <v>8.9396429227999992</v>
      </c>
      <c r="M324" s="47">
        <v>49.580141490000003</v>
      </c>
      <c r="N324" s="46" t="s">
        <v>68</v>
      </c>
      <c r="O324" s="25" t="s">
        <v>5060</v>
      </c>
      <c r="P324" s="25">
        <v>64190016</v>
      </c>
      <c r="Q324" s="897" t="s">
        <v>5380</v>
      </c>
      <c r="R324" s="25" t="s">
        <v>68</v>
      </c>
      <c r="S324" s="31">
        <v>0.05</v>
      </c>
      <c r="T324" s="31">
        <v>0.05</v>
      </c>
      <c r="U324" s="31">
        <v>0.05</v>
      </c>
      <c r="V324" s="31" t="s">
        <v>68</v>
      </c>
      <c r="W324" s="26">
        <v>8.9396429227999992</v>
      </c>
      <c r="X324" s="36">
        <v>49.580141490000003</v>
      </c>
      <c r="Y324" s="36" t="s">
        <v>68</v>
      </c>
      <c r="Z324" s="36" t="s">
        <v>68</v>
      </c>
      <c r="AA324" s="27">
        <v>10431</v>
      </c>
      <c r="AB324" s="32">
        <v>10430</v>
      </c>
      <c r="AC324" s="32">
        <v>10425</v>
      </c>
      <c r="AD324" s="32">
        <v>5</v>
      </c>
      <c r="AE324" s="32" t="s">
        <v>2683</v>
      </c>
      <c r="AF324" s="32" t="s">
        <v>4967</v>
      </c>
      <c r="AG324" s="48" t="s">
        <v>68</v>
      </c>
      <c r="AH324" s="33">
        <v>104</v>
      </c>
      <c r="AI324" s="33">
        <v>103</v>
      </c>
      <c r="AJ324" s="33" t="s">
        <v>4854</v>
      </c>
      <c r="AK324" s="33" t="s">
        <v>5443</v>
      </c>
      <c r="AL324" s="28">
        <v>293</v>
      </c>
      <c r="AM324" s="34">
        <v>101300</v>
      </c>
      <c r="AN324" s="34" t="s">
        <v>68</v>
      </c>
      <c r="AO324" s="34">
        <v>0</v>
      </c>
      <c r="AP324" s="34" t="s">
        <v>68</v>
      </c>
      <c r="AQ324" s="34" t="s">
        <v>68</v>
      </c>
      <c r="AR324" s="34" t="s">
        <v>68</v>
      </c>
      <c r="AS324" s="34" t="s">
        <v>68</v>
      </c>
      <c r="AT324" s="34" t="s">
        <v>68</v>
      </c>
      <c r="AU324" s="34" t="s">
        <v>68</v>
      </c>
      <c r="AV324" s="34" t="s">
        <v>68</v>
      </c>
      <c r="AW324" s="34" t="s">
        <v>68</v>
      </c>
      <c r="AX324" s="34" t="s">
        <v>68</v>
      </c>
      <c r="AY324" s="894">
        <v>1.6800000000000002E-5</v>
      </c>
      <c r="AZ324" s="894">
        <v>1.8457157599876163E-6</v>
      </c>
      <c r="BA324" s="894">
        <v>1.4200000000000001E-5</v>
      </c>
      <c r="BB324" s="894">
        <v>1.8300000000000001E-5</v>
      </c>
      <c r="BC324" s="894">
        <v>3</v>
      </c>
      <c r="BD324" s="894" t="s">
        <v>6172</v>
      </c>
      <c r="BE324" s="894" t="s">
        <v>68</v>
      </c>
    </row>
    <row r="325" spans="1:57" ht="15" customHeight="1" x14ac:dyDescent="0.25">
      <c r="A325" s="37" t="s">
        <v>6059</v>
      </c>
      <c r="B325" s="45" t="s">
        <v>6169</v>
      </c>
      <c r="C325" s="887" t="s">
        <v>68</v>
      </c>
      <c r="D325" s="898">
        <v>44178</v>
      </c>
      <c r="E325" s="30" t="s">
        <v>6170</v>
      </c>
      <c r="F325" s="35" t="s">
        <v>5738</v>
      </c>
      <c r="G325" s="35" t="s">
        <v>68</v>
      </c>
      <c r="H325" s="35" t="s">
        <v>5638</v>
      </c>
      <c r="I325" s="35" t="s">
        <v>68</v>
      </c>
      <c r="J325" s="35" t="s">
        <v>5491</v>
      </c>
      <c r="K325" s="35" t="s">
        <v>68</v>
      </c>
      <c r="L325" s="47">
        <v>8.9474602312999991</v>
      </c>
      <c r="M325" s="47">
        <v>49.575784575</v>
      </c>
      <c r="N325" s="46" t="s">
        <v>68</v>
      </c>
      <c r="O325" s="25" t="s">
        <v>5060</v>
      </c>
      <c r="P325" s="25">
        <v>64190017</v>
      </c>
      <c r="Q325" s="897" t="s">
        <v>5381</v>
      </c>
      <c r="R325" s="25" t="s">
        <v>68</v>
      </c>
      <c r="S325" s="31">
        <v>0.05</v>
      </c>
      <c r="T325" s="31">
        <v>0.05</v>
      </c>
      <c r="U325" s="31">
        <v>0.05</v>
      </c>
      <c r="V325" s="31" t="s">
        <v>68</v>
      </c>
      <c r="W325" s="26">
        <v>8.9474602312999991</v>
      </c>
      <c r="X325" s="36">
        <v>49.575784575</v>
      </c>
      <c r="Y325" s="36" t="s">
        <v>68</v>
      </c>
      <c r="Z325" s="36" t="s">
        <v>68</v>
      </c>
      <c r="AA325" s="27">
        <v>10431</v>
      </c>
      <c r="AB325" s="32">
        <v>10430</v>
      </c>
      <c r="AC325" s="32">
        <v>10425</v>
      </c>
      <c r="AD325" s="32">
        <v>5</v>
      </c>
      <c r="AE325" s="32" t="s">
        <v>2683</v>
      </c>
      <c r="AF325" s="32" t="s">
        <v>4967</v>
      </c>
      <c r="AG325" s="48" t="s">
        <v>68</v>
      </c>
      <c r="AH325" s="33">
        <v>104</v>
      </c>
      <c r="AI325" s="33">
        <v>103</v>
      </c>
      <c r="AJ325" s="33" t="s">
        <v>4854</v>
      </c>
      <c r="AK325" s="33" t="s">
        <v>5436</v>
      </c>
      <c r="AL325" s="28">
        <v>293</v>
      </c>
      <c r="AM325" s="34">
        <v>101300</v>
      </c>
      <c r="AN325" s="34" t="s">
        <v>68</v>
      </c>
      <c r="AO325" s="34">
        <v>0</v>
      </c>
      <c r="AP325" s="34" t="s">
        <v>68</v>
      </c>
      <c r="AQ325" s="34" t="s">
        <v>68</v>
      </c>
      <c r="AR325" s="34" t="s">
        <v>68</v>
      </c>
      <c r="AS325" s="34" t="s">
        <v>68</v>
      </c>
      <c r="AT325" s="34" t="s">
        <v>68</v>
      </c>
      <c r="AU325" s="34" t="s">
        <v>68</v>
      </c>
      <c r="AV325" s="34" t="s">
        <v>68</v>
      </c>
      <c r="AW325" s="34" t="s">
        <v>68</v>
      </c>
      <c r="AX325" s="34" t="s">
        <v>68</v>
      </c>
      <c r="AY325" s="894">
        <v>7.5999999999999992E-6</v>
      </c>
      <c r="AZ325" s="894">
        <v>3.832318706301274E-6</v>
      </c>
      <c r="BA325" s="894">
        <v>2.2000000000000001E-6</v>
      </c>
      <c r="BB325" s="894">
        <v>1.0699999999999999E-5</v>
      </c>
      <c r="BC325" s="894">
        <v>3</v>
      </c>
      <c r="BD325" s="894" t="s">
        <v>6172</v>
      </c>
      <c r="BE325" s="894" t="s">
        <v>68</v>
      </c>
    </row>
    <row r="326" spans="1:57" ht="15" customHeight="1" x14ac:dyDescent="0.25">
      <c r="A326" s="37" t="s">
        <v>6060</v>
      </c>
      <c r="B326" s="45" t="s">
        <v>6169</v>
      </c>
      <c r="C326" s="887" t="s">
        <v>68</v>
      </c>
      <c r="D326" s="898">
        <v>44178</v>
      </c>
      <c r="E326" s="30" t="s">
        <v>6170</v>
      </c>
      <c r="F326" s="35" t="s">
        <v>5738</v>
      </c>
      <c r="G326" s="35" t="s">
        <v>68</v>
      </c>
      <c r="H326" s="35" t="s">
        <v>5647</v>
      </c>
      <c r="I326" s="35" t="s">
        <v>68</v>
      </c>
      <c r="J326" s="35" t="s">
        <v>5491</v>
      </c>
      <c r="K326" s="35" t="s">
        <v>68</v>
      </c>
      <c r="L326" s="47">
        <v>8.9847851288000005</v>
      </c>
      <c r="M326" s="47">
        <v>49.598407885999997</v>
      </c>
      <c r="N326" s="46" t="s">
        <v>68</v>
      </c>
      <c r="O326" s="25" t="s">
        <v>5060</v>
      </c>
      <c r="P326" s="25">
        <v>64190006</v>
      </c>
      <c r="Q326" s="897" t="s">
        <v>5382</v>
      </c>
      <c r="R326" s="25" t="s">
        <v>68</v>
      </c>
      <c r="S326" s="31">
        <v>0.05</v>
      </c>
      <c r="T326" s="31">
        <v>0.05</v>
      </c>
      <c r="U326" s="31">
        <v>0.05</v>
      </c>
      <c r="V326" s="31" t="s">
        <v>68</v>
      </c>
      <c r="W326" s="26">
        <v>8.9847851288000005</v>
      </c>
      <c r="X326" s="36">
        <v>49.598407885999997</v>
      </c>
      <c r="Y326" s="36" t="s">
        <v>68</v>
      </c>
      <c r="Z326" s="36" t="s">
        <v>68</v>
      </c>
      <c r="AA326" s="27">
        <v>10431</v>
      </c>
      <c r="AB326" s="32">
        <v>10430</v>
      </c>
      <c r="AC326" s="32">
        <v>10425</v>
      </c>
      <c r="AD326" s="32">
        <v>5</v>
      </c>
      <c r="AE326" s="32" t="s">
        <v>2683</v>
      </c>
      <c r="AF326" s="32" t="s">
        <v>4967</v>
      </c>
      <c r="AG326" s="48" t="s">
        <v>68</v>
      </c>
      <c r="AH326" s="33" t="s">
        <v>68</v>
      </c>
      <c r="AI326" s="33">
        <v>103</v>
      </c>
      <c r="AJ326" s="33" t="s">
        <v>5419</v>
      </c>
      <c r="AK326" s="33" t="s">
        <v>5420</v>
      </c>
      <c r="AL326" s="28">
        <v>293</v>
      </c>
      <c r="AM326" s="34">
        <v>101300</v>
      </c>
      <c r="AN326" s="34" t="s">
        <v>68</v>
      </c>
      <c r="AO326" s="34">
        <v>0</v>
      </c>
      <c r="AP326" s="34" t="s">
        <v>68</v>
      </c>
      <c r="AQ326" s="34" t="s">
        <v>68</v>
      </c>
      <c r="AR326" s="34" t="s">
        <v>68</v>
      </c>
      <c r="AS326" s="34" t="s">
        <v>68</v>
      </c>
      <c r="AT326" s="34" t="s">
        <v>68</v>
      </c>
      <c r="AU326" s="34" t="s">
        <v>68</v>
      </c>
      <c r="AV326" s="34" t="s">
        <v>68</v>
      </c>
      <c r="AW326" s="34" t="s">
        <v>68</v>
      </c>
      <c r="AX326" s="34" t="s">
        <v>68</v>
      </c>
      <c r="AY326" s="894">
        <v>2.3733333333333332E-5</v>
      </c>
      <c r="AZ326" s="894">
        <v>1.0206642717150218E-5</v>
      </c>
      <c r="BA326" s="894">
        <v>9.299999999999999E-6</v>
      </c>
      <c r="BB326" s="894">
        <v>3.1099999999999997E-5</v>
      </c>
      <c r="BC326" s="894">
        <v>3</v>
      </c>
      <c r="BD326" s="894" t="s">
        <v>6172</v>
      </c>
      <c r="BE326" s="894" t="s">
        <v>68</v>
      </c>
    </row>
    <row r="327" spans="1:57" ht="15" customHeight="1" x14ac:dyDescent="0.25">
      <c r="A327" s="37" t="s">
        <v>6061</v>
      </c>
      <c r="B327" s="45" t="s">
        <v>6169</v>
      </c>
      <c r="C327" s="887" t="s">
        <v>68</v>
      </c>
      <c r="D327" s="898">
        <v>44178</v>
      </c>
      <c r="E327" s="30" t="s">
        <v>6170</v>
      </c>
      <c r="F327" s="35" t="s">
        <v>5738</v>
      </c>
      <c r="G327" s="35" t="s">
        <v>68</v>
      </c>
      <c r="H327" s="35" t="s">
        <v>5647</v>
      </c>
      <c r="I327" s="35" t="s">
        <v>68</v>
      </c>
      <c r="J327" s="35" t="s">
        <v>5491</v>
      </c>
      <c r="K327" s="35" t="s">
        <v>68</v>
      </c>
      <c r="L327" s="47">
        <v>8.9834038317000005</v>
      </c>
      <c r="M327" s="47">
        <v>49.592293771000001</v>
      </c>
      <c r="N327" s="46" t="s">
        <v>68</v>
      </c>
      <c r="O327" s="25" t="s">
        <v>5060</v>
      </c>
      <c r="P327" s="25">
        <v>64190007</v>
      </c>
      <c r="Q327" s="897" t="s">
        <v>5383</v>
      </c>
      <c r="R327" s="25" t="s">
        <v>68</v>
      </c>
      <c r="S327" s="31">
        <v>0.05</v>
      </c>
      <c r="T327" s="31">
        <v>0.05</v>
      </c>
      <c r="U327" s="31">
        <v>0.05</v>
      </c>
      <c r="V327" s="31" t="s">
        <v>68</v>
      </c>
      <c r="W327" s="26">
        <v>8.9834038317000005</v>
      </c>
      <c r="X327" s="36">
        <v>49.592293771000001</v>
      </c>
      <c r="Y327" s="36" t="s">
        <v>68</v>
      </c>
      <c r="Z327" s="36" t="s">
        <v>68</v>
      </c>
      <c r="AA327" s="27">
        <v>10431</v>
      </c>
      <c r="AB327" s="32">
        <v>10430</v>
      </c>
      <c r="AC327" s="32">
        <v>10425</v>
      </c>
      <c r="AD327" s="32">
        <v>5</v>
      </c>
      <c r="AE327" s="32" t="s">
        <v>2683</v>
      </c>
      <c r="AF327" s="32" t="s">
        <v>4967</v>
      </c>
      <c r="AG327" s="48" t="s">
        <v>68</v>
      </c>
      <c r="AH327" s="33" t="s">
        <v>68</v>
      </c>
      <c r="AI327" s="33">
        <v>103</v>
      </c>
      <c r="AJ327" s="33" t="s">
        <v>5419</v>
      </c>
      <c r="AK327" s="33" t="s">
        <v>5420</v>
      </c>
      <c r="AL327" s="28">
        <v>293</v>
      </c>
      <c r="AM327" s="34">
        <v>101300</v>
      </c>
      <c r="AN327" s="34" t="s">
        <v>68</v>
      </c>
      <c r="AO327" s="34">
        <v>0</v>
      </c>
      <c r="AP327" s="34" t="s">
        <v>68</v>
      </c>
      <c r="AQ327" s="34" t="s">
        <v>68</v>
      </c>
      <c r="AR327" s="34" t="s">
        <v>68</v>
      </c>
      <c r="AS327" s="34" t="s">
        <v>68</v>
      </c>
      <c r="AT327" s="34" t="s">
        <v>68</v>
      </c>
      <c r="AU327" s="34" t="s">
        <v>68</v>
      </c>
      <c r="AV327" s="34" t="s">
        <v>68</v>
      </c>
      <c r="AW327" s="34" t="s">
        <v>68</v>
      </c>
      <c r="AX327" s="34" t="s">
        <v>68</v>
      </c>
      <c r="AY327" s="894">
        <v>4.0233333333333333E-5</v>
      </c>
      <c r="AZ327" s="894">
        <v>3.2601976763516781E-6</v>
      </c>
      <c r="BA327" s="894">
        <v>3.7400000000000001E-5</v>
      </c>
      <c r="BB327" s="894">
        <v>4.4799999999999998E-5</v>
      </c>
      <c r="BC327" s="894">
        <v>3</v>
      </c>
      <c r="BD327" s="894" t="s">
        <v>6172</v>
      </c>
      <c r="BE327" s="894" t="s">
        <v>68</v>
      </c>
    </row>
    <row r="328" spans="1:57" ht="15" customHeight="1" x14ac:dyDescent="0.25">
      <c r="A328" s="37" t="s">
        <v>6062</v>
      </c>
      <c r="B328" s="45" t="s">
        <v>6169</v>
      </c>
      <c r="C328" s="887" t="s">
        <v>68</v>
      </c>
      <c r="D328" s="898">
        <v>44178</v>
      </c>
      <c r="E328" s="30" t="s">
        <v>6170</v>
      </c>
      <c r="F328" s="35" t="s">
        <v>5738</v>
      </c>
      <c r="G328" s="35" t="s">
        <v>68</v>
      </c>
      <c r="H328" s="35" t="s">
        <v>5647</v>
      </c>
      <c r="I328" s="35" t="s">
        <v>68</v>
      </c>
      <c r="J328" s="35" t="s">
        <v>5491</v>
      </c>
      <c r="K328" s="35" t="s">
        <v>68</v>
      </c>
      <c r="L328" s="47">
        <v>8.9823689288999997</v>
      </c>
      <c r="M328" s="47">
        <v>49.585280576000002</v>
      </c>
      <c r="N328" s="46" t="s">
        <v>68</v>
      </c>
      <c r="O328" s="25" t="s">
        <v>5060</v>
      </c>
      <c r="P328" s="25">
        <v>64190010</v>
      </c>
      <c r="Q328" s="897" t="s">
        <v>5384</v>
      </c>
      <c r="R328" s="25" t="s">
        <v>68</v>
      </c>
      <c r="S328" s="31">
        <v>0.05</v>
      </c>
      <c r="T328" s="31">
        <v>0.05</v>
      </c>
      <c r="U328" s="31">
        <v>0.05</v>
      </c>
      <c r="V328" s="31" t="s">
        <v>68</v>
      </c>
      <c r="W328" s="26">
        <v>8.9823689288999997</v>
      </c>
      <c r="X328" s="36">
        <v>49.585280576000002</v>
      </c>
      <c r="Y328" s="36" t="s">
        <v>68</v>
      </c>
      <c r="Z328" s="36" t="s">
        <v>68</v>
      </c>
      <c r="AA328" s="27">
        <v>10431</v>
      </c>
      <c r="AB328" s="32">
        <v>10430</v>
      </c>
      <c r="AC328" s="32">
        <v>10425</v>
      </c>
      <c r="AD328" s="32">
        <v>5</v>
      </c>
      <c r="AE328" s="32" t="s">
        <v>2683</v>
      </c>
      <c r="AF328" s="32" t="s">
        <v>4967</v>
      </c>
      <c r="AG328" s="48" t="s">
        <v>68</v>
      </c>
      <c r="AH328" s="33" t="s">
        <v>68</v>
      </c>
      <c r="AI328" s="33">
        <v>103</v>
      </c>
      <c r="AJ328" s="33" t="s">
        <v>5419</v>
      </c>
      <c r="AK328" s="33" t="s">
        <v>5420</v>
      </c>
      <c r="AL328" s="28">
        <v>293</v>
      </c>
      <c r="AM328" s="34">
        <v>101300</v>
      </c>
      <c r="AN328" s="34" t="s">
        <v>68</v>
      </c>
      <c r="AO328" s="34">
        <v>0</v>
      </c>
      <c r="AP328" s="34" t="s">
        <v>68</v>
      </c>
      <c r="AQ328" s="34" t="s">
        <v>68</v>
      </c>
      <c r="AR328" s="34" t="s">
        <v>68</v>
      </c>
      <c r="AS328" s="34" t="s">
        <v>68</v>
      </c>
      <c r="AT328" s="34" t="s">
        <v>68</v>
      </c>
      <c r="AU328" s="34" t="s">
        <v>68</v>
      </c>
      <c r="AV328" s="34" t="s">
        <v>68</v>
      </c>
      <c r="AW328" s="34" t="s">
        <v>68</v>
      </c>
      <c r="AX328" s="34" t="s">
        <v>68</v>
      </c>
      <c r="AY328" s="894">
        <v>2.1733333333333338E-5</v>
      </c>
      <c r="AZ328" s="894">
        <v>8.1785627642568693E-7</v>
      </c>
      <c r="BA328" s="894">
        <v>2.0700000000000002E-5</v>
      </c>
      <c r="BB328" s="894">
        <v>2.2700000000000003E-5</v>
      </c>
      <c r="BC328" s="894">
        <v>3</v>
      </c>
      <c r="BD328" s="894" t="s">
        <v>6172</v>
      </c>
      <c r="BE328" s="894" t="s">
        <v>68</v>
      </c>
    </row>
    <row r="329" spans="1:57" ht="15" customHeight="1" x14ac:dyDescent="0.25">
      <c r="A329" s="37" t="s">
        <v>6063</v>
      </c>
      <c r="B329" s="45" t="s">
        <v>6169</v>
      </c>
      <c r="C329" s="887" t="s">
        <v>68</v>
      </c>
      <c r="D329" s="898">
        <v>44178</v>
      </c>
      <c r="E329" s="30" t="s">
        <v>6170</v>
      </c>
      <c r="F329" s="35" t="s">
        <v>5738</v>
      </c>
      <c r="G329" s="35" t="s">
        <v>68</v>
      </c>
      <c r="H329" s="35" t="s">
        <v>5648</v>
      </c>
      <c r="I329" s="35" t="s">
        <v>68</v>
      </c>
      <c r="J329" s="35" t="s">
        <v>5491</v>
      </c>
      <c r="K329" s="35" t="s">
        <v>68</v>
      </c>
      <c r="L329" s="47">
        <v>9.0504212557999999</v>
      </c>
      <c r="M329" s="47">
        <v>49.531054019999999</v>
      </c>
      <c r="N329" s="46" t="s">
        <v>68</v>
      </c>
      <c r="O329" s="25" t="s">
        <v>5060</v>
      </c>
      <c r="P329" s="25">
        <v>64200004</v>
      </c>
      <c r="Q329" s="897" t="s">
        <v>5385</v>
      </c>
      <c r="R329" s="25" t="s">
        <v>68</v>
      </c>
      <c r="S329" s="31">
        <v>0.05</v>
      </c>
      <c r="T329" s="31">
        <v>0.05</v>
      </c>
      <c r="U329" s="31">
        <v>0.05</v>
      </c>
      <c r="V329" s="31" t="s">
        <v>68</v>
      </c>
      <c r="W329" s="26">
        <v>9.0504212557999999</v>
      </c>
      <c r="X329" s="36">
        <v>49.531054019999999</v>
      </c>
      <c r="Y329" s="36" t="s">
        <v>68</v>
      </c>
      <c r="Z329" s="36" t="s">
        <v>68</v>
      </c>
      <c r="AA329" s="27">
        <v>10431</v>
      </c>
      <c r="AB329" s="32">
        <v>10430</v>
      </c>
      <c r="AC329" s="32">
        <v>10425</v>
      </c>
      <c r="AD329" s="32">
        <v>5</v>
      </c>
      <c r="AE329" s="32" t="s">
        <v>2683</v>
      </c>
      <c r="AF329" s="32" t="s">
        <v>4967</v>
      </c>
      <c r="AG329" s="48" t="s">
        <v>68</v>
      </c>
      <c r="AH329" s="33">
        <v>104</v>
      </c>
      <c r="AI329" s="33">
        <v>103</v>
      </c>
      <c r="AJ329" s="33" t="s">
        <v>4854</v>
      </c>
      <c r="AK329" s="33" t="s">
        <v>5423</v>
      </c>
      <c r="AL329" s="28">
        <v>293</v>
      </c>
      <c r="AM329" s="34">
        <v>101300</v>
      </c>
      <c r="AN329" s="34" t="s">
        <v>68</v>
      </c>
      <c r="AO329" s="34">
        <v>0</v>
      </c>
      <c r="AP329" s="34" t="s">
        <v>68</v>
      </c>
      <c r="AQ329" s="34" t="s">
        <v>68</v>
      </c>
      <c r="AR329" s="34" t="s">
        <v>68</v>
      </c>
      <c r="AS329" s="34" t="s">
        <v>68</v>
      </c>
      <c r="AT329" s="34" t="s">
        <v>68</v>
      </c>
      <c r="AU329" s="34" t="s">
        <v>68</v>
      </c>
      <c r="AV329" s="34" t="s">
        <v>68</v>
      </c>
      <c r="AW329" s="34" t="s">
        <v>68</v>
      </c>
      <c r="AX329" s="34" t="s">
        <v>68</v>
      </c>
      <c r="AY329" s="894">
        <v>1.4E-5</v>
      </c>
      <c r="BA329" s="894">
        <v>1.4E-5</v>
      </c>
      <c r="BB329" s="894">
        <v>1.4E-5</v>
      </c>
      <c r="BC329" s="894">
        <v>1</v>
      </c>
      <c r="BD329" s="894" t="s">
        <v>6172</v>
      </c>
      <c r="BE329" s="894" t="s">
        <v>68</v>
      </c>
    </row>
    <row r="330" spans="1:57" ht="15" customHeight="1" x14ac:dyDescent="0.25">
      <c r="A330" s="37" t="s">
        <v>6064</v>
      </c>
      <c r="B330" s="45" t="s">
        <v>6169</v>
      </c>
      <c r="C330" s="887" t="s">
        <v>68</v>
      </c>
      <c r="D330" s="898">
        <v>44178</v>
      </c>
      <c r="E330" s="30" t="s">
        <v>6170</v>
      </c>
      <c r="F330" s="35" t="s">
        <v>5738</v>
      </c>
      <c r="G330" s="35" t="s">
        <v>68</v>
      </c>
      <c r="H330" s="35" t="s">
        <v>5649</v>
      </c>
      <c r="I330" s="35" t="s">
        <v>68</v>
      </c>
      <c r="J330" s="35" t="s">
        <v>5491</v>
      </c>
      <c r="K330" s="35" t="s">
        <v>68</v>
      </c>
      <c r="L330" s="47">
        <v>9.0024192565999996</v>
      </c>
      <c r="M330" s="47">
        <v>49.552644026999999</v>
      </c>
      <c r="N330" s="46" t="s">
        <v>68</v>
      </c>
      <c r="O330" s="25" t="s">
        <v>5060</v>
      </c>
      <c r="P330" s="25">
        <v>64200003</v>
      </c>
      <c r="Q330" s="897" t="s">
        <v>5386</v>
      </c>
      <c r="R330" s="25" t="s">
        <v>68</v>
      </c>
      <c r="S330" s="31">
        <v>0.05</v>
      </c>
      <c r="T330" s="31">
        <v>0.05</v>
      </c>
      <c r="U330" s="31">
        <v>0.05</v>
      </c>
      <c r="V330" s="31" t="s">
        <v>68</v>
      </c>
      <c r="W330" s="26">
        <v>9.0024192565999996</v>
      </c>
      <c r="X330" s="36">
        <v>49.552644026999999</v>
      </c>
      <c r="Y330" s="36" t="s">
        <v>68</v>
      </c>
      <c r="Z330" s="36" t="s">
        <v>68</v>
      </c>
      <c r="AA330" s="27">
        <v>10431</v>
      </c>
      <c r="AB330" s="32">
        <v>10430</v>
      </c>
      <c r="AC330" s="32">
        <v>10425</v>
      </c>
      <c r="AD330" s="32">
        <v>5</v>
      </c>
      <c r="AE330" s="32" t="s">
        <v>2683</v>
      </c>
      <c r="AF330" s="32" t="s">
        <v>4967</v>
      </c>
      <c r="AG330" s="48" t="s">
        <v>68</v>
      </c>
      <c r="AH330" s="33">
        <v>104</v>
      </c>
      <c r="AI330" s="33">
        <v>103</v>
      </c>
      <c r="AJ330" s="33" t="s">
        <v>4854</v>
      </c>
      <c r="AK330" s="33" t="s">
        <v>5443</v>
      </c>
      <c r="AL330" s="28">
        <v>293</v>
      </c>
      <c r="AM330" s="34">
        <v>101300</v>
      </c>
      <c r="AN330" s="34" t="s">
        <v>68</v>
      </c>
      <c r="AO330" s="34">
        <v>0</v>
      </c>
      <c r="AP330" s="34" t="s">
        <v>68</v>
      </c>
      <c r="AQ330" s="34" t="s">
        <v>68</v>
      </c>
      <c r="AR330" s="34" t="s">
        <v>68</v>
      </c>
      <c r="AS330" s="34" t="s">
        <v>68</v>
      </c>
      <c r="AT330" s="34" t="s">
        <v>68</v>
      </c>
      <c r="AU330" s="34" t="s">
        <v>68</v>
      </c>
      <c r="AV330" s="34" t="s">
        <v>68</v>
      </c>
      <c r="AW330" s="34" t="s">
        <v>68</v>
      </c>
      <c r="AX330" s="34" t="s">
        <v>68</v>
      </c>
      <c r="AY330" s="894">
        <v>1.9999999999999999E-6</v>
      </c>
      <c r="BA330" s="894">
        <v>1.9999999999999999E-6</v>
      </c>
      <c r="BB330" s="894">
        <v>1.9999999999999999E-6</v>
      </c>
      <c r="BC330" s="894">
        <v>1</v>
      </c>
      <c r="BD330" s="894" t="s">
        <v>6172</v>
      </c>
      <c r="BE330" s="894" t="s">
        <v>68</v>
      </c>
    </row>
    <row r="331" spans="1:57" ht="15" customHeight="1" x14ac:dyDescent="0.25">
      <c r="A331" s="37" t="s">
        <v>6065</v>
      </c>
      <c r="B331" s="45" t="s">
        <v>6169</v>
      </c>
      <c r="C331" s="887" t="s">
        <v>68</v>
      </c>
      <c r="D331" s="898">
        <v>44178</v>
      </c>
      <c r="E331" s="30" t="s">
        <v>6170</v>
      </c>
      <c r="F331" s="35" t="s">
        <v>5738</v>
      </c>
      <c r="G331" s="35" t="s">
        <v>68</v>
      </c>
      <c r="H331" s="35" t="s">
        <v>5650</v>
      </c>
      <c r="I331" s="35" t="s">
        <v>68</v>
      </c>
      <c r="J331" s="35" t="s">
        <v>5491</v>
      </c>
      <c r="K331" s="35" t="s">
        <v>68</v>
      </c>
      <c r="L331" s="47">
        <v>9.0086296303999998</v>
      </c>
      <c r="M331" s="47">
        <v>49.507013464000003</v>
      </c>
      <c r="N331" s="46" t="s">
        <v>68</v>
      </c>
      <c r="O331" s="25" t="s">
        <v>5060</v>
      </c>
      <c r="P331" s="25">
        <v>64200010</v>
      </c>
      <c r="Q331" s="897" t="s">
        <v>5387</v>
      </c>
      <c r="R331" s="25" t="s">
        <v>68</v>
      </c>
      <c r="S331" s="31">
        <v>0.05</v>
      </c>
      <c r="T331" s="31">
        <v>0.05</v>
      </c>
      <c r="U331" s="31">
        <v>0.05</v>
      </c>
      <c r="V331" s="31" t="s">
        <v>68</v>
      </c>
      <c r="W331" s="26">
        <v>9.0086296303999998</v>
      </c>
      <c r="X331" s="36">
        <v>49.507013464000003</v>
      </c>
      <c r="Y331" s="36" t="s">
        <v>68</v>
      </c>
      <c r="Z331" s="36" t="s">
        <v>68</v>
      </c>
      <c r="AA331" s="27">
        <v>10431</v>
      </c>
      <c r="AB331" s="32">
        <v>10430</v>
      </c>
      <c r="AC331" s="32">
        <v>10425</v>
      </c>
      <c r="AD331" s="32">
        <v>5</v>
      </c>
      <c r="AE331" s="32" t="s">
        <v>2683</v>
      </c>
      <c r="AF331" s="32" t="s">
        <v>4967</v>
      </c>
      <c r="AG331" s="48" t="s">
        <v>68</v>
      </c>
      <c r="AH331" s="33">
        <v>104</v>
      </c>
      <c r="AI331" s="33">
        <v>103</v>
      </c>
      <c r="AJ331" s="33" t="s">
        <v>4854</v>
      </c>
      <c r="AK331" s="33" t="s">
        <v>5423</v>
      </c>
      <c r="AL331" s="28">
        <v>293</v>
      </c>
      <c r="AM331" s="34">
        <v>101300</v>
      </c>
      <c r="AN331" s="34" t="s">
        <v>68</v>
      </c>
      <c r="AO331" s="34">
        <v>0</v>
      </c>
      <c r="AP331" s="34" t="s">
        <v>68</v>
      </c>
      <c r="AQ331" s="34" t="s">
        <v>68</v>
      </c>
      <c r="AR331" s="34" t="s">
        <v>68</v>
      </c>
      <c r="AS331" s="34" t="s">
        <v>68</v>
      </c>
      <c r="AT331" s="34" t="s">
        <v>68</v>
      </c>
      <c r="AU331" s="34" t="s">
        <v>68</v>
      </c>
      <c r="AV331" s="34" t="s">
        <v>68</v>
      </c>
      <c r="AW331" s="34" t="s">
        <v>68</v>
      </c>
      <c r="AX331" s="34" t="s">
        <v>68</v>
      </c>
      <c r="AY331" s="894">
        <v>9.3999999999999998E-6</v>
      </c>
      <c r="BA331" s="894">
        <v>9.3999999999999998E-6</v>
      </c>
      <c r="BB331" s="894">
        <v>9.3999999999999998E-6</v>
      </c>
      <c r="BC331" s="894">
        <v>1</v>
      </c>
      <c r="BD331" s="894" t="s">
        <v>6172</v>
      </c>
      <c r="BE331" s="894" t="s">
        <v>68</v>
      </c>
    </row>
    <row r="332" spans="1:57" ht="15" customHeight="1" x14ac:dyDescent="0.25">
      <c r="A332" s="37" t="s">
        <v>6066</v>
      </c>
      <c r="B332" s="45" t="s">
        <v>6169</v>
      </c>
      <c r="C332" s="887" t="s">
        <v>68</v>
      </c>
      <c r="D332" s="898">
        <v>44178</v>
      </c>
      <c r="E332" s="30" t="s">
        <v>6170</v>
      </c>
      <c r="F332" s="35" t="s">
        <v>5738</v>
      </c>
      <c r="G332" s="35" t="s">
        <v>68</v>
      </c>
      <c r="H332" s="35" t="s">
        <v>5650</v>
      </c>
      <c r="I332" s="35" t="s">
        <v>68</v>
      </c>
      <c r="J332" s="35" t="s">
        <v>5491</v>
      </c>
      <c r="K332" s="35" t="s">
        <v>68</v>
      </c>
      <c r="L332" s="47">
        <v>9.0193271102000008</v>
      </c>
      <c r="M332" s="47">
        <v>49.499504444000003</v>
      </c>
      <c r="N332" s="46" t="s">
        <v>68</v>
      </c>
      <c r="O332" s="25" t="s">
        <v>5060</v>
      </c>
      <c r="P332" s="25">
        <v>64200012</v>
      </c>
      <c r="Q332" s="897" t="s">
        <v>5388</v>
      </c>
      <c r="R332" s="25" t="s">
        <v>68</v>
      </c>
      <c r="S332" s="31">
        <v>0.05</v>
      </c>
      <c r="T332" s="31">
        <v>0.05</v>
      </c>
      <c r="U332" s="31">
        <v>0.05</v>
      </c>
      <c r="V332" s="31" t="s">
        <v>68</v>
      </c>
      <c r="W332" s="26">
        <v>9.0193271102000008</v>
      </c>
      <c r="X332" s="36">
        <v>49.499504444000003</v>
      </c>
      <c r="Y332" s="36" t="s">
        <v>68</v>
      </c>
      <c r="Z332" s="36" t="s">
        <v>68</v>
      </c>
      <c r="AA332" s="27">
        <v>10431</v>
      </c>
      <c r="AB332" s="32">
        <v>10430</v>
      </c>
      <c r="AC332" s="32">
        <v>10425</v>
      </c>
      <c r="AD332" s="32">
        <v>5</v>
      </c>
      <c r="AE332" s="32" t="s">
        <v>2683</v>
      </c>
      <c r="AF332" s="32" t="s">
        <v>4967</v>
      </c>
      <c r="AG332" s="48" t="s">
        <v>68</v>
      </c>
      <c r="AH332" s="33">
        <v>104</v>
      </c>
      <c r="AI332" s="33">
        <v>103</v>
      </c>
      <c r="AJ332" s="33" t="s">
        <v>4854</v>
      </c>
      <c r="AK332" s="33" t="s">
        <v>5423</v>
      </c>
      <c r="AL332" s="28">
        <v>293</v>
      </c>
      <c r="AM332" s="34">
        <v>101300</v>
      </c>
      <c r="AN332" s="34" t="s">
        <v>68</v>
      </c>
      <c r="AO332" s="34">
        <v>0</v>
      </c>
      <c r="AP332" s="34" t="s">
        <v>68</v>
      </c>
      <c r="AQ332" s="34" t="s">
        <v>68</v>
      </c>
      <c r="AR332" s="34" t="s">
        <v>68</v>
      </c>
      <c r="AS332" s="34" t="s">
        <v>68</v>
      </c>
      <c r="AT332" s="34" t="s">
        <v>68</v>
      </c>
      <c r="AU332" s="34" t="s">
        <v>68</v>
      </c>
      <c r="AV332" s="34" t="s">
        <v>68</v>
      </c>
      <c r="AW332" s="34" t="s">
        <v>68</v>
      </c>
      <c r="AX332" s="34" t="s">
        <v>68</v>
      </c>
      <c r="AY332" s="894">
        <v>2.1299999999999999E-5</v>
      </c>
      <c r="BA332" s="894">
        <v>2.1299999999999999E-5</v>
      </c>
      <c r="BB332" s="894">
        <v>2.1299999999999999E-5</v>
      </c>
      <c r="BC332" s="894">
        <v>1</v>
      </c>
      <c r="BD332" s="894" t="s">
        <v>6172</v>
      </c>
      <c r="BE332" s="894" t="s">
        <v>68</v>
      </c>
    </row>
    <row r="333" spans="1:57" ht="15" customHeight="1" x14ac:dyDescent="0.25">
      <c r="A333" s="37" t="s">
        <v>6067</v>
      </c>
      <c r="B333" s="45" t="s">
        <v>6169</v>
      </c>
      <c r="C333" s="887" t="s">
        <v>68</v>
      </c>
      <c r="D333" s="898">
        <v>44178</v>
      </c>
      <c r="E333" s="30" t="s">
        <v>6170</v>
      </c>
      <c r="F333" s="35" t="s">
        <v>5738</v>
      </c>
      <c r="G333" s="35" t="s">
        <v>68</v>
      </c>
      <c r="H333" s="35" t="s">
        <v>5650</v>
      </c>
      <c r="I333" s="35" t="s">
        <v>68</v>
      </c>
      <c r="J333" s="35" t="s">
        <v>5491</v>
      </c>
      <c r="K333" s="35" t="s">
        <v>68</v>
      </c>
      <c r="L333" s="47">
        <v>9.0403802254999999</v>
      </c>
      <c r="M333" s="47">
        <v>49.500038369999999</v>
      </c>
      <c r="N333" s="46" t="s">
        <v>68</v>
      </c>
      <c r="O333" s="25" t="s">
        <v>5060</v>
      </c>
      <c r="P333" s="25">
        <v>64200013</v>
      </c>
      <c r="Q333" s="897" t="s">
        <v>5389</v>
      </c>
      <c r="R333" s="25" t="s">
        <v>68</v>
      </c>
      <c r="S333" s="31">
        <v>0.05</v>
      </c>
      <c r="T333" s="31">
        <v>0.05</v>
      </c>
      <c r="U333" s="31">
        <v>0.05</v>
      </c>
      <c r="V333" s="31" t="s">
        <v>68</v>
      </c>
      <c r="W333" s="26">
        <v>9.0403802254999999</v>
      </c>
      <c r="X333" s="36">
        <v>49.500038369999999</v>
      </c>
      <c r="Y333" s="36" t="s">
        <v>68</v>
      </c>
      <c r="Z333" s="36" t="s">
        <v>68</v>
      </c>
      <c r="AA333" s="27">
        <v>10431</v>
      </c>
      <c r="AB333" s="32">
        <v>10430</v>
      </c>
      <c r="AC333" s="32">
        <v>10425</v>
      </c>
      <c r="AD333" s="32">
        <v>5</v>
      </c>
      <c r="AE333" s="32" t="s">
        <v>2683</v>
      </c>
      <c r="AF333" s="32" t="s">
        <v>4967</v>
      </c>
      <c r="AG333" s="48" t="s">
        <v>68</v>
      </c>
      <c r="AH333" s="33" t="s">
        <v>68</v>
      </c>
      <c r="AI333" s="33" t="s">
        <v>68</v>
      </c>
      <c r="AJ333" s="33" t="s">
        <v>68</v>
      </c>
      <c r="AK333" s="33" t="s">
        <v>5450</v>
      </c>
      <c r="AL333" s="28">
        <v>293</v>
      </c>
      <c r="AM333" s="34">
        <v>101300</v>
      </c>
      <c r="AN333" s="34" t="s">
        <v>68</v>
      </c>
      <c r="AO333" s="34">
        <v>0</v>
      </c>
      <c r="AP333" s="34" t="s">
        <v>68</v>
      </c>
      <c r="AQ333" s="34" t="s">
        <v>68</v>
      </c>
      <c r="AR333" s="34" t="s">
        <v>68</v>
      </c>
      <c r="AS333" s="34" t="s">
        <v>68</v>
      </c>
      <c r="AT333" s="34" t="s">
        <v>68</v>
      </c>
      <c r="AU333" s="34" t="s">
        <v>68</v>
      </c>
      <c r="AV333" s="34" t="s">
        <v>68</v>
      </c>
      <c r="AW333" s="34" t="s">
        <v>68</v>
      </c>
      <c r="AX333" s="34" t="s">
        <v>68</v>
      </c>
      <c r="AY333" s="894">
        <v>1.8200000000000002E-5</v>
      </c>
      <c r="BA333" s="894">
        <v>1.8200000000000002E-5</v>
      </c>
      <c r="BB333" s="894">
        <v>1.8200000000000002E-5</v>
      </c>
      <c r="BC333" s="894">
        <v>1</v>
      </c>
      <c r="BD333" s="894" t="s">
        <v>6172</v>
      </c>
      <c r="BE333" s="894" t="s">
        <v>68</v>
      </c>
    </row>
    <row r="334" spans="1:57" ht="15" customHeight="1" x14ac:dyDescent="0.25">
      <c r="A334" s="37" t="s">
        <v>6068</v>
      </c>
      <c r="B334" s="45" t="s">
        <v>6169</v>
      </c>
      <c r="C334" s="887" t="s">
        <v>68</v>
      </c>
      <c r="D334" s="898">
        <v>44178</v>
      </c>
      <c r="E334" s="30" t="s">
        <v>6170</v>
      </c>
      <c r="F334" s="35" t="s">
        <v>5738</v>
      </c>
      <c r="G334" s="35" t="s">
        <v>68</v>
      </c>
      <c r="H334" s="35" t="s">
        <v>5651</v>
      </c>
      <c r="I334" s="35" t="s">
        <v>68</v>
      </c>
      <c r="J334" s="35" t="s">
        <v>5491</v>
      </c>
      <c r="K334" s="35" t="s">
        <v>68</v>
      </c>
      <c r="L334" s="47">
        <v>8.8239797075999995</v>
      </c>
      <c r="M334" s="47">
        <v>49.404604847999998</v>
      </c>
      <c r="N334" s="46" t="s">
        <v>68</v>
      </c>
      <c r="O334" s="25" t="s">
        <v>5060</v>
      </c>
      <c r="P334" s="25">
        <v>65180003</v>
      </c>
      <c r="Q334" s="897" t="s">
        <v>5390</v>
      </c>
      <c r="R334" s="25" t="s">
        <v>68</v>
      </c>
      <c r="S334" s="31">
        <v>0.05</v>
      </c>
      <c r="T334" s="31">
        <v>0.05</v>
      </c>
      <c r="U334" s="31">
        <v>0.05</v>
      </c>
      <c r="V334" s="31" t="s">
        <v>68</v>
      </c>
      <c r="W334" s="26">
        <v>8.8239797075999995</v>
      </c>
      <c r="X334" s="36">
        <v>49.404604847999998</v>
      </c>
      <c r="Y334" s="36" t="s">
        <v>68</v>
      </c>
      <c r="Z334" s="36" t="s">
        <v>68</v>
      </c>
      <c r="AA334" s="27">
        <v>10431</v>
      </c>
      <c r="AB334" s="32">
        <v>10430</v>
      </c>
      <c r="AC334" s="32">
        <v>10425</v>
      </c>
      <c r="AD334" s="32">
        <v>5</v>
      </c>
      <c r="AE334" s="32" t="s">
        <v>2683</v>
      </c>
      <c r="AF334" s="32" t="s">
        <v>4967</v>
      </c>
      <c r="AG334" s="48" t="s">
        <v>68</v>
      </c>
      <c r="AH334" s="33">
        <v>104</v>
      </c>
      <c r="AI334" s="33">
        <v>103</v>
      </c>
      <c r="AJ334" s="33" t="s">
        <v>4854</v>
      </c>
      <c r="AK334" s="33" t="s">
        <v>5423</v>
      </c>
      <c r="AL334" s="28">
        <v>293</v>
      </c>
      <c r="AM334" s="34">
        <v>101300</v>
      </c>
      <c r="AN334" s="34" t="s">
        <v>68</v>
      </c>
      <c r="AO334" s="34">
        <v>0</v>
      </c>
      <c r="AP334" s="34" t="s">
        <v>68</v>
      </c>
      <c r="AQ334" s="34" t="s">
        <v>68</v>
      </c>
      <c r="AR334" s="34" t="s">
        <v>68</v>
      </c>
      <c r="AS334" s="34" t="s">
        <v>68</v>
      </c>
      <c r="AT334" s="34" t="s">
        <v>68</v>
      </c>
      <c r="AU334" s="34" t="s">
        <v>68</v>
      </c>
      <c r="AV334" s="34" t="s">
        <v>68</v>
      </c>
      <c r="AW334" s="34" t="s">
        <v>68</v>
      </c>
      <c r="AX334" s="34" t="s">
        <v>68</v>
      </c>
      <c r="AY334" s="894">
        <v>1.3466666666666664E-5</v>
      </c>
      <c r="AZ334" s="894">
        <v>2.5037749277618552E-6</v>
      </c>
      <c r="BA334" s="894">
        <v>1.1E-5</v>
      </c>
      <c r="BB334" s="894">
        <v>1.6899999999999997E-5</v>
      </c>
      <c r="BC334" s="894">
        <v>3</v>
      </c>
      <c r="BD334" s="894" t="s">
        <v>6172</v>
      </c>
      <c r="BE334" s="894" t="s">
        <v>68</v>
      </c>
    </row>
    <row r="335" spans="1:57" ht="15" customHeight="1" x14ac:dyDescent="0.25">
      <c r="A335" s="37" t="s">
        <v>6069</v>
      </c>
      <c r="B335" s="45" t="s">
        <v>6169</v>
      </c>
      <c r="C335" s="887" t="s">
        <v>68</v>
      </c>
      <c r="D335" s="898">
        <v>44178</v>
      </c>
      <c r="E335" s="30" t="s">
        <v>6170</v>
      </c>
      <c r="F335" s="35" t="s">
        <v>5738</v>
      </c>
      <c r="G335" s="35" t="s">
        <v>68</v>
      </c>
      <c r="H335" s="35" t="s">
        <v>5652</v>
      </c>
      <c r="I335" s="35" t="s">
        <v>68</v>
      </c>
      <c r="J335" s="35" t="s">
        <v>5491</v>
      </c>
      <c r="K335" s="35" t="s">
        <v>68</v>
      </c>
      <c r="L335" s="47">
        <v>8.8735553984000006</v>
      </c>
      <c r="M335" s="47">
        <v>49.415009492999999</v>
      </c>
      <c r="N335" s="46" t="s">
        <v>68</v>
      </c>
      <c r="O335" s="25" t="s">
        <v>5060</v>
      </c>
      <c r="P335" s="25">
        <v>65190010</v>
      </c>
      <c r="Q335" s="897" t="s">
        <v>5391</v>
      </c>
      <c r="R335" s="25" t="s">
        <v>68</v>
      </c>
      <c r="S335" s="31">
        <v>0.05</v>
      </c>
      <c r="T335" s="31">
        <v>0.05</v>
      </c>
      <c r="U335" s="31">
        <v>0.05</v>
      </c>
      <c r="V335" s="31" t="s">
        <v>68</v>
      </c>
      <c r="W335" s="26">
        <v>8.8735553984000006</v>
      </c>
      <c r="X335" s="36">
        <v>49.415009492999999</v>
      </c>
      <c r="Y335" s="36" t="s">
        <v>68</v>
      </c>
      <c r="Z335" s="36" t="s">
        <v>68</v>
      </c>
      <c r="AA335" s="27">
        <v>10431</v>
      </c>
      <c r="AB335" s="32">
        <v>10430</v>
      </c>
      <c r="AC335" s="32">
        <v>10425</v>
      </c>
      <c r="AD335" s="32">
        <v>5</v>
      </c>
      <c r="AE335" s="32" t="s">
        <v>2683</v>
      </c>
      <c r="AF335" s="32" t="s">
        <v>4967</v>
      </c>
      <c r="AG335" s="48" t="s">
        <v>68</v>
      </c>
      <c r="AH335" s="33">
        <v>104</v>
      </c>
      <c r="AI335" s="33">
        <v>103</v>
      </c>
      <c r="AJ335" s="33" t="s">
        <v>4854</v>
      </c>
      <c r="AK335" s="33" t="s">
        <v>5451</v>
      </c>
      <c r="AL335" s="28">
        <v>293</v>
      </c>
      <c r="AM335" s="34">
        <v>101300</v>
      </c>
      <c r="AN335" s="34" t="s">
        <v>68</v>
      </c>
      <c r="AO335" s="34">
        <v>0</v>
      </c>
      <c r="AP335" s="34" t="s">
        <v>68</v>
      </c>
      <c r="AQ335" s="34" t="s">
        <v>68</v>
      </c>
      <c r="AR335" s="34" t="s">
        <v>68</v>
      </c>
      <c r="AS335" s="34" t="s">
        <v>68</v>
      </c>
      <c r="AT335" s="34" t="s">
        <v>68</v>
      </c>
      <c r="AU335" s="34" t="s">
        <v>68</v>
      </c>
      <c r="AV335" s="34" t="s">
        <v>68</v>
      </c>
      <c r="AW335" s="34" t="s">
        <v>68</v>
      </c>
      <c r="AX335" s="34" t="s">
        <v>68</v>
      </c>
      <c r="AY335" s="894">
        <v>1.5299999999999999E-5</v>
      </c>
      <c r="BA335" s="894">
        <v>1.5299999999999999E-5</v>
      </c>
      <c r="BB335" s="894">
        <v>1.5299999999999999E-5</v>
      </c>
      <c r="BC335" s="894">
        <v>1</v>
      </c>
      <c r="BD335" s="894" t="s">
        <v>6172</v>
      </c>
      <c r="BE335" s="894" t="s">
        <v>68</v>
      </c>
    </row>
    <row r="336" spans="1:57" ht="15" customHeight="1" x14ac:dyDescent="0.25">
      <c r="A336" s="37" t="s">
        <v>6070</v>
      </c>
      <c r="B336" s="45" t="s">
        <v>6169</v>
      </c>
      <c r="C336" s="887" t="s">
        <v>68</v>
      </c>
      <c r="D336" s="898">
        <v>44178</v>
      </c>
      <c r="E336" s="30" t="s">
        <v>6170</v>
      </c>
      <c r="F336" s="35" t="s">
        <v>5738</v>
      </c>
      <c r="G336" s="35" t="s">
        <v>68</v>
      </c>
      <c r="H336" s="35" t="s">
        <v>5653</v>
      </c>
      <c r="I336" s="35" t="s">
        <v>68</v>
      </c>
      <c r="J336" s="35" t="s">
        <v>5491</v>
      </c>
      <c r="K336" s="35" t="s">
        <v>68</v>
      </c>
      <c r="L336" s="47">
        <v>8.8900162201999997</v>
      </c>
      <c r="M336" s="47">
        <v>49.449552951000001</v>
      </c>
      <c r="N336" s="46" t="s">
        <v>68</v>
      </c>
      <c r="O336" s="25" t="s">
        <v>5060</v>
      </c>
      <c r="P336" s="25">
        <v>65190003</v>
      </c>
      <c r="Q336" s="897" t="s">
        <v>5392</v>
      </c>
      <c r="R336" s="25" t="s">
        <v>68</v>
      </c>
      <c r="S336" s="31">
        <v>0.05</v>
      </c>
      <c r="T336" s="31">
        <v>0.05</v>
      </c>
      <c r="U336" s="31">
        <v>0.05</v>
      </c>
      <c r="V336" s="31" t="s">
        <v>68</v>
      </c>
      <c r="W336" s="26">
        <v>8.8900162201999997</v>
      </c>
      <c r="X336" s="36">
        <v>49.449552951000001</v>
      </c>
      <c r="Y336" s="36" t="s">
        <v>68</v>
      </c>
      <c r="Z336" s="36" t="s">
        <v>68</v>
      </c>
      <c r="AA336" s="27">
        <v>10431</v>
      </c>
      <c r="AB336" s="32">
        <v>10430</v>
      </c>
      <c r="AC336" s="32">
        <v>10425</v>
      </c>
      <c r="AD336" s="32">
        <v>5</v>
      </c>
      <c r="AE336" s="32" t="s">
        <v>2683</v>
      </c>
      <c r="AF336" s="32" t="s">
        <v>4967</v>
      </c>
      <c r="AG336" s="48" t="s">
        <v>68</v>
      </c>
      <c r="AH336" s="33">
        <v>104</v>
      </c>
      <c r="AI336" s="33">
        <v>103</v>
      </c>
      <c r="AJ336" s="33" t="s">
        <v>4854</v>
      </c>
      <c r="AK336" s="33" t="s">
        <v>5423</v>
      </c>
      <c r="AL336" s="28">
        <v>293</v>
      </c>
      <c r="AM336" s="34">
        <v>101300</v>
      </c>
      <c r="AN336" s="34" t="s">
        <v>68</v>
      </c>
      <c r="AO336" s="34">
        <v>0</v>
      </c>
      <c r="AP336" s="34" t="s">
        <v>68</v>
      </c>
      <c r="AQ336" s="34" t="s">
        <v>68</v>
      </c>
      <c r="AR336" s="34" t="s">
        <v>68</v>
      </c>
      <c r="AS336" s="34" t="s">
        <v>68</v>
      </c>
      <c r="AT336" s="34" t="s">
        <v>68</v>
      </c>
      <c r="AU336" s="34" t="s">
        <v>68</v>
      </c>
      <c r="AV336" s="34" t="s">
        <v>68</v>
      </c>
      <c r="AW336" s="34" t="s">
        <v>68</v>
      </c>
      <c r="AX336" s="34" t="s">
        <v>68</v>
      </c>
      <c r="AY336" s="894">
        <v>2.2700000000000003E-5</v>
      </c>
      <c r="BA336" s="894">
        <v>2.2700000000000003E-5</v>
      </c>
      <c r="BB336" s="894">
        <v>2.2700000000000003E-5</v>
      </c>
      <c r="BC336" s="894">
        <v>1</v>
      </c>
      <c r="BD336" s="894" t="s">
        <v>6172</v>
      </c>
      <c r="BE336" s="894" t="s">
        <v>68</v>
      </c>
    </row>
    <row r="337" spans="1:57" ht="15" customHeight="1" x14ac:dyDescent="0.25">
      <c r="A337" s="37" t="s">
        <v>6071</v>
      </c>
      <c r="B337" s="45" t="s">
        <v>6169</v>
      </c>
      <c r="C337" s="887" t="s">
        <v>68</v>
      </c>
      <c r="D337" s="898">
        <v>44178</v>
      </c>
      <c r="E337" s="30" t="s">
        <v>6170</v>
      </c>
      <c r="F337" s="35" t="s">
        <v>5738</v>
      </c>
      <c r="G337" s="35" t="s">
        <v>68</v>
      </c>
      <c r="H337" s="35" t="s">
        <v>5654</v>
      </c>
      <c r="I337" s="35" t="s">
        <v>68</v>
      </c>
      <c r="J337" s="35" t="s">
        <v>5491</v>
      </c>
      <c r="K337" s="35" t="s">
        <v>68</v>
      </c>
      <c r="L337" s="47">
        <v>8.9071215026000008</v>
      </c>
      <c r="M337" s="47">
        <v>49.447185161999997</v>
      </c>
      <c r="N337" s="46" t="s">
        <v>68</v>
      </c>
      <c r="O337" s="25" t="s">
        <v>5060</v>
      </c>
      <c r="P337" s="25">
        <v>65190008</v>
      </c>
      <c r="Q337" s="897" t="s">
        <v>5393</v>
      </c>
      <c r="R337" s="25" t="s">
        <v>68</v>
      </c>
      <c r="S337" s="31">
        <v>0.05</v>
      </c>
      <c r="T337" s="31">
        <v>0.05</v>
      </c>
      <c r="U337" s="31">
        <v>0.05</v>
      </c>
      <c r="V337" s="31" t="s">
        <v>68</v>
      </c>
      <c r="W337" s="26">
        <v>8.9071215026000008</v>
      </c>
      <c r="X337" s="36">
        <v>49.447185161999997</v>
      </c>
      <c r="Y337" s="36" t="s">
        <v>68</v>
      </c>
      <c r="Z337" s="36" t="s">
        <v>68</v>
      </c>
      <c r="AA337" s="27">
        <v>10431</v>
      </c>
      <c r="AB337" s="32">
        <v>10430</v>
      </c>
      <c r="AC337" s="32">
        <v>10425</v>
      </c>
      <c r="AD337" s="32">
        <v>5</v>
      </c>
      <c r="AE337" s="32" t="s">
        <v>2683</v>
      </c>
      <c r="AF337" s="32" t="s">
        <v>4967</v>
      </c>
      <c r="AG337" s="48" t="s">
        <v>68</v>
      </c>
      <c r="AH337" s="33">
        <v>104</v>
      </c>
      <c r="AI337" s="33">
        <v>103</v>
      </c>
      <c r="AJ337" s="33" t="s">
        <v>4854</v>
      </c>
      <c r="AK337" s="33" t="s">
        <v>5423</v>
      </c>
      <c r="AL337" s="28">
        <v>293</v>
      </c>
      <c r="AM337" s="34">
        <v>101300</v>
      </c>
      <c r="AN337" s="34" t="s">
        <v>68</v>
      </c>
      <c r="AO337" s="34">
        <v>0</v>
      </c>
      <c r="AP337" s="34" t="s">
        <v>68</v>
      </c>
      <c r="AQ337" s="34" t="s">
        <v>68</v>
      </c>
      <c r="AR337" s="34" t="s">
        <v>68</v>
      </c>
      <c r="AS337" s="34" t="s">
        <v>68</v>
      </c>
      <c r="AT337" s="34" t="s">
        <v>68</v>
      </c>
      <c r="AU337" s="34" t="s">
        <v>68</v>
      </c>
      <c r="AV337" s="34" t="s">
        <v>68</v>
      </c>
      <c r="AW337" s="34" t="s">
        <v>68</v>
      </c>
      <c r="AX337" s="34" t="s">
        <v>68</v>
      </c>
      <c r="AY337" s="894">
        <v>1.2300000000000001E-5</v>
      </c>
      <c r="BA337" s="894">
        <v>1.2300000000000001E-5</v>
      </c>
      <c r="BB337" s="894">
        <v>1.2300000000000001E-5</v>
      </c>
      <c r="BC337" s="894">
        <v>1</v>
      </c>
      <c r="BD337" s="894" t="s">
        <v>6172</v>
      </c>
      <c r="BE337" s="894" t="s">
        <v>68</v>
      </c>
    </row>
    <row r="338" spans="1:57" ht="15" customHeight="1" x14ac:dyDescent="0.25">
      <c r="A338" s="37" t="s">
        <v>6072</v>
      </c>
      <c r="B338" s="45" t="s">
        <v>6169</v>
      </c>
      <c r="C338" s="887" t="s">
        <v>68</v>
      </c>
      <c r="D338" s="898">
        <v>44178</v>
      </c>
      <c r="E338" s="30" t="s">
        <v>6170</v>
      </c>
      <c r="F338" s="35" t="s">
        <v>5738</v>
      </c>
      <c r="G338" s="35" t="s">
        <v>68</v>
      </c>
      <c r="H338" s="35" t="s">
        <v>5654</v>
      </c>
      <c r="I338" s="35" t="s">
        <v>68</v>
      </c>
      <c r="J338" s="35" t="s">
        <v>5491</v>
      </c>
      <c r="K338" s="35" t="s">
        <v>68</v>
      </c>
      <c r="L338" s="47">
        <v>8.9138064418000003</v>
      </c>
      <c r="M338" s="47">
        <v>49.449123432</v>
      </c>
      <c r="N338" s="46" t="s">
        <v>68</v>
      </c>
      <c r="O338" s="25" t="s">
        <v>5060</v>
      </c>
      <c r="P338" s="25">
        <v>65190005</v>
      </c>
      <c r="Q338" s="897" t="s">
        <v>5394</v>
      </c>
      <c r="R338" s="25" t="s">
        <v>68</v>
      </c>
      <c r="S338" s="31">
        <v>0.05</v>
      </c>
      <c r="T338" s="31">
        <v>0.05</v>
      </c>
      <c r="U338" s="31">
        <v>0.05</v>
      </c>
      <c r="V338" s="31" t="s">
        <v>68</v>
      </c>
      <c r="W338" s="26">
        <v>8.9138064418000003</v>
      </c>
      <c r="X338" s="36">
        <v>49.449123432</v>
      </c>
      <c r="Y338" s="36" t="s">
        <v>68</v>
      </c>
      <c r="Z338" s="36" t="s">
        <v>68</v>
      </c>
      <c r="AA338" s="27">
        <v>10431</v>
      </c>
      <c r="AB338" s="32">
        <v>10430</v>
      </c>
      <c r="AC338" s="32">
        <v>10425</v>
      </c>
      <c r="AD338" s="32">
        <v>5</v>
      </c>
      <c r="AE338" s="32" t="s">
        <v>2683</v>
      </c>
      <c r="AF338" s="32" t="s">
        <v>4967</v>
      </c>
      <c r="AG338" s="48" t="s">
        <v>68</v>
      </c>
      <c r="AH338" s="33">
        <v>104</v>
      </c>
      <c r="AI338" s="33">
        <v>103</v>
      </c>
      <c r="AJ338" s="33" t="s">
        <v>4854</v>
      </c>
      <c r="AK338" s="33" t="s">
        <v>5423</v>
      </c>
      <c r="AL338" s="28">
        <v>293</v>
      </c>
      <c r="AM338" s="34">
        <v>101300</v>
      </c>
      <c r="AN338" s="34" t="s">
        <v>68</v>
      </c>
      <c r="AO338" s="34">
        <v>0</v>
      </c>
      <c r="AP338" s="34" t="s">
        <v>68</v>
      </c>
      <c r="AQ338" s="34" t="s">
        <v>68</v>
      </c>
      <c r="AR338" s="34" t="s">
        <v>68</v>
      </c>
      <c r="AS338" s="34" t="s">
        <v>68</v>
      </c>
      <c r="AT338" s="34" t="s">
        <v>68</v>
      </c>
      <c r="AU338" s="34" t="s">
        <v>68</v>
      </c>
      <c r="AV338" s="34" t="s">
        <v>68</v>
      </c>
      <c r="AW338" s="34" t="s">
        <v>68</v>
      </c>
      <c r="AX338" s="34" t="s">
        <v>68</v>
      </c>
      <c r="AY338" s="894">
        <v>2.5700000000000001E-5</v>
      </c>
      <c r="BA338" s="894">
        <v>2.5700000000000001E-5</v>
      </c>
      <c r="BB338" s="894">
        <v>2.5700000000000001E-5</v>
      </c>
      <c r="BC338" s="894">
        <v>1</v>
      </c>
      <c r="BD338" s="894" t="s">
        <v>6172</v>
      </c>
      <c r="BE338" s="894" t="s">
        <v>68</v>
      </c>
    </row>
    <row r="339" spans="1:57" ht="15" customHeight="1" x14ac:dyDescent="0.25">
      <c r="A339" s="37" t="s">
        <v>6073</v>
      </c>
      <c r="B339" s="45" t="s">
        <v>6169</v>
      </c>
      <c r="C339" s="887" t="s">
        <v>68</v>
      </c>
      <c r="D339" s="898">
        <v>44178</v>
      </c>
      <c r="E339" s="30" t="s">
        <v>6170</v>
      </c>
      <c r="F339" s="35" t="s">
        <v>5738</v>
      </c>
      <c r="G339" s="35" t="s">
        <v>68</v>
      </c>
      <c r="H339" s="35" t="s">
        <v>5653</v>
      </c>
      <c r="I339" s="35" t="s">
        <v>68</v>
      </c>
      <c r="J339" s="35" t="s">
        <v>5491</v>
      </c>
      <c r="K339" s="35" t="s">
        <v>68</v>
      </c>
      <c r="L339" s="47">
        <v>8.9238131082999992</v>
      </c>
      <c r="M339" s="47">
        <v>49.443735615999998</v>
      </c>
      <c r="N339" s="46" t="s">
        <v>68</v>
      </c>
      <c r="O339" s="25" t="s">
        <v>5060</v>
      </c>
      <c r="P339" s="25">
        <v>65190009</v>
      </c>
      <c r="Q339" s="897" t="s">
        <v>5395</v>
      </c>
      <c r="R339" s="25" t="s">
        <v>68</v>
      </c>
      <c r="S339" s="31">
        <v>0.05</v>
      </c>
      <c r="T339" s="31">
        <v>0.05</v>
      </c>
      <c r="U339" s="31">
        <v>0.05</v>
      </c>
      <c r="V339" s="31" t="s">
        <v>68</v>
      </c>
      <c r="W339" s="26">
        <v>8.9238131082999992</v>
      </c>
      <c r="X339" s="36">
        <v>49.443735615999998</v>
      </c>
      <c r="Y339" s="36" t="s">
        <v>68</v>
      </c>
      <c r="Z339" s="36" t="s">
        <v>68</v>
      </c>
      <c r="AA339" s="27">
        <v>10431</v>
      </c>
      <c r="AB339" s="32">
        <v>10430</v>
      </c>
      <c r="AC339" s="32">
        <v>10425</v>
      </c>
      <c r="AD339" s="32">
        <v>5</v>
      </c>
      <c r="AE339" s="32" t="s">
        <v>2683</v>
      </c>
      <c r="AF339" s="32" t="s">
        <v>4967</v>
      </c>
      <c r="AG339" s="48" t="s">
        <v>68</v>
      </c>
      <c r="AH339" s="33">
        <v>104</v>
      </c>
      <c r="AI339" s="33">
        <v>103</v>
      </c>
      <c r="AJ339" s="33" t="s">
        <v>4854</v>
      </c>
      <c r="AK339" s="33" t="s">
        <v>5423</v>
      </c>
      <c r="AL339" s="28">
        <v>293</v>
      </c>
      <c r="AM339" s="34">
        <v>101300</v>
      </c>
      <c r="AN339" s="34" t="s">
        <v>68</v>
      </c>
      <c r="AO339" s="34">
        <v>0</v>
      </c>
      <c r="AP339" s="34" t="s">
        <v>68</v>
      </c>
      <c r="AQ339" s="34" t="s">
        <v>68</v>
      </c>
      <c r="AR339" s="34" t="s">
        <v>68</v>
      </c>
      <c r="AS339" s="34" t="s">
        <v>68</v>
      </c>
      <c r="AT339" s="34" t="s">
        <v>68</v>
      </c>
      <c r="AU339" s="34" t="s">
        <v>68</v>
      </c>
      <c r="AV339" s="34" t="s">
        <v>68</v>
      </c>
      <c r="AW339" s="34" t="s">
        <v>68</v>
      </c>
      <c r="AX339" s="34" t="s">
        <v>68</v>
      </c>
      <c r="AY339" s="894">
        <v>2.05E-5</v>
      </c>
      <c r="BA339" s="894">
        <v>2.05E-5</v>
      </c>
      <c r="BB339" s="894">
        <v>2.05E-5</v>
      </c>
      <c r="BC339" s="894">
        <v>1</v>
      </c>
      <c r="BD339" s="894" t="s">
        <v>6172</v>
      </c>
      <c r="BE339" s="894" t="s">
        <v>68</v>
      </c>
    </row>
    <row r="340" spans="1:57" ht="15" customHeight="1" x14ac:dyDescent="0.25">
      <c r="A340" s="37" t="s">
        <v>6074</v>
      </c>
      <c r="B340" s="45" t="s">
        <v>6169</v>
      </c>
      <c r="C340" s="887" t="s">
        <v>68</v>
      </c>
      <c r="D340" s="898">
        <v>44178</v>
      </c>
      <c r="E340" s="30" t="s">
        <v>6170</v>
      </c>
      <c r="F340" s="35" t="s">
        <v>5738</v>
      </c>
      <c r="G340" s="35" t="s">
        <v>68</v>
      </c>
      <c r="H340" s="35" t="s">
        <v>5655</v>
      </c>
      <c r="I340" s="35" t="s">
        <v>68</v>
      </c>
      <c r="J340" s="35" t="s">
        <v>5491</v>
      </c>
      <c r="K340" s="35" t="s">
        <v>68</v>
      </c>
      <c r="L340" s="47">
        <v>8.9465543455999992</v>
      </c>
      <c r="M340" s="47">
        <v>49.454178151000001</v>
      </c>
      <c r="N340" s="46" t="s">
        <v>68</v>
      </c>
      <c r="O340" s="25" t="s">
        <v>5060</v>
      </c>
      <c r="P340" s="25">
        <v>65190007</v>
      </c>
      <c r="Q340" s="897" t="s">
        <v>5396</v>
      </c>
      <c r="R340" s="25" t="s">
        <v>68</v>
      </c>
      <c r="S340" s="31">
        <v>0.05</v>
      </c>
      <c r="T340" s="31">
        <v>0.05</v>
      </c>
      <c r="U340" s="31">
        <v>0.05</v>
      </c>
      <c r="V340" s="31" t="s">
        <v>68</v>
      </c>
      <c r="W340" s="26">
        <v>8.9465543455999992</v>
      </c>
      <c r="X340" s="36">
        <v>49.454178151000001</v>
      </c>
      <c r="Y340" s="36" t="s">
        <v>68</v>
      </c>
      <c r="Z340" s="36" t="s">
        <v>68</v>
      </c>
      <c r="AA340" s="27">
        <v>10431</v>
      </c>
      <c r="AB340" s="32">
        <v>10430</v>
      </c>
      <c r="AC340" s="32">
        <v>10425</v>
      </c>
      <c r="AD340" s="32">
        <v>5</v>
      </c>
      <c r="AE340" s="32" t="s">
        <v>2683</v>
      </c>
      <c r="AF340" s="32" t="s">
        <v>4967</v>
      </c>
      <c r="AG340" s="48" t="s">
        <v>68</v>
      </c>
      <c r="AH340" s="33">
        <v>104</v>
      </c>
      <c r="AI340" s="33">
        <v>103</v>
      </c>
      <c r="AJ340" s="33" t="s">
        <v>4854</v>
      </c>
      <c r="AK340" s="33" t="s">
        <v>5451</v>
      </c>
      <c r="AL340" s="28">
        <v>293</v>
      </c>
      <c r="AM340" s="34">
        <v>101300</v>
      </c>
      <c r="AN340" s="34" t="s">
        <v>68</v>
      </c>
      <c r="AO340" s="34">
        <v>0</v>
      </c>
      <c r="AP340" s="34" t="s">
        <v>68</v>
      </c>
      <c r="AQ340" s="34" t="s">
        <v>68</v>
      </c>
      <c r="AR340" s="34" t="s">
        <v>68</v>
      </c>
      <c r="AS340" s="34" t="s">
        <v>68</v>
      </c>
      <c r="AT340" s="34" t="s">
        <v>68</v>
      </c>
      <c r="AU340" s="34" t="s">
        <v>68</v>
      </c>
      <c r="AV340" s="34" t="s">
        <v>68</v>
      </c>
      <c r="AW340" s="34" t="s">
        <v>68</v>
      </c>
      <c r="AX340" s="34" t="s">
        <v>68</v>
      </c>
      <c r="AY340" s="894">
        <v>6.6000000000000003E-6</v>
      </c>
      <c r="BA340" s="894">
        <v>6.6000000000000003E-6</v>
      </c>
      <c r="BB340" s="894">
        <v>6.6000000000000003E-6</v>
      </c>
      <c r="BC340" s="894">
        <v>1</v>
      </c>
      <c r="BD340" s="894" t="s">
        <v>6172</v>
      </c>
      <c r="BE340" s="894" t="s">
        <v>68</v>
      </c>
    </row>
    <row r="341" spans="1:57" ht="15" customHeight="1" x14ac:dyDescent="0.25">
      <c r="A341" s="37" t="s">
        <v>6075</v>
      </c>
      <c r="B341" s="45" t="s">
        <v>6169</v>
      </c>
      <c r="C341" s="887" t="s">
        <v>68</v>
      </c>
      <c r="D341" s="898">
        <v>44178</v>
      </c>
      <c r="E341" s="30" t="s">
        <v>6170</v>
      </c>
      <c r="F341" s="35" t="s">
        <v>5738</v>
      </c>
      <c r="G341" s="35" t="s">
        <v>68</v>
      </c>
      <c r="H341" s="35" t="s">
        <v>5656</v>
      </c>
      <c r="I341" s="35" t="s">
        <v>68</v>
      </c>
      <c r="J341" s="35" t="s">
        <v>5491</v>
      </c>
      <c r="K341" s="35" t="s">
        <v>68</v>
      </c>
      <c r="L341" s="47">
        <v>8.0011258768999998</v>
      </c>
      <c r="M341" s="47">
        <v>50.496582076000003</v>
      </c>
      <c r="N341" s="46" t="s">
        <v>68</v>
      </c>
      <c r="O341" s="25" t="s">
        <v>5397</v>
      </c>
      <c r="P341" s="25">
        <v>55140001</v>
      </c>
      <c r="Q341" s="897" t="s">
        <v>68</v>
      </c>
      <c r="R341" s="25" t="s">
        <v>68</v>
      </c>
      <c r="S341" s="31" t="s">
        <v>68</v>
      </c>
      <c r="T341" s="31" t="s">
        <v>68</v>
      </c>
      <c r="U341" s="31" t="s">
        <v>68</v>
      </c>
      <c r="V341" s="31" t="s">
        <v>68</v>
      </c>
      <c r="W341" s="26">
        <v>8.0011258768999998</v>
      </c>
      <c r="X341" s="36">
        <v>50.496582076000003</v>
      </c>
      <c r="Y341" s="36" t="s">
        <v>68</v>
      </c>
      <c r="Z341" s="36" t="s">
        <v>68</v>
      </c>
      <c r="AA341" s="27">
        <v>68003</v>
      </c>
      <c r="AB341" s="32">
        <v>67995</v>
      </c>
      <c r="AC341" s="32">
        <v>10104</v>
      </c>
      <c r="AD341" s="32">
        <v>6</v>
      </c>
      <c r="AE341" s="32" t="s">
        <v>1496</v>
      </c>
      <c r="AF341" s="32" t="s">
        <v>5015</v>
      </c>
      <c r="AG341" s="48" t="s">
        <v>68</v>
      </c>
      <c r="AH341" s="33" t="s">
        <v>68</v>
      </c>
      <c r="AI341" s="33" t="s">
        <v>68</v>
      </c>
      <c r="AJ341" s="33" t="s">
        <v>5452</v>
      </c>
      <c r="AK341" s="33" t="s">
        <v>5453</v>
      </c>
      <c r="AL341" s="28">
        <v>293</v>
      </c>
      <c r="AM341" s="34">
        <v>101300</v>
      </c>
      <c r="AN341" s="34" t="s">
        <v>68</v>
      </c>
      <c r="AO341" s="34">
        <v>0</v>
      </c>
      <c r="AP341" s="34" t="s">
        <v>68</v>
      </c>
      <c r="AQ341" s="34" t="s">
        <v>68</v>
      </c>
      <c r="AR341" s="34" t="s">
        <v>68</v>
      </c>
      <c r="AS341" s="34" t="s">
        <v>68</v>
      </c>
      <c r="AT341" s="34" t="s">
        <v>68</v>
      </c>
      <c r="AU341" s="34" t="s">
        <v>68</v>
      </c>
      <c r="AV341" s="34" t="s">
        <v>68</v>
      </c>
      <c r="AW341" s="34" t="s">
        <v>68</v>
      </c>
      <c r="AX341" s="34" t="s">
        <v>68</v>
      </c>
      <c r="AY341" s="894">
        <v>5.7933330000000003E-3</v>
      </c>
      <c r="AZ341" s="894">
        <v>2.0417857108151423E-4</v>
      </c>
      <c r="BA341" s="894">
        <v>5.5399999999999998E-3</v>
      </c>
      <c r="BB341" s="894">
        <v>6.0400000000000002E-3</v>
      </c>
      <c r="BC341" s="894">
        <v>3</v>
      </c>
      <c r="BD341" s="894" t="s">
        <v>6172</v>
      </c>
      <c r="BE341" s="894" t="s">
        <v>68</v>
      </c>
    </row>
    <row r="342" spans="1:57" ht="15" customHeight="1" x14ac:dyDescent="0.25">
      <c r="A342" s="37" t="s">
        <v>6076</v>
      </c>
      <c r="B342" s="45" t="s">
        <v>6169</v>
      </c>
      <c r="C342" s="887" t="s">
        <v>68</v>
      </c>
      <c r="D342" s="898">
        <v>44178</v>
      </c>
      <c r="E342" s="30" t="s">
        <v>6170</v>
      </c>
      <c r="F342" s="35" t="s">
        <v>5738</v>
      </c>
      <c r="G342" s="35" t="s">
        <v>68</v>
      </c>
      <c r="H342" s="35" t="s">
        <v>5657</v>
      </c>
      <c r="I342" s="35" t="s">
        <v>68</v>
      </c>
      <c r="J342" s="35" t="s">
        <v>5491</v>
      </c>
      <c r="K342" s="35" t="s">
        <v>68</v>
      </c>
      <c r="L342" s="47">
        <v>8.1395739425000002</v>
      </c>
      <c r="M342" s="47">
        <v>50.447433455999999</v>
      </c>
      <c r="N342" s="46" t="s">
        <v>68</v>
      </c>
      <c r="O342" s="25" t="s">
        <v>5397</v>
      </c>
      <c r="P342" s="25">
        <v>55140002</v>
      </c>
      <c r="Q342" s="897" t="s">
        <v>68</v>
      </c>
      <c r="R342" s="25" t="s">
        <v>68</v>
      </c>
      <c r="S342" s="31" t="s">
        <v>68</v>
      </c>
      <c r="T342" s="31" t="s">
        <v>68</v>
      </c>
      <c r="U342" s="31" t="s">
        <v>68</v>
      </c>
      <c r="V342" s="31" t="s">
        <v>68</v>
      </c>
      <c r="W342" s="26">
        <v>8.1395739425000002</v>
      </c>
      <c r="X342" s="36">
        <v>50.447433455999999</v>
      </c>
      <c r="Y342" s="36" t="s">
        <v>68</v>
      </c>
      <c r="Z342" s="36" t="s">
        <v>68</v>
      </c>
      <c r="AA342" s="27">
        <v>68003</v>
      </c>
      <c r="AB342" s="32">
        <v>67995</v>
      </c>
      <c r="AC342" s="32">
        <v>10104</v>
      </c>
      <c r="AD342" s="32">
        <v>6</v>
      </c>
      <c r="AE342" s="32" t="s">
        <v>1496</v>
      </c>
      <c r="AF342" s="32" t="s">
        <v>5016</v>
      </c>
      <c r="AG342" s="48" t="s">
        <v>68</v>
      </c>
      <c r="AH342" s="33">
        <v>159</v>
      </c>
      <c r="AI342" s="33">
        <v>158</v>
      </c>
      <c r="AJ342" s="33" t="s">
        <v>4909</v>
      </c>
      <c r="AK342" s="33" t="s">
        <v>5454</v>
      </c>
      <c r="AL342" s="28">
        <v>293</v>
      </c>
      <c r="AM342" s="34">
        <v>101300</v>
      </c>
      <c r="AN342" s="34" t="s">
        <v>68</v>
      </c>
      <c r="AO342" s="34">
        <v>0</v>
      </c>
      <c r="AP342" s="34" t="s">
        <v>68</v>
      </c>
      <c r="AQ342" s="34" t="s">
        <v>68</v>
      </c>
      <c r="AR342" s="34" t="s">
        <v>68</v>
      </c>
      <c r="AS342" s="34" t="s">
        <v>68</v>
      </c>
      <c r="AT342" s="34" t="s">
        <v>68</v>
      </c>
      <c r="AU342" s="34" t="s">
        <v>68</v>
      </c>
      <c r="AV342" s="34" t="s">
        <v>68</v>
      </c>
      <c r="AW342" s="34" t="s">
        <v>68</v>
      </c>
      <c r="AX342" s="34" t="s">
        <v>68</v>
      </c>
      <c r="AY342" s="894">
        <v>1.4133329999999999E-3</v>
      </c>
      <c r="AZ342" s="894">
        <v>5.3124591501697383E-5</v>
      </c>
      <c r="BA342" s="894">
        <v>1.3500000000000001E-3</v>
      </c>
      <c r="BB342" s="894">
        <v>1.48E-3</v>
      </c>
      <c r="BC342" s="894">
        <v>3</v>
      </c>
      <c r="BD342" s="894" t="s">
        <v>6172</v>
      </c>
      <c r="BE342" s="894" t="s">
        <v>68</v>
      </c>
    </row>
    <row r="343" spans="1:57" ht="15" customHeight="1" x14ac:dyDescent="0.25">
      <c r="A343" s="37" t="s">
        <v>6077</v>
      </c>
      <c r="B343" s="45" t="s">
        <v>6169</v>
      </c>
      <c r="C343" s="887" t="s">
        <v>68</v>
      </c>
      <c r="D343" s="898">
        <v>44178</v>
      </c>
      <c r="E343" s="30" t="s">
        <v>6170</v>
      </c>
      <c r="F343" s="35" t="s">
        <v>5738</v>
      </c>
      <c r="G343" s="35" t="s">
        <v>68</v>
      </c>
      <c r="H343" s="35" t="s">
        <v>5658</v>
      </c>
      <c r="I343" s="35" t="s">
        <v>68</v>
      </c>
      <c r="J343" s="35" t="s">
        <v>5491</v>
      </c>
      <c r="K343" s="35" t="s">
        <v>68</v>
      </c>
      <c r="L343" s="47">
        <v>8.0071653558999998</v>
      </c>
      <c r="M343" s="47">
        <v>50.477395227999999</v>
      </c>
      <c r="N343" s="46" t="s">
        <v>68</v>
      </c>
      <c r="O343" s="25" t="s">
        <v>5397</v>
      </c>
      <c r="P343" s="25">
        <v>55140003</v>
      </c>
      <c r="Q343" s="897" t="s">
        <v>68</v>
      </c>
      <c r="R343" s="25" t="s">
        <v>68</v>
      </c>
      <c r="S343" s="31" t="s">
        <v>68</v>
      </c>
      <c r="T343" s="31" t="s">
        <v>68</v>
      </c>
      <c r="U343" s="31" t="s">
        <v>68</v>
      </c>
      <c r="V343" s="31" t="s">
        <v>68</v>
      </c>
      <c r="W343" s="26">
        <v>8.0071653558999998</v>
      </c>
      <c r="X343" s="36">
        <v>50.477395227999999</v>
      </c>
      <c r="Y343" s="36" t="s">
        <v>68</v>
      </c>
      <c r="Z343" s="36" t="s">
        <v>68</v>
      </c>
      <c r="AA343" s="27">
        <v>67836</v>
      </c>
      <c r="AB343" s="32">
        <v>10230</v>
      </c>
      <c r="AC343" s="32">
        <v>10104</v>
      </c>
      <c r="AD343" s="32">
        <v>7</v>
      </c>
      <c r="AE343" s="32" t="s">
        <v>4931</v>
      </c>
      <c r="AF343" s="32" t="s">
        <v>5017</v>
      </c>
      <c r="AG343" s="48" t="s">
        <v>68</v>
      </c>
      <c r="AH343" s="33">
        <v>159</v>
      </c>
      <c r="AI343" s="33">
        <v>158</v>
      </c>
      <c r="AJ343" s="33" t="s">
        <v>4909</v>
      </c>
      <c r="AK343" s="33" t="s">
        <v>5454</v>
      </c>
      <c r="AL343" s="28">
        <v>293</v>
      </c>
      <c r="AM343" s="34">
        <v>101300</v>
      </c>
      <c r="AN343" s="34" t="s">
        <v>68</v>
      </c>
      <c r="AO343" s="34">
        <v>0</v>
      </c>
      <c r="AP343" s="34" t="s">
        <v>68</v>
      </c>
      <c r="AQ343" s="34" t="s">
        <v>68</v>
      </c>
      <c r="AR343" s="34" t="s">
        <v>68</v>
      </c>
      <c r="AS343" s="34" t="s">
        <v>68</v>
      </c>
      <c r="AT343" s="34" t="s">
        <v>68</v>
      </c>
      <c r="AU343" s="34" t="s">
        <v>68</v>
      </c>
      <c r="AV343" s="34" t="s">
        <v>68</v>
      </c>
      <c r="AW343" s="34" t="s">
        <v>68</v>
      </c>
      <c r="AX343" s="34" t="s">
        <v>68</v>
      </c>
      <c r="AY343" s="894">
        <v>2.4933332999999998E-2</v>
      </c>
      <c r="AZ343" s="894">
        <v>1.0208928554075705E-3</v>
      </c>
      <c r="BA343" s="894">
        <v>2.35E-2</v>
      </c>
      <c r="BB343" s="894">
        <v>2.58E-2</v>
      </c>
      <c r="BC343" s="894">
        <v>3</v>
      </c>
      <c r="BD343" s="894" t="s">
        <v>6172</v>
      </c>
      <c r="BE343" s="894" t="s">
        <v>68</v>
      </c>
    </row>
    <row r="344" spans="1:57" ht="15" customHeight="1" x14ac:dyDescent="0.25">
      <c r="A344" s="37" t="s">
        <v>6078</v>
      </c>
      <c r="B344" s="45" t="s">
        <v>6169</v>
      </c>
      <c r="C344" s="887" t="s">
        <v>68</v>
      </c>
      <c r="D344" s="898">
        <v>44178</v>
      </c>
      <c r="E344" s="30" t="s">
        <v>6170</v>
      </c>
      <c r="F344" s="35" t="s">
        <v>5738</v>
      </c>
      <c r="G344" s="35" t="s">
        <v>68</v>
      </c>
      <c r="H344" s="35" t="s">
        <v>5659</v>
      </c>
      <c r="I344" s="35" t="s">
        <v>68</v>
      </c>
      <c r="J344" s="35" t="s">
        <v>5491</v>
      </c>
      <c r="K344" s="35" t="s">
        <v>68</v>
      </c>
      <c r="L344" s="47">
        <v>8.1465707167999994</v>
      </c>
      <c r="M344" s="47">
        <v>50.402804776000004</v>
      </c>
      <c r="N344" s="46" t="s">
        <v>68</v>
      </c>
      <c r="O344" s="25" t="s">
        <v>5397</v>
      </c>
      <c r="P344" s="25">
        <v>55140004</v>
      </c>
      <c r="Q344" s="897" t="s">
        <v>68</v>
      </c>
      <c r="R344" s="25" t="s">
        <v>68</v>
      </c>
      <c r="S344" s="31" t="s">
        <v>68</v>
      </c>
      <c r="T344" s="31" t="s">
        <v>68</v>
      </c>
      <c r="U344" s="31" t="s">
        <v>68</v>
      </c>
      <c r="V344" s="31" t="s">
        <v>68</v>
      </c>
      <c r="W344" s="26">
        <v>8.1465707167999994</v>
      </c>
      <c r="X344" s="36">
        <v>50.402804776000004</v>
      </c>
      <c r="Y344" s="36" t="s">
        <v>68</v>
      </c>
      <c r="Z344" s="36" t="s">
        <v>68</v>
      </c>
      <c r="AA344" s="27">
        <v>63530</v>
      </c>
      <c r="AB344" s="32">
        <v>52450</v>
      </c>
      <c r="AC344" s="32">
        <v>10880</v>
      </c>
      <c r="AD344" s="32">
        <v>5</v>
      </c>
      <c r="AE344" s="32" t="s">
        <v>2208</v>
      </c>
      <c r="AF344" s="32" t="s">
        <v>5018</v>
      </c>
      <c r="AG344" s="48" t="s">
        <v>68</v>
      </c>
      <c r="AH344" s="33" t="s">
        <v>68</v>
      </c>
      <c r="AI344" s="33">
        <v>62</v>
      </c>
      <c r="AJ344" s="33" t="s">
        <v>5455</v>
      </c>
      <c r="AK344" s="33" t="s">
        <v>5456</v>
      </c>
      <c r="AL344" s="28">
        <v>293</v>
      </c>
      <c r="AM344" s="34">
        <v>101300</v>
      </c>
      <c r="AN344" s="34" t="s">
        <v>68</v>
      </c>
      <c r="AO344" s="34">
        <v>0</v>
      </c>
      <c r="AP344" s="34" t="s">
        <v>68</v>
      </c>
      <c r="AQ344" s="34" t="s">
        <v>68</v>
      </c>
      <c r="AR344" s="34" t="s">
        <v>68</v>
      </c>
      <c r="AS344" s="34" t="s">
        <v>68</v>
      </c>
      <c r="AT344" s="34" t="s">
        <v>68</v>
      </c>
      <c r="AU344" s="34" t="s">
        <v>68</v>
      </c>
      <c r="AV344" s="34" t="s">
        <v>68</v>
      </c>
      <c r="AW344" s="34" t="s">
        <v>68</v>
      </c>
      <c r="AX344" s="34" t="s">
        <v>68</v>
      </c>
      <c r="AY344" s="894">
        <v>5.6733300000000005E-4</v>
      </c>
      <c r="AZ344" s="894">
        <v>6.7986926847903605E-6</v>
      </c>
      <c r="BA344" s="894">
        <v>5.5800000000000001E-4</v>
      </c>
      <c r="BB344" s="894">
        <v>5.7399999999999997E-4</v>
      </c>
      <c r="BC344" s="894">
        <v>3</v>
      </c>
      <c r="BD344" s="894" t="s">
        <v>6172</v>
      </c>
      <c r="BE344" s="894" t="s">
        <v>68</v>
      </c>
    </row>
    <row r="345" spans="1:57" ht="15" customHeight="1" x14ac:dyDescent="0.25">
      <c r="A345" s="37" t="s">
        <v>6079</v>
      </c>
      <c r="B345" s="45" t="s">
        <v>6169</v>
      </c>
      <c r="C345" s="887" t="s">
        <v>68</v>
      </c>
      <c r="D345" s="898">
        <v>44178</v>
      </c>
      <c r="E345" s="30" t="s">
        <v>6170</v>
      </c>
      <c r="F345" s="35" t="s">
        <v>5738</v>
      </c>
      <c r="G345" s="35" t="s">
        <v>68</v>
      </c>
      <c r="H345" s="35" t="s">
        <v>5660</v>
      </c>
      <c r="I345" s="35" t="s">
        <v>68</v>
      </c>
      <c r="J345" s="35" t="s">
        <v>5491</v>
      </c>
      <c r="K345" s="35" t="s">
        <v>68</v>
      </c>
      <c r="L345" s="47">
        <v>8.1506072946000003</v>
      </c>
      <c r="M345" s="47">
        <v>50.432743969000001</v>
      </c>
      <c r="N345" s="46" t="s">
        <v>68</v>
      </c>
      <c r="O345" s="25" t="s">
        <v>5397</v>
      </c>
      <c r="P345" s="25">
        <v>55140024</v>
      </c>
      <c r="Q345" s="897" t="s">
        <v>68</v>
      </c>
      <c r="R345" s="25" t="s">
        <v>68</v>
      </c>
      <c r="S345" s="31" t="s">
        <v>68</v>
      </c>
      <c r="T345" s="31" t="s">
        <v>68</v>
      </c>
      <c r="U345" s="31" t="s">
        <v>68</v>
      </c>
      <c r="V345" s="31" t="s">
        <v>68</v>
      </c>
      <c r="W345" s="26">
        <v>8.1506072946000003</v>
      </c>
      <c r="X345" s="36">
        <v>50.432743969000001</v>
      </c>
      <c r="Y345" s="36" t="s">
        <v>68</v>
      </c>
      <c r="Z345" s="36" t="s">
        <v>68</v>
      </c>
      <c r="AA345" s="27">
        <v>10909</v>
      </c>
      <c r="AB345" s="32">
        <v>10908</v>
      </c>
      <c r="AC345" s="32">
        <v>10880</v>
      </c>
      <c r="AD345" s="32">
        <v>5</v>
      </c>
      <c r="AE345" s="32" t="s">
        <v>2290</v>
      </c>
      <c r="AF345" s="32" t="s">
        <v>5019</v>
      </c>
      <c r="AG345" s="48" t="s">
        <v>68</v>
      </c>
      <c r="AH345" s="33">
        <v>67</v>
      </c>
      <c r="AI345" s="33">
        <v>62</v>
      </c>
      <c r="AJ345" s="33" t="s">
        <v>4817</v>
      </c>
      <c r="AK345" s="33" t="s">
        <v>5457</v>
      </c>
      <c r="AL345" s="28">
        <v>293</v>
      </c>
      <c r="AM345" s="34">
        <v>101300</v>
      </c>
      <c r="AN345" s="34" t="s">
        <v>68</v>
      </c>
      <c r="AO345" s="34">
        <v>0</v>
      </c>
      <c r="AP345" s="34" t="s">
        <v>68</v>
      </c>
      <c r="AQ345" s="34" t="s">
        <v>68</v>
      </c>
      <c r="AR345" s="34" t="s">
        <v>68</v>
      </c>
      <c r="AS345" s="34" t="s">
        <v>68</v>
      </c>
      <c r="AT345" s="34" t="s">
        <v>68</v>
      </c>
      <c r="AU345" s="34" t="s">
        <v>68</v>
      </c>
      <c r="AV345" s="34" t="s">
        <v>68</v>
      </c>
      <c r="AW345" s="34" t="s">
        <v>68</v>
      </c>
      <c r="AX345" s="34" t="s">
        <v>68</v>
      </c>
      <c r="AY345" s="894">
        <v>8.0299999999999998E-8</v>
      </c>
      <c r="BA345" s="894">
        <v>7.9900000000000004E-5</v>
      </c>
      <c r="BB345" s="894">
        <v>8.0699999999999996E-5</v>
      </c>
      <c r="BC345" s="894">
        <v>2</v>
      </c>
      <c r="BD345" s="894" t="s">
        <v>6172</v>
      </c>
      <c r="BE345" s="894" t="s">
        <v>68</v>
      </c>
    </row>
    <row r="346" spans="1:57" ht="15" customHeight="1" x14ac:dyDescent="0.25">
      <c r="A346" s="37" t="s">
        <v>6080</v>
      </c>
      <c r="B346" s="45" t="s">
        <v>6169</v>
      </c>
      <c r="C346" s="887" t="s">
        <v>68</v>
      </c>
      <c r="D346" s="898">
        <v>44178</v>
      </c>
      <c r="E346" s="30" t="s">
        <v>6170</v>
      </c>
      <c r="F346" s="35" t="s">
        <v>5738</v>
      </c>
      <c r="G346" s="35" t="s">
        <v>68</v>
      </c>
      <c r="H346" s="35" t="s">
        <v>5661</v>
      </c>
      <c r="I346" s="35" t="s">
        <v>68</v>
      </c>
      <c r="J346" s="35" t="s">
        <v>5491</v>
      </c>
      <c r="K346" s="35" t="s">
        <v>68</v>
      </c>
      <c r="L346" s="47">
        <v>8.0539703297000003</v>
      </c>
      <c r="M346" s="47">
        <v>50.454590744999997</v>
      </c>
      <c r="N346" s="46" t="s">
        <v>68</v>
      </c>
      <c r="O346" s="25" t="s">
        <v>5397</v>
      </c>
      <c r="P346" s="25">
        <v>55140028</v>
      </c>
      <c r="Q346" s="897" t="s">
        <v>68</v>
      </c>
      <c r="R346" s="25" t="s">
        <v>68</v>
      </c>
      <c r="S346" s="31" t="s">
        <v>68</v>
      </c>
      <c r="T346" s="31" t="s">
        <v>68</v>
      </c>
      <c r="U346" s="31" t="s">
        <v>68</v>
      </c>
      <c r="V346" s="31" t="s">
        <v>68</v>
      </c>
      <c r="W346" s="26">
        <v>8.0539703297000003</v>
      </c>
      <c r="X346" s="36">
        <v>50.454590744999997</v>
      </c>
      <c r="Y346" s="36" t="s">
        <v>68</v>
      </c>
      <c r="Z346" s="36" t="s">
        <v>68</v>
      </c>
      <c r="AA346" s="27">
        <v>10909</v>
      </c>
      <c r="AB346" s="32">
        <v>10908</v>
      </c>
      <c r="AC346" s="32">
        <v>10880</v>
      </c>
      <c r="AD346" s="32">
        <v>5</v>
      </c>
      <c r="AE346" s="32" t="s">
        <v>2290</v>
      </c>
      <c r="AF346" s="32" t="s">
        <v>5019</v>
      </c>
      <c r="AG346" s="48" t="s">
        <v>68</v>
      </c>
      <c r="AH346" s="33">
        <v>62</v>
      </c>
      <c r="AI346" s="33">
        <v>23</v>
      </c>
      <c r="AJ346" s="33" t="s">
        <v>4812</v>
      </c>
      <c r="AK346" s="33" t="s">
        <v>5458</v>
      </c>
      <c r="AL346" s="28">
        <v>293</v>
      </c>
      <c r="AM346" s="34">
        <v>101300</v>
      </c>
      <c r="AN346" s="34" t="s">
        <v>68</v>
      </c>
      <c r="AO346" s="34">
        <v>0</v>
      </c>
      <c r="AP346" s="34" t="s">
        <v>68</v>
      </c>
      <c r="AQ346" s="34" t="s">
        <v>68</v>
      </c>
      <c r="AR346" s="34" t="s">
        <v>68</v>
      </c>
      <c r="AS346" s="34" t="s">
        <v>68</v>
      </c>
      <c r="AT346" s="34" t="s">
        <v>68</v>
      </c>
      <c r="AU346" s="34" t="s">
        <v>68</v>
      </c>
      <c r="AV346" s="34" t="s">
        <v>68</v>
      </c>
      <c r="AW346" s="34" t="s">
        <v>68</v>
      </c>
      <c r="AX346" s="34" t="s">
        <v>68</v>
      </c>
      <c r="AY346" s="894">
        <v>6E-9</v>
      </c>
      <c r="BA346" s="894">
        <v>5.2000000000000002E-6</v>
      </c>
      <c r="BB346" s="894">
        <v>6.8000000000000001E-6</v>
      </c>
      <c r="BC346" s="894">
        <v>2</v>
      </c>
      <c r="BD346" s="894" t="s">
        <v>6172</v>
      </c>
      <c r="BE346" s="894" t="s">
        <v>68</v>
      </c>
    </row>
    <row r="347" spans="1:57" ht="15" customHeight="1" x14ac:dyDescent="0.25">
      <c r="A347" s="37" t="s">
        <v>6081</v>
      </c>
      <c r="B347" s="45" t="s">
        <v>6169</v>
      </c>
      <c r="C347" s="887" t="s">
        <v>68</v>
      </c>
      <c r="D347" s="898">
        <v>44178</v>
      </c>
      <c r="E347" s="30" t="s">
        <v>6170</v>
      </c>
      <c r="F347" s="35" t="s">
        <v>5738</v>
      </c>
      <c r="G347" s="35" t="s">
        <v>68</v>
      </c>
      <c r="H347" s="35" t="s">
        <v>5662</v>
      </c>
      <c r="I347" s="35" t="s">
        <v>68</v>
      </c>
      <c r="J347" s="35" t="s">
        <v>5491</v>
      </c>
      <c r="K347" s="35" t="s">
        <v>68</v>
      </c>
      <c r="L347" s="47">
        <v>8.2127368743000009</v>
      </c>
      <c r="M347" s="47">
        <v>50.450378305000001</v>
      </c>
      <c r="N347" s="46" t="s">
        <v>68</v>
      </c>
      <c r="O347" s="25" t="s">
        <v>5397</v>
      </c>
      <c r="P347" s="25">
        <v>55150140</v>
      </c>
      <c r="Q347" s="897" t="s">
        <v>68</v>
      </c>
      <c r="R347" s="25" t="s">
        <v>68</v>
      </c>
      <c r="S347" s="31" t="s">
        <v>68</v>
      </c>
      <c r="T347" s="31" t="s">
        <v>68</v>
      </c>
      <c r="U347" s="31" t="s">
        <v>68</v>
      </c>
      <c r="V347" s="31" t="s">
        <v>68</v>
      </c>
      <c r="W347" s="26">
        <v>8.2127368743000009</v>
      </c>
      <c r="X347" s="36">
        <v>50.450378305000001</v>
      </c>
      <c r="Y347" s="36" t="s">
        <v>68</v>
      </c>
      <c r="Z347" s="36" t="s">
        <v>68</v>
      </c>
      <c r="AA347" s="27">
        <v>10909</v>
      </c>
      <c r="AB347" s="32">
        <v>10908</v>
      </c>
      <c r="AC347" s="32">
        <v>10880</v>
      </c>
      <c r="AD347" s="32">
        <v>5</v>
      </c>
      <c r="AE347" s="32" t="s">
        <v>2290</v>
      </c>
      <c r="AF347" s="32" t="s">
        <v>5019</v>
      </c>
      <c r="AG347" s="48" t="s">
        <v>68</v>
      </c>
      <c r="AH347" s="33">
        <v>70</v>
      </c>
      <c r="AI347" s="33">
        <v>62</v>
      </c>
      <c r="AJ347" s="33" t="s">
        <v>4820</v>
      </c>
      <c r="AK347" s="33" t="s">
        <v>5459</v>
      </c>
      <c r="AL347" s="28">
        <v>293</v>
      </c>
      <c r="AM347" s="34">
        <v>101300</v>
      </c>
      <c r="AN347" s="34" t="s">
        <v>68</v>
      </c>
      <c r="AO347" s="34">
        <v>0</v>
      </c>
      <c r="AP347" s="34" t="s">
        <v>68</v>
      </c>
      <c r="AQ347" s="34" t="s">
        <v>68</v>
      </c>
      <c r="AR347" s="34" t="s">
        <v>68</v>
      </c>
      <c r="AS347" s="34" t="s">
        <v>68</v>
      </c>
      <c r="AT347" s="34" t="s">
        <v>68</v>
      </c>
      <c r="AU347" s="34" t="s">
        <v>68</v>
      </c>
      <c r="AV347" s="34" t="s">
        <v>68</v>
      </c>
      <c r="AW347" s="34" t="s">
        <v>68</v>
      </c>
      <c r="AX347" s="34" t="s">
        <v>68</v>
      </c>
      <c r="AY347" s="894">
        <v>4.6499999999999995E-9</v>
      </c>
      <c r="BA347" s="894">
        <v>4.1999999999999996E-6</v>
      </c>
      <c r="BB347" s="894">
        <v>5.1000000000000003E-6</v>
      </c>
      <c r="BC347" s="894">
        <v>2</v>
      </c>
      <c r="BD347" s="894" t="s">
        <v>6172</v>
      </c>
      <c r="BE347" s="894" t="s">
        <v>68</v>
      </c>
    </row>
    <row r="348" spans="1:57" ht="15" customHeight="1" x14ac:dyDescent="0.25">
      <c r="A348" s="37" t="s">
        <v>6082</v>
      </c>
      <c r="B348" s="45" t="s">
        <v>6169</v>
      </c>
      <c r="C348" s="887" t="s">
        <v>68</v>
      </c>
      <c r="D348" s="898">
        <v>44178</v>
      </c>
      <c r="E348" s="30" t="s">
        <v>6170</v>
      </c>
      <c r="F348" s="35" t="s">
        <v>5738</v>
      </c>
      <c r="G348" s="35" t="s">
        <v>68</v>
      </c>
      <c r="H348" s="35" t="s">
        <v>5663</v>
      </c>
      <c r="I348" s="35" t="s">
        <v>68</v>
      </c>
      <c r="J348" s="35" t="s">
        <v>5491</v>
      </c>
      <c r="K348" s="35" t="s">
        <v>68</v>
      </c>
      <c r="L348" s="47">
        <v>8.1840279885000005</v>
      </c>
      <c r="M348" s="47">
        <v>50.457732225999997</v>
      </c>
      <c r="N348" s="46" t="s">
        <v>68</v>
      </c>
      <c r="O348" s="25" t="s">
        <v>5397</v>
      </c>
      <c r="P348" s="25">
        <v>55150145</v>
      </c>
      <c r="Q348" s="897" t="s">
        <v>68</v>
      </c>
      <c r="R348" s="25" t="s">
        <v>68</v>
      </c>
      <c r="S348" s="31" t="s">
        <v>68</v>
      </c>
      <c r="T348" s="31" t="s">
        <v>68</v>
      </c>
      <c r="U348" s="31" t="s">
        <v>68</v>
      </c>
      <c r="V348" s="31" t="s">
        <v>68</v>
      </c>
      <c r="W348" s="26">
        <v>8.1840279885000005</v>
      </c>
      <c r="X348" s="36">
        <v>50.457732225999997</v>
      </c>
      <c r="Y348" s="36" t="s">
        <v>68</v>
      </c>
      <c r="Z348" s="36" t="s">
        <v>68</v>
      </c>
      <c r="AA348" s="27">
        <v>10909</v>
      </c>
      <c r="AB348" s="32">
        <v>10908</v>
      </c>
      <c r="AC348" s="32">
        <v>10880</v>
      </c>
      <c r="AD348" s="32">
        <v>5</v>
      </c>
      <c r="AE348" s="32" t="s">
        <v>2290</v>
      </c>
      <c r="AF348" s="32" t="s">
        <v>5019</v>
      </c>
      <c r="AG348" s="48" t="s">
        <v>68</v>
      </c>
      <c r="AH348" s="33">
        <v>70</v>
      </c>
      <c r="AI348" s="33">
        <v>62</v>
      </c>
      <c r="AJ348" s="33" t="s">
        <v>4820</v>
      </c>
      <c r="AK348" s="33" t="s">
        <v>5459</v>
      </c>
      <c r="AL348" s="28">
        <v>293</v>
      </c>
      <c r="AM348" s="34">
        <v>101300</v>
      </c>
      <c r="AN348" s="34" t="s">
        <v>68</v>
      </c>
      <c r="AO348" s="34">
        <v>0</v>
      </c>
      <c r="AP348" s="34" t="s">
        <v>68</v>
      </c>
      <c r="AQ348" s="34" t="s">
        <v>68</v>
      </c>
      <c r="AR348" s="34" t="s">
        <v>68</v>
      </c>
      <c r="AS348" s="34" t="s">
        <v>68</v>
      </c>
      <c r="AT348" s="34" t="s">
        <v>68</v>
      </c>
      <c r="AU348" s="34" t="s">
        <v>68</v>
      </c>
      <c r="AV348" s="34" t="s">
        <v>68</v>
      </c>
      <c r="AW348" s="34" t="s">
        <v>68</v>
      </c>
      <c r="AX348" s="34" t="s">
        <v>68</v>
      </c>
      <c r="AY348" s="894">
        <v>-3.8500000000000006E-9</v>
      </c>
      <c r="BA348" s="894">
        <v>-4.1000000000000006E-6</v>
      </c>
      <c r="BB348" s="894">
        <v>-3.5999999999999998E-6</v>
      </c>
      <c r="BC348" s="894">
        <v>2</v>
      </c>
      <c r="BD348" s="894" t="s">
        <v>6172</v>
      </c>
      <c r="BE348" s="894" t="s">
        <v>68</v>
      </c>
    </row>
    <row r="349" spans="1:57" ht="15" customHeight="1" x14ac:dyDescent="0.25">
      <c r="A349" s="37" t="s">
        <v>6083</v>
      </c>
      <c r="B349" s="45" t="s">
        <v>6169</v>
      </c>
      <c r="C349" s="887" t="s">
        <v>68</v>
      </c>
      <c r="D349" s="898">
        <v>44178</v>
      </c>
      <c r="E349" s="30" t="s">
        <v>6170</v>
      </c>
      <c r="F349" s="35" t="s">
        <v>5738</v>
      </c>
      <c r="G349" s="35" t="s">
        <v>68</v>
      </c>
      <c r="H349" s="35" t="s">
        <v>5664</v>
      </c>
      <c r="I349" s="35" t="s">
        <v>68</v>
      </c>
      <c r="J349" s="35" t="s">
        <v>5491</v>
      </c>
      <c r="K349" s="35" t="s">
        <v>68</v>
      </c>
      <c r="L349" s="47">
        <v>8.2229038080999999</v>
      </c>
      <c r="M349" s="47">
        <v>50.482989945</v>
      </c>
      <c r="N349" s="46" t="s">
        <v>68</v>
      </c>
      <c r="O349" s="25" t="s">
        <v>5397</v>
      </c>
      <c r="P349" s="25">
        <v>55150148</v>
      </c>
      <c r="Q349" s="897" t="s">
        <v>68</v>
      </c>
      <c r="R349" s="25" t="s">
        <v>68</v>
      </c>
      <c r="S349" s="31" t="s">
        <v>68</v>
      </c>
      <c r="T349" s="31" t="s">
        <v>68</v>
      </c>
      <c r="U349" s="31" t="s">
        <v>68</v>
      </c>
      <c r="V349" s="31" t="s">
        <v>68</v>
      </c>
      <c r="W349" s="26">
        <v>8.2229038080999999</v>
      </c>
      <c r="X349" s="36">
        <v>50.482989945</v>
      </c>
      <c r="Y349" s="36" t="s">
        <v>68</v>
      </c>
      <c r="Z349" s="36" t="s">
        <v>68</v>
      </c>
      <c r="AA349" s="27">
        <v>10909</v>
      </c>
      <c r="AB349" s="32">
        <v>10908</v>
      </c>
      <c r="AC349" s="32">
        <v>10880</v>
      </c>
      <c r="AD349" s="32">
        <v>5</v>
      </c>
      <c r="AE349" s="32" t="s">
        <v>2290</v>
      </c>
      <c r="AF349" s="32" t="s">
        <v>5019</v>
      </c>
      <c r="AG349" s="48" t="s">
        <v>68</v>
      </c>
      <c r="AH349" s="33">
        <v>70</v>
      </c>
      <c r="AI349" s="33">
        <v>62</v>
      </c>
      <c r="AJ349" s="33" t="s">
        <v>4820</v>
      </c>
      <c r="AK349" s="33" t="s">
        <v>5459</v>
      </c>
      <c r="AL349" s="28">
        <v>293</v>
      </c>
      <c r="AM349" s="34">
        <v>101300</v>
      </c>
      <c r="AN349" s="34" t="s">
        <v>68</v>
      </c>
      <c r="AO349" s="34">
        <v>0</v>
      </c>
      <c r="AP349" s="34" t="s">
        <v>68</v>
      </c>
      <c r="AQ349" s="34" t="s">
        <v>68</v>
      </c>
      <c r="AR349" s="34" t="s">
        <v>68</v>
      </c>
      <c r="AS349" s="34" t="s">
        <v>68</v>
      </c>
      <c r="AT349" s="34" t="s">
        <v>68</v>
      </c>
      <c r="AU349" s="34" t="s">
        <v>68</v>
      </c>
      <c r="AV349" s="34" t="s">
        <v>68</v>
      </c>
      <c r="AW349" s="34" t="s">
        <v>68</v>
      </c>
      <c r="AX349" s="34" t="s">
        <v>68</v>
      </c>
      <c r="AY349" s="894">
        <v>2.0700000000000003E-8</v>
      </c>
      <c r="BA349" s="894">
        <v>2.0599999999999999E-5</v>
      </c>
      <c r="BB349" s="894">
        <v>2.0800000000000001E-5</v>
      </c>
      <c r="BC349" s="894">
        <v>2</v>
      </c>
      <c r="BD349" s="894" t="s">
        <v>6172</v>
      </c>
      <c r="BE349" s="894" t="s">
        <v>68</v>
      </c>
    </row>
    <row r="350" spans="1:57" ht="15" customHeight="1" x14ac:dyDescent="0.25">
      <c r="A350" s="37" t="s">
        <v>6084</v>
      </c>
      <c r="B350" s="45" t="s">
        <v>6169</v>
      </c>
      <c r="C350" s="887" t="s">
        <v>68</v>
      </c>
      <c r="D350" s="898">
        <v>44178</v>
      </c>
      <c r="E350" s="30" t="s">
        <v>6170</v>
      </c>
      <c r="F350" s="35" t="s">
        <v>5738</v>
      </c>
      <c r="G350" s="35" t="s">
        <v>68</v>
      </c>
      <c r="H350" s="35" t="s">
        <v>5665</v>
      </c>
      <c r="I350" s="35" t="s">
        <v>68</v>
      </c>
      <c r="J350" s="35" t="s">
        <v>5491</v>
      </c>
      <c r="K350" s="35" t="s">
        <v>68</v>
      </c>
      <c r="L350" s="47">
        <v>8.1787590917999999</v>
      </c>
      <c r="M350" s="47">
        <v>50.461111357</v>
      </c>
      <c r="N350" s="46" t="s">
        <v>68</v>
      </c>
      <c r="O350" s="25" t="s">
        <v>5397</v>
      </c>
      <c r="P350" s="25">
        <v>55150149</v>
      </c>
      <c r="Q350" s="897" t="s">
        <v>68</v>
      </c>
      <c r="R350" s="25" t="s">
        <v>68</v>
      </c>
      <c r="S350" s="31" t="s">
        <v>68</v>
      </c>
      <c r="T350" s="31" t="s">
        <v>68</v>
      </c>
      <c r="U350" s="31" t="s">
        <v>68</v>
      </c>
      <c r="V350" s="31" t="s">
        <v>68</v>
      </c>
      <c r="W350" s="26">
        <v>8.1787590917999999</v>
      </c>
      <c r="X350" s="36">
        <v>50.461111357</v>
      </c>
      <c r="Y350" s="36" t="s">
        <v>68</v>
      </c>
      <c r="Z350" s="36" t="s">
        <v>68</v>
      </c>
      <c r="AA350" s="27">
        <v>10909</v>
      </c>
      <c r="AB350" s="32">
        <v>10908</v>
      </c>
      <c r="AC350" s="32">
        <v>10880</v>
      </c>
      <c r="AD350" s="32">
        <v>5</v>
      </c>
      <c r="AE350" s="32" t="s">
        <v>2290</v>
      </c>
      <c r="AF350" s="32" t="s">
        <v>5019</v>
      </c>
      <c r="AG350" s="48" t="s">
        <v>68</v>
      </c>
      <c r="AH350" s="33">
        <v>67</v>
      </c>
      <c r="AI350" s="33">
        <v>62</v>
      </c>
      <c r="AJ350" s="33" t="s">
        <v>4817</v>
      </c>
      <c r="AK350" s="33" t="s">
        <v>5457</v>
      </c>
      <c r="AL350" s="28">
        <v>293</v>
      </c>
      <c r="AM350" s="34">
        <v>101300</v>
      </c>
      <c r="AN350" s="34" t="s">
        <v>68</v>
      </c>
      <c r="AO350" s="34">
        <v>0</v>
      </c>
      <c r="AP350" s="34" t="s">
        <v>68</v>
      </c>
      <c r="AQ350" s="34" t="s">
        <v>68</v>
      </c>
      <c r="AR350" s="34" t="s">
        <v>68</v>
      </c>
      <c r="AS350" s="34" t="s">
        <v>68</v>
      </c>
      <c r="AT350" s="34" t="s">
        <v>68</v>
      </c>
      <c r="AU350" s="34" t="s">
        <v>68</v>
      </c>
      <c r="AV350" s="34" t="s">
        <v>68</v>
      </c>
      <c r="AW350" s="34" t="s">
        <v>68</v>
      </c>
      <c r="AX350" s="34" t="s">
        <v>68</v>
      </c>
      <c r="AY350" s="894">
        <v>6.6466666666666666E-8</v>
      </c>
      <c r="AZ350" s="894">
        <v>5.3222572487829088E-5</v>
      </c>
      <c r="BA350" s="894">
        <v>-5.3000000000000001E-6</v>
      </c>
      <c r="BB350" s="894">
        <v>1.22E-4</v>
      </c>
      <c r="BC350" s="894">
        <v>3</v>
      </c>
      <c r="BD350" s="894" t="s">
        <v>6172</v>
      </c>
      <c r="BE350" s="894" t="s">
        <v>68</v>
      </c>
    </row>
    <row r="351" spans="1:57" ht="15" customHeight="1" x14ac:dyDescent="0.25">
      <c r="A351" s="37" t="s">
        <v>6085</v>
      </c>
      <c r="B351" s="45" t="s">
        <v>6169</v>
      </c>
      <c r="C351" s="887" t="s">
        <v>68</v>
      </c>
      <c r="D351" s="898">
        <v>44178</v>
      </c>
      <c r="E351" s="30" t="s">
        <v>6170</v>
      </c>
      <c r="F351" s="35" t="s">
        <v>5738</v>
      </c>
      <c r="G351" s="35" t="s">
        <v>68</v>
      </c>
      <c r="H351" s="35" t="s">
        <v>5666</v>
      </c>
      <c r="I351" s="35" t="s">
        <v>68</v>
      </c>
      <c r="J351" s="35" t="s">
        <v>5491</v>
      </c>
      <c r="K351" s="35" t="s">
        <v>68</v>
      </c>
      <c r="L351" s="47">
        <v>8.1968795478000001</v>
      </c>
      <c r="M351" s="47">
        <v>50.472205381000002</v>
      </c>
      <c r="N351" s="46" t="s">
        <v>68</v>
      </c>
      <c r="O351" s="25" t="s">
        <v>5397</v>
      </c>
      <c r="P351" s="25">
        <v>55150161</v>
      </c>
      <c r="Q351" s="897" t="s">
        <v>68</v>
      </c>
      <c r="R351" s="25" t="s">
        <v>68</v>
      </c>
      <c r="S351" s="31" t="s">
        <v>68</v>
      </c>
      <c r="T351" s="31" t="s">
        <v>68</v>
      </c>
      <c r="U351" s="31" t="s">
        <v>68</v>
      </c>
      <c r="V351" s="31" t="s">
        <v>68</v>
      </c>
      <c r="W351" s="26">
        <v>8.1968795478000001</v>
      </c>
      <c r="X351" s="36">
        <v>50.472205381000002</v>
      </c>
      <c r="Y351" s="36" t="s">
        <v>68</v>
      </c>
      <c r="Z351" s="36" t="s">
        <v>68</v>
      </c>
      <c r="AA351" s="27">
        <v>10909</v>
      </c>
      <c r="AB351" s="32">
        <v>10908</v>
      </c>
      <c r="AC351" s="32">
        <v>10880</v>
      </c>
      <c r="AD351" s="32">
        <v>5</v>
      </c>
      <c r="AE351" s="32" t="s">
        <v>2290</v>
      </c>
      <c r="AF351" s="32" t="s">
        <v>5019</v>
      </c>
      <c r="AG351" s="48" t="s">
        <v>68</v>
      </c>
      <c r="AH351" s="33">
        <v>70</v>
      </c>
      <c r="AI351" s="33">
        <v>62</v>
      </c>
      <c r="AJ351" s="33" t="s">
        <v>4820</v>
      </c>
      <c r="AK351" s="33" t="s">
        <v>5459</v>
      </c>
      <c r="AL351" s="28">
        <v>293</v>
      </c>
      <c r="AM351" s="34">
        <v>101300</v>
      </c>
      <c r="AN351" s="34" t="s">
        <v>68</v>
      </c>
      <c r="AO351" s="34">
        <v>0</v>
      </c>
      <c r="AP351" s="34" t="s">
        <v>68</v>
      </c>
      <c r="AQ351" s="34" t="s">
        <v>68</v>
      </c>
      <c r="AR351" s="34" t="s">
        <v>68</v>
      </c>
      <c r="AS351" s="34" t="s">
        <v>68</v>
      </c>
      <c r="AT351" s="34" t="s">
        <v>68</v>
      </c>
      <c r="AU351" s="34" t="s">
        <v>68</v>
      </c>
      <c r="AV351" s="34" t="s">
        <v>68</v>
      </c>
      <c r="AW351" s="34" t="s">
        <v>68</v>
      </c>
      <c r="AX351" s="34" t="s">
        <v>68</v>
      </c>
      <c r="AY351" s="894">
        <v>3.2950000000000001E-8</v>
      </c>
      <c r="BA351" s="894">
        <v>3.15E-5</v>
      </c>
      <c r="BB351" s="894">
        <v>3.4400000000000003E-5</v>
      </c>
      <c r="BC351" s="894">
        <v>2</v>
      </c>
      <c r="BD351" s="894" t="s">
        <v>6172</v>
      </c>
      <c r="BE351" s="894" t="s">
        <v>68</v>
      </c>
    </row>
    <row r="352" spans="1:57" ht="15" customHeight="1" x14ac:dyDescent="0.25">
      <c r="A352" s="37" t="s">
        <v>6086</v>
      </c>
      <c r="B352" s="45" t="s">
        <v>6169</v>
      </c>
      <c r="C352" s="887" t="s">
        <v>68</v>
      </c>
      <c r="D352" s="898">
        <v>44178</v>
      </c>
      <c r="E352" s="30" t="s">
        <v>6170</v>
      </c>
      <c r="F352" s="35" t="s">
        <v>5738</v>
      </c>
      <c r="G352" s="35" t="s">
        <v>68</v>
      </c>
      <c r="H352" s="35" t="s">
        <v>5667</v>
      </c>
      <c r="I352" s="35" t="s">
        <v>68</v>
      </c>
      <c r="J352" s="35" t="s">
        <v>5491</v>
      </c>
      <c r="K352" s="35" t="s">
        <v>68</v>
      </c>
      <c r="L352" s="47">
        <v>8.1809997269999997</v>
      </c>
      <c r="M352" s="47">
        <v>50.461846327000003</v>
      </c>
      <c r="N352" s="46" t="s">
        <v>68</v>
      </c>
      <c r="O352" s="25" t="s">
        <v>5397</v>
      </c>
      <c r="P352" s="25">
        <v>55150169</v>
      </c>
      <c r="Q352" s="897" t="s">
        <v>68</v>
      </c>
      <c r="R352" s="25" t="s">
        <v>68</v>
      </c>
      <c r="S352" s="31" t="s">
        <v>68</v>
      </c>
      <c r="T352" s="31" t="s">
        <v>68</v>
      </c>
      <c r="U352" s="31" t="s">
        <v>68</v>
      </c>
      <c r="V352" s="31" t="s">
        <v>68</v>
      </c>
      <c r="W352" s="26">
        <v>8.1809997269999997</v>
      </c>
      <c r="X352" s="36">
        <v>50.461846327000003</v>
      </c>
      <c r="Y352" s="36" t="s">
        <v>68</v>
      </c>
      <c r="Z352" s="36" t="s">
        <v>68</v>
      </c>
      <c r="AA352" s="27">
        <v>10909</v>
      </c>
      <c r="AB352" s="32">
        <v>10908</v>
      </c>
      <c r="AC352" s="32">
        <v>10880</v>
      </c>
      <c r="AD352" s="32">
        <v>5</v>
      </c>
      <c r="AE352" s="32" t="s">
        <v>2290</v>
      </c>
      <c r="AF352" s="32" t="s">
        <v>5019</v>
      </c>
      <c r="AG352" s="48" t="s">
        <v>68</v>
      </c>
      <c r="AH352" s="33">
        <v>70</v>
      </c>
      <c r="AI352" s="33">
        <v>62</v>
      </c>
      <c r="AJ352" s="33" t="s">
        <v>4820</v>
      </c>
      <c r="AK352" s="33" t="s">
        <v>5459</v>
      </c>
      <c r="AL352" s="28">
        <v>293</v>
      </c>
      <c r="AM352" s="34">
        <v>101300</v>
      </c>
      <c r="AN352" s="34" t="s">
        <v>68</v>
      </c>
      <c r="AO352" s="34">
        <v>0</v>
      </c>
      <c r="AP352" s="34" t="s">
        <v>68</v>
      </c>
      <c r="AQ352" s="34" t="s">
        <v>68</v>
      </c>
      <c r="AR352" s="34" t="s">
        <v>68</v>
      </c>
      <c r="AS352" s="34" t="s">
        <v>68</v>
      </c>
      <c r="AT352" s="34" t="s">
        <v>68</v>
      </c>
      <c r="AU352" s="34" t="s">
        <v>68</v>
      </c>
      <c r="AV352" s="34" t="s">
        <v>68</v>
      </c>
      <c r="AW352" s="34" t="s">
        <v>68</v>
      </c>
      <c r="AX352" s="34" t="s">
        <v>68</v>
      </c>
      <c r="AY352" s="894">
        <v>-4.0000000000000002E-9</v>
      </c>
      <c r="BA352" s="894">
        <v>-6.6000000000000003E-6</v>
      </c>
      <c r="BB352" s="894">
        <v>-1.3999999999999999E-6</v>
      </c>
      <c r="BC352" s="894">
        <v>2</v>
      </c>
      <c r="BD352" s="894" t="s">
        <v>6172</v>
      </c>
      <c r="BE352" s="894" t="s">
        <v>68</v>
      </c>
    </row>
    <row r="353" spans="1:57" ht="15" customHeight="1" x14ac:dyDescent="0.25">
      <c r="A353" s="37" t="s">
        <v>6087</v>
      </c>
      <c r="B353" s="45" t="s">
        <v>6169</v>
      </c>
      <c r="C353" s="887" t="s">
        <v>68</v>
      </c>
      <c r="D353" s="898">
        <v>44178</v>
      </c>
      <c r="E353" s="30" t="s">
        <v>6170</v>
      </c>
      <c r="F353" s="35" t="s">
        <v>5738</v>
      </c>
      <c r="G353" s="35" t="s">
        <v>68</v>
      </c>
      <c r="H353" s="35" t="s">
        <v>5668</v>
      </c>
      <c r="I353" s="35" t="s">
        <v>68</v>
      </c>
      <c r="J353" s="35" t="s">
        <v>5491</v>
      </c>
      <c r="K353" s="35" t="s">
        <v>68</v>
      </c>
      <c r="L353" s="47">
        <v>8.2148787890000001</v>
      </c>
      <c r="M353" s="47">
        <v>50.405982461000001</v>
      </c>
      <c r="N353" s="46" t="s">
        <v>68</v>
      </c>
      <c r="O353" s="25" t="s">
        <v>5397</v>
      </c>
      <c r="P353" s="25">
        <v>55150171</v>
      </c>
      <c r="Q353" s="897" t="s">
        <v>68</v>
      </c>
      <c r="R353" s="25" t="s">
        <v>68</v>
      </c>
      <c r="S353" s="31" t="s">
        <v>68</v>
      </c>
      <c r="T353" s="31" t="s">
        <v>68</v>
      </c>
      <c r="U353" s="31" t="s">
        <v>68</v>
      </c>
      <c r="V353" s="31" t="s">
        <v>68</v>
      </c>
      <c r="W353" s="26">
        <v>8.2148787890000001</v>
      </c>
      <c r="X353" s="36">
        <v>50.405982461000001</v>
      </c>
      <c r="Y353" s="36" t="s">
        <v>68</v>
      </c>
      <c r="Z353" s="36" t="s">
        <v>68</v>
      </c>
      <c r="AA353" s="27">
        <v>10909</v>
      </c>
      <c r="AB353" s="32">
        <v>10908</v>
      </c>
      <c r="AC353" s="32">
        <v>10880</v>
      </c>
      <c r="AD353" s="32">
        <v>5</v>
      </c>
      <c r="AE353" s="32" t="s">
        <v>2290</v>
      </c>
      <c r="AF353" s="32" t="s">
        <v>5019</v>
      </c>
      <c r="AG353" s="48" t="s">
        <v>68</v>
      </c>
      <c r="AH353" s="33">
        <v>62</v>
      </c>
      <c r="AI353" s="33">
        <v>23</v>
      </c>
      <c r="AJ353" s="33" t="s">
        <v>4812</v>
      </c>
      <c r="AK353" s="33" t="s">
        <v>5458</v>
      </c>
      <c r="AL353" s="28">
        <v>293</v>
      </c>
      <c r="AM353" s="34">
        <v>101300</v>
      </c>
      <c r="AN353" s="34" t="s">
        <v>68</v>
      </c>
      <c r="AO353" s="34">
        <v>0</v>
      </c>
      <c r="AP353" s="34" t="s">
        <v>68</v>
      </c>
      <c r="AQ353" s="34" t="s">
        <v>68</v>
      </c>
      <c r="AR353" s="34" t="s">
        <v>68</v>
      </c>
      <c r="AS353" s="34" t="s">
        <v>68</v>
      </c>
      <c r="AT353" s="34" t="s">
        <v>68</v>
      </c>
      <c r="AU353" s="34" t="s">
        <v>68</v>
      </c>
      <c r="AV353" s="34" t="s">
        <v>68</v>
      </c>
      <c r="AW353" s="34" t="s">
        <v>68</v>
      </c>
      <c r="AX353" s="34" t="s">
        <v>68</v>
      </c>
      <c r="AY353" s="894">
        <v>1.8550000000000001E-8</v>
      </c>
      <c r="BA353" s="894">
        <v>9.5999999999999996E-6</v>
      </c>
      <c r="BB353" s="894">
        <v>2.7500000000000001E-5</v>
      </c>
      <c r="BC353" s="894">
        <v>2</v>
      </c>
      <c r="BD353" s="894" t="s">
        <v>6172</v>
      </c>
      <c r="BE353" s="894" t="s">
        <v>68</v>
      </c>
    </row>
    <row r="354" spans="1:57" ht="15" customHeight="1" x14ac:dyDescent="0.25">
      <c r="A354" s="37" t="s">
        <v>6088</v>
      </c>
      <c r="B354" s="45" t="s">
        <v>6169</v>
      </c>
      <c r="C354" s="887" t="s">
        <v>68</v>
      </c>
      <c r="D354" s="898">
        <v>44178</v>
      </c>
      <c r="E354" s="30" t="s">
        <v>6170</v>
      </c>
      <c r="F354" s="35" t="s">
        <v>5738</v>
      </c>
      <c r="G354" s="35" t="s">
        <v>68</v>
      </c>
      <c r="H354" s="35" t="s">
        <v>5669</v>
      </c>
      <c r="I354" s="35" t="s">
        <v>68</v>
      </c>
      <c r="J354" s="35" t="s">
        <v>5491</v>
      </c>
      <c r="K354" s="35" t="s">
        <v>68</v>
      </c>
      <c r="L354" s="47">
        <v>8.3450155270999993</v>
      </c>
      <c r="M354" s="47">
        <v>50.455692206999998</v>
      </c>
      <c r="N354" s="46" t="s">
        <v>68</v>
      </c>
      <c r="O354" s="25" t="s">
        <v>5397</v>
      </c>
      <c r="P354" s="25">
        <v>55160001</v>
      </c>
      <c r="Q354" s="897" t="s">
        <v>68</v>
      </c>
      <c r="R354" s="25" t="s">
        <v>68</v>
      </c>
      <c r="S354" s="31" t="s">
        <v>68</v>
      </c>
      <c r="T354" s="31" t="s">
        <v>68</v>
      </c>
      <c r="U354" s="31" t="s">
        <v>68</v>
      </c>
      <c r="V354" s="31" t="s">
        <v>68</v>
      </c>
      <c r="W354" s="26">
        <v>8.3450155270999993</v>
      </c>
      <c r="X354" s="36">
        <v>50.455692206999998</v>
      </c>
      <c r="Y354" s="36" t="s">
        <v>68</v>
      </c>
      <c r="Z354" s="36" t="s">
        <v>68</v>
      </c>
      <c r="AA354" s="27">
        <v>10906</v>
      </c>
      <c r="AB354" s="32">
        <v>10904</v>
      </c>
      <c r="AC354" s="32">
        <v>10880</v>
      </c>
      <c r="AD354" s="32">
        <v>6</v>
      </c>
      <c r="AE354" s="32" t="s">
        <v>5020</v>
      </c>
      <c r="AF354" s="32" t="s">
        <v>5021</v>
      </c>
      <c r="AG354" s="48" t="s">
        <v>68</v>
      </c>
      <c r="AH354" s="33" t="s">
        <v>68</v>
      </c>
      <c r="AI354" s="33">
        <v>64</v>
      </c>
      <c r="AJ354" s="33" t="s">
        <v>5455</v>
      </c>
      <c r="AK354" s="33" t="s">
        <v>5456</v>
      </c>
      <c r="AL354" s="28">
        <v>293</v>
      </c>
      <c r="AM354" s="34">
        <v>101300</v>
      </c>
      <c r="AN354" s="34" t="s">
        <v>68</v>
      </c>
      <c r="AO354" s="34">
        <v>0</v>
      </c>
      <c r="AP354" s="34" t="s">
        <v>68</v>
      </c>
      <c r="AQ354" s="34" t="s">
        <v>68</v>
      </c>
      <c r="AR354" s="34" t="s">
        <v>68</v>
      </c>
      <c r="AS354" s="34" t="s">
        <v>68</v>
      </c>
      <c r="AT354" s="34" t="s">
        <v>68</v>
      </c>
      <c r="AU354" s="34" t="s">
        <v>68</v>
      </c>
      <c r="AV354" s="34" t="s">
        <v>68</v>
      </c>
      <c r="AW354" s="34" t="s">
        <v>68</v>
      </c>
      <c r="AX354" s="34" t="s">
        <v>68</v>
      </c>
      <c r="AY354" s="894">
        <v>8.4099999999999995E-4</v>
      </c>
      <c r="AZ354" s="894">
        <v>5.7312011539176193E-5</v>
      </c>
      <c r="BA354" s="894">
        <v>7.6000000000000004E-4</v>
      </c>
      <c r="BB354" s="894">
        <v>8.8400000000000002E-4</v>
      </c>
      <c r="BC354" s="894">
        <v>3</v>
      </c>
      <c r="BD354" s="894" t="s">
        <v>6172</v>
      </c>
      <c r="BE354" s="894" t="s">
        <v>68</v>
      </c>
    </row>
    <row r="355" spans="1:57" ht="15" customHeight="1" x14ac:dyDescent="0.25">
      <c r="A355" s="37" t="s">
        <v>6089</v>
      </c>
      <c r="B355" s="45" t="s">
        <v>6169</v>
      </c>
      <c r="C355" s="887" t="s">
        <v>68</v>
      </c>
      <c r="D355" s="898">
        <v>44178</v>
      </c>
      <c r="E355" s="30" t="s">
        <v>6170</v>
      </c>
      <c r="F355" s="35" t="s">
        <v>5738</v>
      </c>
      <c r="G355" s="35" t="s">
        <v>68</v>
      </c>
      <c r="H355" s="35" t="s">
        <v>5670</v>
      </c>
      <c r="I355" s="35" t="s">
        <v>68</v>
      </c>
      <c r="J355" s="35" t="s">
        <v>5491</v>
      </c>
      <c r="K355" s="35" t="s">
        <v>68</v>
      </c>
      <c r="L355" s="47">
        <v>8.3828266687999999</v>
      </c>
      <c r="M355" s="47">
        <v>50.439267442999999</v>
      </c>
      <c r="N355" s="46" t="s">
        <v>68</v>
      </c>
      <c r="O355" s="25" t="s">
        <v>5397</v>
      </c>
      <c r="P355" s="25">
        <v>55160002</v>
      </c>
      <c r="Q355" s="897" t="s">
        <v>68</v>
      </c>
      <c r="R355" s="25" t="s">
        <v>68</v>
      </c>
      <c r="S355" s="31" t="s">
        <v>68</v>
      </c>
      <c r="T355" s="31" t="s">
        <v>68</v>
      </c>
      <c r="U355" s="31" t="s">
        <v>68</v>
      </c>
      <c r="V355" s="31" t="s">
        <v>68</v>
      </c>
      <c r="W355" s="26">
        <v>8.3828266687999999</v>
      </c>
      <c r="X355" s="36">
        <v>50.439267442999999</v>
      </c>
      <c r="Y355" s="36" t="s">
        <v>68</v>
      </c>
      <c r="Z355" s="36" t="s">
        <v>68</v>
      </c>
      <c r="AA355" s="27">
        <v>63530</v>
      </c>
      <c r="AB355" s="32">
        <v>52450</v>
      </c>
      <c r="AC355" s="32">
        <v>10880</v>
      </c>
      <c r="AD355" s="32">
        <v>5</v>
      </c>
      <c r="AE355" s="32" t="s">
        <v>2208</v>
      </c>
      <c r="AF355" s="32" t="s">
        <v>5022</v>
      </c>
      <c r="AG355" s="48" t="s">
        <v>68</v>
      </c>
      <c r="AH355" s="33" t="s">
        <v>68</v>
      </c>
      <c r="AI355" s="33">
        <v>65</v>
      </c>
      <c r="AJ355" s="33" t="s">
        <v>5455</v>
      </c>
      <c r="AK355" s="33" t="s">
        <v>5456</v>
      </c>
      <c r="AL355" s="28">
        <v>293</v>
      </c>
      <c r="AM355" s="34">
        <v>101300</v>
      </c>
      <c r="AN355" s="34" t="s">
        <v>68</v>
      </c>
      <c r="AO355" s="34">
        <v>0</v>
      </c>
      <c r="AP355" s="34" t="s">
        <v>68</v>
      </c>
      <c r="AQ355" s="34" t="s">
        <v>68</v>
      </c>
      <c r="AR355" s="34" t="s">
        <v>68</v>
      </c>
      <c r="AS355" s="34" t="s">
        <v>68</v>
      </c>
      <c r="AT355" s="34" t="s">
        <v>68</v>
      </c>
      <c r="AU355" s="34" t="s">
        <v>68</v>
      </c>
      <c r="AV355" s="34" t="s">
        <v>68</v>
      </c>
      <c r="AW355" s="34" t="s">
        <v>68</v>
      </c>
      <c r="AX355" s="34" t="s">
        <v>68</v>
      </c>
      <c r="AY355" s="894">
        <v>2.03E-4</v>
      </c>
      <c r="AZ355" s="894">
        <v>4.5460605656619397E-6</v>
      </c>
      <c r="BA355" s="894">
        <v>1.9800000000000002E-4</v>
      </c>
      <c r="BB355" s="894">
        <v>2.0899999999999998E-4</v>
      </c>
      <c r="BC355" s="894">
        <v>3</v>
      </c>
      <c r="BD355" s="894" t="s">
        <v>6172</v>
      </c>
      <c r="BE355" s="894" t="s">
        <v>68</v>
      </c>
    </row>
    <row r="356" spans="1:57" ht="15" customHeight="1" x14ac:dyDescent="0.25">
      <c r="A356" s="37" t="s">
        <v>6090</v>
      </c>
      <c r="B356" s="45" t="s">
        <v>6169</v>
      </c>
      <c r="C356" s="887" t="s">
        <v>68</v>
      </c>
      <c r="D356" s="898">
        <v>44178</v>
      </c>
      <c r="E356" s="30" t="s">
        <v>6170</v>
      </c>
      <c r="F356" s="35" t="s">
        <v>5738</v>
      </c>
      <c r="G356" s="35" t="s">
        <v>68</v>
      </c>
      <c r="H356" s="35" t="s">
        <v>5671</v>
      </c>
      <c r="I356" s="35" t="s">
        <v>68</v>
      </c>
      <c r="J356" s="35" t="s">
        <v>5491</v>
      </c>
      <c r="K356" s="35" t="s">
        <v>68</v>
      </c>
      <c r="L356" s="47">
        <v>8.3810445358999992</v>
      </c>
      <c r="M356" s="47">
        <v>50.489601004000001</v>
      </c>
      <c r="N356" s="46" t="s">
        <v>68</v>
      </c>
      <c r="O356" s="25" t="s">
        <v>5397</v>
      </c>
      <c r="P356" s="25">
        <v>55160127</v>
      </c>
      <c r="Q356" s="897" t="s">
        <v>68</v>
      </c>
      <c r="R356" s="25" t="s">
        <v>68</v>
      </c>
      <c r="S356" s="31" t="s">
        <v>68</v>
      </c>
      <c r="T356" s="31" t="s">
        <v>68</v>
      </c>
      <c r="U356" s="31" t="s">
        <v>68</v>
      </c>
      <c r="V356" s="31" t="s">
        <v>68</v>
      </c>
      <c r="W356" s="26">
        <v>8.3810445358999992</v>
      </c>
      <c r="X356" s="36">
        <v>50.489601004000001</v>
      </c>
      <c r="Y356" s="36" t="s">
        <v>68</v>
      </c>
      <c r="Z356" s="36" t="s">
        <v>68</v>
      </c>
      <c r="AA356" s="27">
        <v>10909</v>
      </c>
      <c r="AB356" s="32">
        <v>10908</v>
      </c>
      <c r="AC356" s="32">
        <v>10880</v>
      </c>
      <c r="AD356" s="32">
        <v>5</v>
      </c>
      <c r="AE356" s="32" t="s">
        <v>2290</v>
      </c>
      <c r="AF356" s="32" t="s">
        <v>5019</v>
      </c>
      <c r="AG356" s="48" t="s">
        <v>68</v>
      </c>
      <c r="AH356" s="33">
        <v>62</v>
      </c>
      <c r="AI356" s="33">
        <v>23</v>
      </c>
      <c r="AJ356" s="33" t="s">
        <v>4812</v>
      </c>
      <c r="AK356" s="33" t="s">
        <v>5458</v>
      </c>
      <c r="AL356" s="28">
        <v>293</v>
      </c>
      <c r="AM356" s="34">
        <v>101300</v>
      </c>
      <c r="AN356" s="34" t="s">
        <v>68</v>
      </c>
      <c r="AO356" s="34">
        <v>0</v>
      </c>
      <c r="AP356" s="34" t="s">
        <v>68</v>
      </c>
      <c r="AQ356" s="34" t="s">
        <v>68</v>
      </c>
      <c r="AR356" s="34" t="s">
        <v>68</v>
      </c>
      <c r="AS356" s="34" t="s">
        <v>68</v>
      </c>
      <c r="AT356" s="34" t="s">
        <v>68</v>
      </c>
      <c r="AU356" s="34" t="s">
        <v>68</v>
      </c>
      <c r="AV356" s="34" t="s">
        <v>68</v>
      </c>
      <c r="AW356" s="34" t="s">
        <v>68</v>
      </c>
      <c r="AX356" s="34" t="s">
        <v>68</v>
      </c>
      <c r="AY356" s="894">
        <v>-5.6500000000000001E-9</v>
      </c>
      <c r="BA356" s="894">
        <v>-7.1000000000000006E-6</v>
      </c>
      <c r="BB356" s="894">
        <v>-4.1999999999999996E-6</v>
      </c>
      <c r="BC356" s="894">
        <v>2</v>
      </c>
      <c r="BD356" s="894" t="s">
        <v>6172</v>
      </c>
      <c r="BE356" s="894" t="s">
        <v>68</v>
      </c>
    </row>
    <row r="357" spans="1:57" ht="15" customHeight="1" x14ac:dyDescent="0.25">
      <c r="A357" s="37" t="s">
        <v>6091</v>
      </c>
      <c r="B357" s="45" t="s">
        <v>6169</v>
      </c>
      <c r="C357" s="887" t="s">
        <v>68</v>
      </c>
      <c r="D357" s="898">
        <v>44178</v>
      </c>
      <c r="E357" s="30" t="s">
        <v>6170</v>
      </c>
      <c r="F357" s="35" t="s">
        <v>5738</v>
      </c>
      <c r="G357" s="35" t="s">
        <v>68</v>
      </c>
      <c r="H357" s="35" t="s">
        <v>5672</v>
      </c>
      <c r="I357" s="35" t="s">
        <v>68</v>
      </c>
      <c r="J357" s="35" t="s">
        <v>5491</v>
      </c>
      <c r="K357" s="35" t="s">
        <v>68</v>
      </c>
      <c r="L357" s="47">
        <v>9.0392002463000001</v>
      </c>
      <c r="M357" s="47">
        <v>50.421026500000004</v>
      </c>
      <c r="N357" s="46" t="s">
        <v>68</v>
      </c>
      <c r="O357" s="25" t="s">
        <v>5397</v>
      </c>
      <c r="P357" s="25">
        <v>55200012</v>
      </c>
      <c r="Q357" s="897" t="s">
        <v>68</v>
      </c>
      <c r="R357" s="25" t="s">
        <v>68</v>
      </c>
      <c r="S357" s="31" t="s">
        <v>68</v>
      </c>
      <c r="T357" s="31" t="s">
        <v>68</v>
      </c>
      <c r="U357" s="31" t="s">
        <v>68</v>
      </c>
      <c r="V357" s="31" t="s">
        <v>68</v>
      </c>
      <c r="W357" s="26">
        <v>9.0392002463000001</v>
      </c>
      <c r="X357" s="36">
        <v>50.421026500000004</v>
      </c>
      <c r="Y357" s="36" t="s">
        <v>68</v>
      </c>
      <c r="Z357" s="36" t="s">
        <v>68</v>
      </c>
      <c r="AA357" s="27">
        <v>68007</v>
      </c>
      <c r="AB357" s="32">
        <v>67995</v>
      </c>
      <c r="AC357" s="32">
        <v>10104</v>
      </c>
      <c r="AD357" s="32">
        <v>6</v>
      </c>
      <c r="AE357" s="32" t="s">
        <v>1511</v>
      </c>
      <c r="AF357" s="32" t="s">
        <v>5023</v>
      </c>
      <c r="AG357" s="48" t="s">
        <v>68</v>
      </c>
      <c r="AH357" s="33">
        <v>159</v>
      </c>
      <c r="AI357" s="33">
        <v>158</v>
      </c>
      <c r="AJ357" s="33" t="s">
        <v>4909</v>
      </c>
      <c r="AK357" s="33" t="s">
        <v>5454</v>
      </c>
      <c r="AL357" s="28">
        <v>293</v>
      </c>
      <c r="AM357" s="34">
        <v>101300</v>
      </c>
      <c r="AN357" s="34" t="s">
        <v>68</v>
      </c>
      <c r="AO357" s="34">
        <v>0</v>
      </c>
      <c r="AP357" s="34" t="s">
        <v>68</v>
      </c>
      <c r="AQ357" s="34" t="s">
        <v>68</v>
      </c>
      <c r="AR357" s="34" t="s">
        <v>68</v>
      </c>
      <c r="AS357" s="34" t="s">
        <v>68</v>
      </c>
      <c r="AT357" s="34" t="s">
        <v>68</v>
      </c>
      <c r="AU357" s="34" t="s">
        <v>68</v>
      </c>
      <c r="AV357" s="34" t="s">
        <v>68</v>
      </c>
      <c r="AW357" s="34" t="s">
        <v>68</v>
      </c>
      <c r="AX357" s="34" t="s">
        <v>68</v>
      </c>
      <c r="AY357" s="894">
        <v>2.9550000000000002E-3</v>
      </c>
      <c r="BA357" s="894">
        <v>2.8500000000000001E-3</v>
      </c>
      <c r="BB357" s="894">
        <v>3.0600000000000002E-3</v>
      </c>
      <c r="BC357" s="894">
        <v>2</v>
      </c>
      <c r="BD357" s="894" t="s">
        <v>6172</v>
      </c>
      <c r="BE357" s="894" t="s">
        <v>68</v>
      </c>
    </row>
    <row r="358" spans="1:57" ht="15" customHeight="1" x14ac:dyDescent="0.25">
      <c r="A358" s="37" t="s">
        <v>6092</v>
      </c>
      <c r="B358" s="45" t="s">
        <v>6169</v>
      </c>
      <c r="C358" s="887" t="s">
        <v>68</v>
      </c>
      <c r="D358" s="898">
        <v>44178</v>
      </c>
      <c r="E358" s="30" t="s">
        <v>6170</v>
      </c>
      <c r="F358" s="35" t="s">
        <v>5738</v>
      </c>
      <c r="G358" s="35" t="s">
        <v>68</v>
      </c>
      <c r="H358" s="35" t="s">
        <v>5673</v>
      </c>
      <c r="I358" s="35" t="s">
        <v>68</v>
      </c>
      <c r="J358" s="35" t="s">
        <v>5491</v>
      </c>
      <c r="K358" s="35" t="s">
        <v>68</v>
      </c>
      <c r="L358" s="47">
        <v>9.1360690284999997</v>
      </c>
      <c r="M358" s="47">
        <v>50.490623528</v>
      </c>
      <c r="N358" s="46" t="s">
        <v>68</v>
      </c>
      <c r="O358" s="25" t="s">
        <v>5397</v>
      </c>
      <c r="P358" s="25">
        <v>55200013</v>
      </c>
      <c r="Q358" s="897" t="s">
        <v>68</v>
      </c>
      <c r="R358" s="25" t="s">
        <v>68</v>
      </c>
      <c r="S358" s="31" t="s">
        <v>68</v>
      </c>
      <c r="T358" s="31" t="s">
        <v>68</v>
      </c>
      <c r="U358" s="31" t="s">
        <v>68</v>
      </c>
      <c r="V358" s="31" t="s">
        <v>68</v>
      </c>
      <c r="W358" s="26">
        <v>9.1360690284999997</v>
      </c>
      <c r="X358" s="36">
        <v>50.490623528</v>
      </c>
      <c r="Y358" s="36" t="s">
        <v>68</v>
      </c>
      <c r="Z358" s="36" t="s">
        <v>68</v>
      </c>
      <c r="AA358" s="27">
        <v>68007</v>
      </c>
      <c r="AB358" s="32">
        <v>67995</v>
      </c>
      <c r="AC358" s="32">
        <v>10104</v>
      </c>
      <c r="AD358" s="32">
        <v>6</v>
      </c>
      <c r="AE358" s="32" t="s">
        <v>1511</v>
      </c>
      <c r="AF358" s="32" t="s">
        <v>5023</v>
      </c>
      <c r="AG358" s="48" t="s">
        <v>68</v>
      </c>
      <c r="AH358" s="33">
        <v>159</v>
      </c>
      <c r="AI358" s="33">
        <v>158</v>
      </c>
      <c r="AJ358" s="33" t="s">
        <v>4909</v>
      </c>
      <c r="AK358" s="33" t="s">
        <v>5454</v>
      </c>
      <c r="AL358" s="28">
        <v>293</v>
      </c>
      <c r="AM358" s="34">
        <v>101300</v>
      </c>
      <c r="AN358" s="34" t="s">
        <v>68</v>
      </c>
      <c r="AO358" s="34">
        <v>0</v>
      </c>
      <c r="AP358" s="34" t="s">
        <v>68</v>
      </c>
      <c r="AQ358" s="34" t="s">
        <v>68</v>
      </c>
      <c r="AR358" s="34" t="s">
        <v>68</v>
      </c>
      <c r="AS358" s="34" t="s">
        <v>68</v>
      </c>
      <c r="AT358" s="34" t="s">
        <v>68</v>
      </c>
      <c r="AU358" s="34" t="s">
        <v>68</v>
      </c>
      <c r="AV358" s="34" t="s">
        <v>68</v>
      </c>
      <c r="AW358" s="34" t="s">
        <v>68</v>
      </c>
      <c r="AX358" s="34" t="s">
        <v>68</v>
      </c>
      <c r="AY358" s="894">
        <v>3.246667E-3</v>
      </c>
      <c r="AZ358" s="894">
        <v>8.5764535535124101E-5</v>
      </c>
      <c r="BA358" s="894">
        <v>3.14E-3</v>
      </c>
      <c r="BB358" s="894">
        <v>3.3500000000000001E-3</v>
      </c>
      <c r="BC358" s="894">
        <v>3</v>
      </c>
      <c r="BD358" s="894" t="s">
        <v>6172</v>
      </c>
      <c r="BE358" s="894" t="s">
        <v>68</v>
      </c>
    </row>
    <row r="359" spans="1:57" ht="15" customHeight="1" x14ac:dyDescent="0.25">
      <c r="A359" s="37" t="s">
        <v>6093</v>
      </c>
      <c r="B359" s="45" t="s">
        <v>6169</v>
      </c>
      <c r="C359" s="887" t="s">
        <v>68</v>
      </c>
      <c r="D359" s="898">
        <v>44178</v>
      </c>
      <c r="E359" s="30" t="s">
        <v>6170</v>
      </c>
      <c r="F359" s="35" t="s">
        <v>5738</v>
      </c>
      <c r="G359" s="35" t="s">
        <v>68</v>
      </c>
      <c r="H359" s="35" t="s">
        <v>5674</v>
      </c>
      <c r="I359" s="35" t="s">
        <v>68</v>
      </c>
      <c r="J359" s="35" t="s">
        <v>5491</v>
      </c>
      <c r="K359" s="35" t="s">
        <v>68</v>
      </c>
      <c r="L359" s="47">
        <v>7.9806411225999998</v>
      </c>
      <c r="M359" s="47">
        <v>50.347978755</v>
      </c>
      <c r="N359" s="46" t="s">
        <v>68</v>
      </c>
      <c r="O359" s="25" t="s">
        <v>5397</v>
      </c>
      <c r="P359" s="25">
        <v>56130004</v>
      </c>
      <c r="Q359" s="897" t="s">
        <v>68</v>
      </c>
      <c r="R359" s="25" t="s">
        <v>68</v>
      </c>
      <c r="S359" s="31" t="s">
        <v>68</v>
      </c>
      <c r="T359" s="31" t="s">
        <v>68</v>
      </c>
      <c r="U359" s="31" t="s">
        <v>68</v>
      </c>
      <c r="V359" s="31" t="s">
        <v>68</v>
      </c>
      <c r="W359" s="26">
        <v>7.9806411225999998</v>
      </c>
      <c r="X359" s="36">
        <v>50.347978755</v>
      </c>
      <c r="Y359" s="36" t="s">
        <v>68</v>
      </c>
      <c r="Z359" s="36" t="s">
        <v>68</v>
      </c>
      <c r="AA359" s="27">
        <v>10909</v>
      </c>
      <c r="AB359" s="32">
        <v>10908</v>
      </c>
      <c r="AC359" s="32">
        <v>10880</v>
      </c>
      <c r="AD359" s="32">
        <v>5</v>
      </c>
      <c r="AE359" s="32" t="s">
        <v>2290</v>
      </c>
      <c r="AF359" s="32" t="s">
        <v>5019</v>
      </c>
      <c r="AG359" s="48" t="s">
        <v>68</v>
      </c>
      <c r="AH359" s="33">
        <v>62</v>
      </c>
      <c r="AI359" s="33">
        <v>23</v>
      </c>
      <c r="AJ359" s="33" t="s">
        <v>4812</v>
      </c>
      <c r="AK359" s="33" t="s">
        <v>5458</v>
      </c>
      <c r="AL359" s="28">
        <v>293</v>
      </c>
      <c r="AM359" s="34">
        <v>101300</v>
      </c>
      <c r="AN359" s="34" t="s">
        <v>68</v>
      </c>
      <c r="AO359" s="34">
        <v>0</v>
      </c>
      <c r="AP359" s="34" t="s">
        <v>68</v>
      </c>
      <c r="AQ359" s="34" t="s">
        <v>68</v>
      </c>
      <c r="AR359" s="34" t="s">
        <v>68</v>
      </c>
      <c r="AS359" s="34" t="s">
        <v>68</v>
      </c>
      <c r="AT359" s="34" t="s">
        <v>68</v>
      </c>
      <c r="AU359" s="34" t="s">
        <v>68</v>
      </c>
      <c r="AV359" s="34" t="s">
        <v>68</v>
      </c>
      <c r="AW359" s="34" t="s">
        <v>68</v>
      </c>
      <c r="AX359" s="34" t="s">
        <v>68</v>
      </c>
      <c r="AY359" s="894">
        <v>2.0849999999999999E-7</v>
      </c>
      <c r="BA359" s="894">
        <v>2.0100000000000001E-4</v>
      </c>
      <c r="BB359" s="894">
        <v>2.1599999999999999E-4</v>
      </c>
      <c r="BC359" s="894">
        <v>2</v>
      </c>
      <c r="BD359" s="894" t="s">
        <v>6172</v>
      </c>
      <c r="BE359" s="894" t="s">
        <v>68</v>
      </c>
    </row>
    <row r="360" spans="1:57" ht="15" customHeight="1" x14ac:dyDescent="0.25">
      <c r="A360" s="37" t="s">
        <v>6094</v>
      </c>
      <c r="B360" s="45" t="s">
        <v>6169</v>
      </c>
      <c r="C360" s="887" t="s">
        <v>68</v>
      </c>
      <c r="D360" s="898">
        <v>44178</v>
      </c>
      <c r="E360" s="30" t="s">
        <v>6170</v>
      </c>
      <c r="F360" s="35" t="s">
        <v>5738</v>
      </c>
      <c r="G360" s="35" t="s">
        <v>68</v>
      </c>
      <c r="H360" s="35" t="s">
        <v>5675</v>
      </c>
      <c r="I360" s="35" t="s">
        <v>68</v>
      </c>
      <c r="J360" s="35" t="s">
        <v>5491</v>
      </c>
      <c r="K360" s="35" t="s">
        <v>68</v>
      </c>
      <c r="L360" s="47">
        <v>7.9989305817999998</v>
      </c>
      <c r="M360" s="47">
        <v>50.380232325999998</v>
      </c>
      <c r="N360" s="46" t="s">
        <v>68</v>
      </c>
      <c r="O360" s="25" t="s">
        <v>5397</v>
      </c>
      <c r="P360" s="25">
        <v>56130011</v>
      </c>
      <c r="Q360" s="897" t="s">
        <v>68</v>
      </c>
      <c r="R360" s="25" t="s">
        <v>68</v>
      </c>
      <c r="S360" s="31" t="s">
        <v>68</v>
      </c>
      <c r="T360" s="31" t="s">
        <v>68</v>
      </c>
      <c r="U360" s="31" t="s">
        <v>68</v>
      </c>
      <c r="V360" s="31" t="s">
        <v>68</v>
      </c>
      <c r="W360" s="26">
        <v>7.9989305817999998</v>
      </c>
      <c r="X360" s="36">
        <v>50.380232325999998</v>
      </c>
      <c r="Y360" s="36" t="s">
        <v>68</v>
      </c>
      <c r="Z360" s="36" t="s">
        <v>68</v>
      </c>
      <c r="AA360" s="27">
        <v>10909</v>
      </c>
      <c r="AB360" s="32">
        <v>10908</v>
      </c>
      <c r="AC360" s="32">
        <v>10880</v>
      </c>
      <c r="AD360" s="32">
        <v>5</v>
      </c>
      <c r="AE360" s="32" t="s">
        <v>2290</v>
      </c>
      <c r="AF360" s="32" t="s">
        <v>5019</v>
      </c>
      <c r="AG360" s="48" t="s">
        <v>68</v>
      </c>
      <c r="AH360" s="33">
        <v>67</v>
      </c>
      <c r="AI360" s="33">
        <v>62</v>
      </c>
      <c r="AJ360" s="33" t="s">
        <v>4817</v>
      </c>
      <c r="AK360" s="33" t="s">
        <v>5457</v>
      </c>
      <c r="AL360" s="28">
        <v>293</v>
      </c>
      <c r="AM360" s="34">
        <v>101300</v>
      </c>
      <c r="AN360" s="34" t="s">
        <v>68</v>
      </c>
      <c r="AO360" s="34">
        <v>0</v>
      </c>
      <c r="AP360" s="34" t="s">
        <v>68</v>
      </c>
      <c r="AQ360" s="34" t="s">
        <v>68</v>
      </c>
      <c r="AR360" s="34" t="s">
        <v>68</v>
      </c>
      <c r="AS360" s="34" t="s">
        <v>68</v>
      </c>
      <c r="AT360" s="34" t="s">
        <v>68</v>
      </c>
      <c r="AU360" s="34" t="s">
        <v>68</v>
      </c>
      <c r="AV360" s="34" t="s">
        <v>68</v>
      </c>
      <c r="AW360" s="34" t="s">
        <v>68</v>
      </c>
      <c r="AX360" s="34" t="s">
        <v>68</v>
      </c>
      <c r="AY360" s="894">
        <v>4.0000000000000007E-10</v>
      </c>
      <c r="BA360" s="894">
        <v>0</v>
      </c>
      <c r="BB360" s="894">
        <v>8.0000000000000007E-7</v>
      </c>
      <c r="BC360" s="894">
        <v>2</v>
      </c>
      <c r="BD360" s="894" t="s">
        <v>6172</v>
      </c>
      <c r="BE360" s="894" t="s">
        <v>68</v>
      </c>
    </row>
    <row r="361" spans="1:57" ht="15" customHeight="1" x14ac:dyDescent="0.25">
      <c r="A361" s="37" t="s">
        <v>6095</v>
      </c>
      <c r="B361" s="45" t="s">
        <v>6169</v>
      </c>
      <c r="C361" s="887" t="s">
        <v>68</v>
      </c>
      <c r="D361" s="898">
        <v>44178</v>
      </c>
      <c r="E361" s="30" t="s">
        <v>6170</v>
      </c>
      <c r="F361" s="35" t="s">
        <v>5738</v>
      </c>
      <c r="G361" s="35" t="s">
        <v>68</v>
      </c>
      <c r="H361" s="35" t="s">
        <v>5675</v>
      </c>
      <c r="I361" s="35" t="s">
        <v>68</v>
      </c>
      <c r="J361" s="35" t="s">
        <v>5491</v>
      </c>
      <c r="K361" s="35" t="s">
        <v>68</v>
      </c>
      <c r="L361" s="47">
        <v>7.9983342510000002</v>
      </c>
      <c r="M361" s="47">
        <v>50.381845415000001</v>
      </c>
      <c r="N361" s="46" t="s">
        <v>68</v>
      </c>
      <c r="O361" s="25" t="s">
        <v>5397</v>
      </c>
      <c r="P361" s="25">
        <v>56130012</v>
      </c>
      <c r="Q361" s="897" t="s">
        <v>68</v>
      </c>
      <c r="R361" s="25" t="s">
        <v>68</v>
      </c>
      <c r="S361" s="31" t="s">
        <v>68</v>
      </c>
      <c r="T361" s="31" t="s">
        <v>68</v>
      </c>
      <c r="U361" s="31" t="s">
        <v>68</v>
      </c>
      <c r="V361" s="31" t="s">
        <v>68</v>
      </c>
      <c r="W361" s="26">
        <v>7.9983342510000002</v>
      </c>
      <c r="X361" s="36">
        <v>50.381845415000001</v>
      </c>
      <c r="Y361" s="36" t="s">
        <v>68</v>
      </c>
      <c r="Z361" s="36" t="s">
        <v>68</v>
      </c>
      <c r="AA361" s="27">
        <v>10909</v>
      </c>
      <c r="AB361" s="32">
        <v>10908</v>
      </c>
      <c r="AC361" s="32">
        <v>10880</v>
      </c>
      <c r="AD361" s="32">
        <v>5</v>
      </c>
      <c r="AE361" s="32" t="s">
        <v>2290</v>
      </c>
      <c r="AF361" s="32" t="s">
        <v>5019</v>
      </c>
      <c r="AG361" s="48" t="s">
        <v>68</v>
      </c>
      <c r="AH361" s="33">
        <v>62</v>
      </c>
      <c r="AI361" s="33">
        <v>23</v>
      </c>
      <c r="AJ361" s="33" t="s">
        <v>4812</v>
      </c>
      <c r="AK361" s="33" t="s">
        <v>5458</v>
      </c>
      <c r="AL361" s="28">
        <v>293</v>
      </c>
      <c r="AM361" s="34">
        <v>101300</v>
      </c>
      <c r="AN361" s="34" t="s">
        <v>68</v>
      </c>
      <c r="AO361" s="34">
        <v>0</v>
      </c>
      <c r="AP361" s="34" t="s">
        <v>68</v>
      </c>
      <c r="AQ361" s="34" t="s">
        <v>68</v>
      </c>
      <c r="AR361" s="34" t="s">
        <v>68</v>
      </c>
      <c r="AS361" s="34" t="s">
        <v>68</v>
      </c>
      <c r="AT361" s="34" t="s">
        <v>68</v>
      </c>
      <c r="AU361" s="34" t="s">
        <v>68</v>
      </c>
      <c r="AV361" s="34" t="s">
        <v>68</v>
      </c>
      <c r="AW361" s="34" t="s">
        <v>68</v>
      </c>
      <c r="AX361" s="34" t="s">
        <v>68</v>
      </c>
      <c r="AY361" s="894">
        <v>-3.7E-9</v>
      </c>
      <c r="BA361" s="894">
        <v>-9.0000000000000002E-6</v>
      </c>
      <c r="BB361" s="894">
        <v>1.6000000000000001E-6</v>
      </c>
      <c r="BC361" s="894">
        <v>2</v>
      </c>
      <c r="BD361" s="894" t="s">
        <v>6172</v>
      </c>
      <c r="BE361" s="894" t="s">
        <v>68</v>
      </c>
    </row>
    <row r="362" spans="1:57" ht="15" customHeight="1" x14ac:dyDescent="0.25">
      <c r="A362" s="37" t="s">
        <v>6096</v>
      </c>
      <c r="B362" s="45" t="s">
        <v>6169</v>
      </c>
      <c r="C362" s="887" t="s">
        <v>68</v>
      </c>
      <c r="D362" s="898">
        <v>44178</v>
      </c>
      <c r="E362" s="30" t="s">
        <v>6170</v>
      </c>
      <c r="F362" s="35" t="s">
        <v>5738</v>
      </c>
      <c r="G362" s="35" t="s">
        <v>68</v>
      </c>
      <c r="H362" s="35" t="s">
        <v>5676</v>
      </c>
      <c r="I362" s="35" t="s">
        <v>68</v>
      </c>
      <c r="J362" s="35" t="s">
        <v>5491</v>
      </c>
      <c r="K362" s="35" t="s">
        <v>68</v>
      </c>
      <c r="L362" s="47">
        <v>8.0913143388000002</v>
      </c>
      <c r="M362" s="47">
        <v>50.335320557999999</v>
      </c>
      <c r="N362" s="46" t="s">
        <v>68</v>
      </c>
      <c r="O362" s="25" t="s">
        <v>5397</v>
      </c>
      <c r="P362" s="25">
        <v>56140001</v>
      </c>
      <c r="Q362" s="897" t="s">
        <v>68</v>
      </c>
      <c r="R362" s="25" t="s">
        <v>68</v>
      </c>
      <c r="S362" s="31" t="s">
        <v>68</v>
      </c>
      <c r="T362" s="31" t="s">
        <v>68</v>
      </c>
      <c r="U362" s="31" t="s">
        <v>68</v>
      </c>
      <c r="V362" s="31" t="s">
        <v>68</v>
      </c>
      <c r="W362" s="26">
        <v>8.0913143388000002</v>
      </c>
      <c r="X362" s="36">
        <v>50.335320557999999</v>
      </c>
      <c r="Y362" s="36" t="s">
        <v>68</v>
      </c>
      <c r="Z362" s="36" t="s">
        <v>68</v>
      </c>
      <c r="AA362" s="27">
        <v>10905</v>
      </c>
      <c r="AB362" s="32">
        <v>10904</v>
      </c>
      <c r="AC362" s="32">
        <v>10880</v>
      </c>
      <c r="AD362" s="32">
        <v>6</v>
      </c>
      <c r="AE362" s="32" t="s">
        <v>5024</v>
      </c>
      <c r="AF362" s="32" t="s">
        <v>5025</v>
      </c>
      <c r="AG362" s="48" t="s">
        <v>68</v>
      </c>
      <c r="AH362" s="33">
        <v>68</v>
      </c>
      <c r="AI362" s="33">
        <v>67</v>
      </c>
      <c r="AJ362" s="33" t="s">
        <v>4818</v>
      </c>
      <c r="AK362" s="33" t="s">
        <v>5460</v>
      </c>
      <c r="AL362" s="28">
        <v>293</v>
      </c>
      <c r="AM362" s="34">
        <v>101300</v>
      </c>
      <c r="AN362" s="34" t="s">
        <v>68</v>
      </c>
      <c r="AO362" s="34">
        <v>0</v>
      </c>
      <c r="AP362" s="34" t="s">
        <v>68</v>
      </c>
      <c r="AQ362" s="34" t="s">
        <v>68</v>
      </c>
      <c r="AR362" s="34" t="s">
        <v>68</v>
      </c>
      <c r="AS362" s="34" t="s">
        <v>68</v>
      </c>
      <c r="AT362" s="34" t="s">
        <v>68</v>
      </c>
      <c r="AU362" s="34" t="s">
        <v>68</v>
      </c>
      <c r="AV362" s="34" t="s">
        <v>68</v>
      </c>
      <c r="AW362" s="34" t="s">
        <v>68</v>
      </c>
      <c r="AX362" s="34" t="s">
        <v>68</v>
      </c>
      <c r="AY362" s="894">
        <v>2.5233299999999998E-4</v>
      </c>
      <c r="AZ362" s="894">
        <v>1.746106780494507E-5</v>
      </c>
      <c r="BA362" s="894">
        <v>2.3899999999999998E-4</v>
      </c>
      <c r="BB362" s="894">
        <v>2.7700000000000001E-4</v>
      </c>
      <c r="BC362" s="894">
        <v>3</v>
      </c>
      <c r="BD362" s="894" t="s">
        <v>6172</v>
      </c>
      <c r="BE362" s="894" t="s">
        <v>68</v>
      </c>
    </row>
    <row r="363" spans="1:57" ht="15" customHeight="1" x14ac:dyDescent="0.25">
      <c r="A363" s="37" t="s">
        <v>6097</v>
      </c>
      <c r="B363" s="45" t="s">
        <v>6169</v>
      </c>
      <c r="C363" s="887" t="s">
        <v>68</v>
      </c>
      <c r="D363" s="898">
        <v>44178</v>
      </c>
      <c r="E363" s="30" t="s">
        <v>6170</v>
      </c>
      <c r="F363" s="35" t="s">
        <v>5738</v>
      </c>
      <c r="G363" s="35" t="s">
        <v>68</v>
      </c>
      <c r="H363" s="35" t="s">
        <v>5677</v>
      </c>
      <c r="I363" s="35" t="s">
        <v>68</v>
      </c>
      <c r="J363" s="35" t="s">
        <v>5491</v>
      </c>
      <c r="K363" s="35" t="s">
        <v>68</v>
      </c>
      <c r="L363" s="47">
        <v>8.1498091455000008</v>
      </c>
      <c r="M363" s="47">
        <v>50.363272314</v>
      </c>
      <c r="N363" s="46" t="s">
        <v>68</v>
      </c>
      <c r="O363" s="25" t="s">
        <v>5397</v>
      </c>
      <c r="P363" s="25">
        <v>56140002</v>
      </c>
      <c r="Q363" s="897" t="s">
        <v>68</v>
      </c>
      <c r="R363" s="25" t="s">
        <v>68</v>
      </c>
      <c r="S363" s="31" t="s">
        <v>68</v>
      </c>
      <c r="T363" s="31" t="s">
        <v>68</v>
      </c>
      <c r="U363" s="31" t="s">
        <v>68</v>
      </c>
      <c r="V363" s="31" t="s">
        <v>68</v>
      </c>
      <c r="W363" s="26">
        <v>8.1498091455000008</v>
      </c>
      <c r="X363" s="36">
        <v>50.363272314</v>
      </c>
      <c r="Y363" s="36" t="s">
        <v>68</v>
      </c>
      <c r="Z363" s="36" t="s">
        <v>68</v>
      </c>
      <c r="AA363" s="27">
        <v>10906</v>
      </c>
      <c r="AB363" s="32">
        <v>10904</v>
      </c>
      <c r="AC363" s="32">
        <v>10880</v>
      </c>
      <c r="AD363" s="32">
        <v>6</v>
      </c>
      <c r="AE363" s="32" t="s">
        <v>5020</v>
      </c>
      <c r="AF363" s="32" t="s">
        <v>5026</v>
      </c>
      <c r="AG363" s="48" t="s">
        <v>68</v>
      </c>
      <c r="AH363" s="33" t="s">
        <v>68</v>
      </c>
      <c r="AI363" s="33">
        <v>63</v>
      </c>
      <c r="AJ363" s="33" t="s">
        <v>5455</v>
      </c>
      <c r="AK363" s="33" t="s">
        <v>5456</v>
      </c>
      <c r="AL363" s="28">
        <v>293</v>
      </c>
      <c r="AM363" s="34">
        <v>101300</v>
      </c>
      <c r="AN363" s="34" t="s">
        <v>68</v>
      </c>
      <c r="AO363" s="34">
        <v>0</v>
      </c>
      <c r="AP363" s="34" t="s">
        <v>68</v>
      </c>
      <c r="AQ363" s="34" t="s">
        <v>68</v>
      </c>
      <c r="AR363" s="34" t="s">
        <v>68</v>
      </c>
      <c r="AS363" s="34" t="s">
        <v>68</v>
      </c>
      <c r="AT363" s="34" t="s">
        <v>68</v>
      </c>
      <c r="AU363" s="34" t="s">
        <v>68</v>
      </c>
      <c r="AV363" s="34" t="s">
        <v>68</v>
      </c>
      <c r="AW363" s="34" t="s">
        <v>68</v>
      </c>
      <c r="AX363" s="34" t="s">
        <v>68</v>
      </c>
      <c r="AY363" s="894">
        <v>2.6833333000000001E-2</v>
      </c>
      <c r="AZ363" s="894">
        <v>1.3474255287605162E-3</v>
      </c>
      <c r="BA363" s="894">
        <v>2.52E-2</v>
      </c>
      <c r="BB363" s="894">
        <v>2.8500000000000001E-2</v>
      </c>
      <c r="BC363" s="894">
        <v>3</v>
      </c>
      <c r="BD363" s="894" t="s">
        <v>6172</v>
      </c>
      <c r="BE363" s="894" t="s">
        <v>68</v>
      </c>
    </row>
    <row r="364" spans="1:57" ht="15" customHeight="1" x14ac:dyDescent="0.25">
      <c r="A364" s="37" t="s">
        <v>6098</v>
      </c>
      <c r="B364" s="45" t="s">
        <v>6169</v>
      </c>
      <c r="C364" s="887" t="s">
        <v>68</v>
      </c>
      <c r="D364" s="898">
        <v>44178</v>
      </c>
      <c r="E364" s="30" t="s">
        <v>6170</v>
      </c>
      <c r="F364" s="35" t="s">
        <v>5738</v>
      </c>
      <c r="G364" s="35" t="s">
        <v>68</v>
      </c>
      <c r="H364" s="35" t="s">
        <v>5678</v>
      </c>
      <c r="I364" s="35" t="s">
        <v>68</v>
      </c>
      <c r="J364" s="35" t="s">
        <v>5491</v>
      </c>
      <c r="K364" s="35" t="s">
        <v>68</v>
      </c>
      <c r="L364" s="47">
        <v>8.0646498724000004</v>
      </c>
      <c r="M364" s="47">
        <v>50.319825997999999</v>
      </c>
      <c r="N364" s="46" t="s">
        <v>68</v>
      </c>
      <c r="O364" s="25" t="s">
        <v>5397</v>
      </c>
      <c r="P364" s="25">
        <v>56140032</v>
      </c>
      <c r="Q364" s="897" t="s">
        <v>68</v>
      </c>
      <c r="R364" s="25" t="s">
        <v>68</v>
      </c>
      <c r="S364" s="31" t="s">
        <v>68</v>
      </c>
      <c r="T364" s="31" t="s">
        <v>68</v>
      </c>
      <c r="U364" s="31" t="s">
        <v>68</v>
      </c>
      <c r="V364" s="31" t="s">
        <v>68</v>
      </c>
      <c r="W364" s="26">
        <v>8.0646498724000004</v>
      </c>
      <c r="X364" s="36">
        <v>50.319825997999999</v>
      </c>
      <c r="Y364" s="36" t="s">
        <v>68</v>
      </c>
      <c r="Z364" s="36" t="s">
        <v>68</v>
      </c>
      <c r="AA364" s="27">
        <v>10909</v>
      </c>
      <c r="AB364" s="32">
        <v>10908</v>
      </c>
      <c r="AC364" s="32">
        <v>10880</v>
      </c>
      <c r="AD364" s="32">
        <v>5</v>
      </c>
      <c r="AE364" s="32" t="s">
        <v>2290</v>
      </c>
      <c r="AF364" s="32" t="s">
        <v>5019</v>
      </c>
      <c r="AG364" s="48" t="s">
        <v>68</v>
      </c>
      <c r="AH364" s="33">
        <v>62</v>
      </c>
      <c r="AI364" s="33">
        <v>23</v>
      </c>
      <c r="AJ364" s="33" t="s">
        <v>4812</v>
      </c>
      <c r="AK364" s="33" t="s">
        <v>5458</v>
      </c>
      <c r="AL364" s="28">
        <v>293</v>
      </c>
      <c r="AM364" s="34">
        <v>101300</v>
      </c>
      <c r="AN364" s="34" t="s">
        <v>68</v>
      </c>
      <c r="AO364" s="34">
        <v>0</v>
      </c>
      <c r="AP364" s="34" t="s">
        <v>68</v>
      </c>
      <c r="AQ364" s="34" t="s">
        <v>68</v>
      </c>
      <c r="AR364" s="34" t="s">
        <v>68</v>
      </c>
      <c r="AS364" s="34" t="s">
        <v>68</v>
      </c>
      <c r="AT364" s="34" t="s">
        <v>68</v>
      </c>
      <c r="AU364" s="34" t="s">
        <v>68</v>
      </c>
      <c r="AV364" s="34" t="s">
        <v>68</v>
      </c>
      <c r="AW364" s="34" t="s">
        <v>68</v>
      </c>
      <c r="AX364" s="34" t="s">
        <v>68</v>
      </c>
      <c r="AY364" s="894">
        <v>-9.350000000000001E-9</v>
      </c>
      <c r="BA364" s="894">
        <v>-1.1E-5</v>
      </c>
      <c r="BB364" s="894">
        <v>-7.7000000000000008E-6</v>
      </c>
      <c r="BC364" s="894">
        <v>2</v>
      </c>
      <c r="BD364" s="894" t="s">
        <v>6172</v>
      </c>
      <c r="BE364" s="894" t="s">
        <v>68</v>
      </c>
    </row>
    <row r="365" spans="1:57" ht="15" customHeight="1" x14ac:dyDescent="0.25">
      <c r="A365" s="37" t="s">
        <v>6099</v>
      </c>
      <c r="B365" s="45" t="s">
        <v>6169</v>
      </c>
      <c r="C365" s="887" t="s">
        <v>68</v>
      </c>
      <c r="D365" s="898">
        <v>44178</v>
      </c>
      <c r="E365" s="30" t="s">
        <v>6170</v>
      </c>
      <c r="F365" s="35" t="s">
        <v>5738</v>
      </c>
      <c r="G365" s="35" t="s">
        <v>68</v>
      </c>
      <c r="H365" s="35" t="s">
        <v>5679</v>
      </c>
      <c r="I365" s="35" t="s">
        <v>68</v>
      </c>
      <c r="J365" s="35" t="s">
        <v>5491</v>
      </c>
      <c r="K365" s="35" t="s">
        <v>68</v>
      </c>
      <c r="L365" s="47">
        <v>8.1747394183999997</v>
      </c>
      <c r="M365" s="47">
        <v>50.39257946</v>
      </c>
      <c r="N365" s="46" t="s">
        <v>68</v>
      </c>
      <c r="O365" s="25" t="s">
        <v>5397</v>
      </c>
      <c r="P365" s="25">
        <v>56150060</v>
      </c>
      <c r="Q365" s="897" t="s">
        <v>68</v>
      </c>
      <c r="R365" s="25" t="s">
        <v>68</v>
      </c>
      <c r="S365" s="31" t="s">
        <v>68</v>
      </c>
      <c r="T365" s="31" t="s">
        <v>68</v>
      </c>
      <c r="U365" s="31" t="s">
        <v>68</v>
      </c>
      <c r="V365" s="31" t="s">
        <v>68</v>
      </c>
      <c r="W365" s="26">
        <v>8.1747394183999997</v>
      </c>
      <c r="X365" s="36">
        <v>50.39257946</v>
      </c>
      <c r="Y365" s="36" t="s">
        <v>68</v>
      </c>
      <c r="Z365" s="36" t="s">
        <v>68</v>
      </c>
      <c r="AA365" s="27">
        <v>10909</v>
      </c>
      <c r="AB365" s="32">
        <v>10908</v>
      </c>
      <c r="AC365" s="32">
        <v>10880</v>
      </c>
      <c r="AD365" s="32">
        <v>5</v>
      </c>
      <c r="AE365" s="32" t="s">
        <v>2290</v>
      </c>
      <c r="AF365" s="32" t="s">
        <v>5019</v>
      </c>
      <c r="AG365" s="48" t="s">
        <v>68</v>
      </c>
      <c r="AH365" s="33">
        <v>67</v>
      </c>
      <c r="AI365" s="33">
        <v>62</v>
      </c>
      <c r="AJ365" s="33" t="s">
        <v>4817</v>
      </c>
      <c r="AK365" s="33" t="s">
        <v>5457</v>
      </c>
      <c r="AL365" s="28">
        <v>293</v>
      </c>
      <c r="AM365" s="34">
        <v>101300</v>
      </c>
      <c r="AN365" s="34" t="s">
        <v>68</v>
      </c>
      <c r="AO365" s="34">
        <v>0</v>
      </c>
      <c r="AP365" s="34" t="s">
        <v>68</v>
      </c>
      <c r="AQ365" s="34" t="s">
        <v>68</v>
      </c>
      <c r="AR365" s="34" t="s">
        <v>68</v>
      </c>
      <c r="AS365" s="34" t="s">
        <v>68</v>
      </c>
      <c r="AT365" s="34" t="s">
        <v>68</v>
      </c>
      <c r="AU365" s="34" t="s">
        <v>68</v>
      </c>
      <c r="AV365" s="34" t="s">
        <v>68</v>
      </c>
      <c r="AW365" s="34" t="s">
        <v>68</v>
      </c>
      <c r="AX365" s="34" t="s">
        <v>68</v>
      </c>
      <c r="AY365" s="894">
        <v>-2.5000000000000007E-10</v>
      </c>
      <c r="BA365" s="894">
        <v>-8.0000000000000007E-7</v>
      </c>
      <c r="BB365" s="894">
        <v>2.9999999999999999E-7</v>
      </c>
      <c r="BC365" s="894">
        <v>2</v>
      </c>
      <c r="BD365" s="894" t="s">
        <v>6172</v>
      </c>
      <c r="BE365" s="894" t="s">
        <v>68</v>
      </c>
    </row>
    <row r="366" spans="1:57" ht="15" customHeight="1" x14ac:dyDescent="0.25">
      <c r="A366" s="37" t="s">
        <v>6100</v>
      </c>
      <c r="B366" s="45" t="s">
        <v>6169</v>
      </c>
      <c r="C366" s="887" t="s">
        <v>68</v>
      </c>
      <c r="D366" s="898">
        <v>44178</v>
      </c>
      <c r="E366" s="30" t="s">
        <v>6170</v>
      </c>
      <c r="F366" s="35" t="s">
        <v>5738</v>
      </c>
      <c r="G366" s="35" t="s">
        <v>68</v>
      </c>
      <c r="H366" s="35" t="s">
        <v>5680</v>
      </c>
      <c r="I366" s="35" t="s">
        <v>68</v>
      </c>
      <c r="J366" s="35" t="s">
        <v>5491</v>
      </c>
      <c r="K366" s="35" t="s">
        <v>68</v>
      </c>
      <c r="L366" s="47">
        <v>8.1838514585999995</v>
      </c>
      <c r="M366" s="47">
        <v>50.394261899999997</v>
      </c>
      <c r="N366" s="46" t="s">
        <v>68</v>
      </c>
      <c r="O366" s="25" t="s">
        <v>5397</v>
      </c>
      <c r="P366" s="25">
        <v>56150061</v>
      </c>
      <c r="Q366" s="897" t="s">
        <v>68</v>
      </c>
      <c r="R366" s="25" t="s">
        <v>68</v>
      </c>
      <c r="S366" s="31" t="s">
        <v>68</v>
      </c>
      <c r="T366" s="31" t="s">
        <v>68</v>
      </c>
      <c r="U366" s="31" t="s">
        <v>68</v>
      </c>
      <c r="V366" s="31" t="s">
        <v>68</v>
      </c>
      <c r="W366" s="26">
        <v>8.1838514585999995</v>
      </c>
      <c r="X366" s="36">
        <v>50.394261899999997</v>
      </c>
      <c r="Y366" s="36" t="s">
        <v>68</v>
      </c>
      <c r="Z366" s="36" t="s">
        <v>68</v>
      </c>
      <c r="AA366" s="27">
        <v>10909</v>
      </c>
      <c r="AB366" s="32">
        <v>10908</v>
      </c>
      <c r="AC366" s="32">
        <v>10880</v>
      </c>
      <c r="AD366" s="32">
        <v>5</v>
      </c>
      <c r="AE366" s="32" t="s">
        <v>2290</v>
      </c>
      <c r="AF366" s="32" t="s">
        <v>5019</v>
      </c>
      <c r="AG366" s="48" t="s">
        <v>68</v>
      </c>
      <c r="AH366" s="33">
        <v>67</v>
      </c>
      <c r="AI366" s="33">
        <v>62</v>
      </c>
      <c r="AJ366" s="33" t="s">
        <v>4817</v>
      </c>
      <c r="AK366" s="33" t="s">
        <v>5457</v>
      </c>
      <c r="AL366" s="28">
        <v>293</v>
      </c>
      <c r="AM366" s="34">
        <v>101300</v>
      </c>
      <c r="AN366" s="34" t="s">
        <v>68</v>
      </c>
      <c r="AO366" s="34">
        <v>0</v>
      </c>
      <c r="AP366" s="34" t="s">
        <v>68</v>
      </c>
      <c r="AQ366" s="34" t="s">
        <v>68</v>
      </c>
      <c r="AR366" s="34" t="s">
        <v>68</v>
      </c>
      <c r="AS366" s="34" t="s">
        <v>68</v>
      </c>
      <c r="AT366" s="34" t="s">
        <v>68</v>
      </c>
      <c r="AU366" s="34" t="s">
        <v>68</v>
      </c>
      <c r="AV366" s="34" t="s">
        <v>68</v>
      </c>
      <c r="AW366" s="34" t="s">
        <v>68</v>
      </c>
      <c r="AX366" s="34" t="s">
        <v>68</v>
      </c>
      <c r="AY366" s="894">
        <v>5.0000000000000008E-11</v>
      </c>
      <c r="BA366" s="894">
        <v>0</v>
      </c>
      <c r="BB366" s="894">
        <v>1.0000000000000001E-7</v>
      </c>
      <c r="BC366" s="894">
        <v>2</v>
      </c>
      <c r="BD366" s="894" t="s">
        <v>6172</v>
      </c>
      <c r="BE366" s="894" t="s">
        <v>68</v>
      </c>
    </row>
    <row r="367" spans="1:57" ht="15" customHeight="1" x14ac:dyDescent="0.25">
      <c r="A367" s="37" t="s">
        <v>6101</v>
      </c>
      <c r="B367" s="45" t="s">
        <v>6169</v>
      </c>
      <c r="C367" s="887" t="s">
        <v>68</v>
      </c>
      <c r="D367" s="898">
        <v>44178</v>
      </c>
      <c r="E367" s="30" t="s">
        <v>6170</v>
      </c>
      <c r="F367" s="35" t="s">
        <v>5738</v>
      </c>
      <c r="G367" s="35" t="s">
        <v>68</v>
      </c>
      <c r="H367" s="35" t="s">
        <v>5681</v>
      </c>
      <c r="I367" s="35" t="s">
        <v>68</v>
      </c>
      <c r="J367" s="35" t="s">
        <v>5491</v>
      </c>
      <c r="K367" s="35" t="s">
        <v>68</v>
      </c>
      <c r="L367" s="47">
        <v>8.1848034320000007</v>
      </c>
      <c r="M367" s="47">
        <v>50.396156470999998</v>
      </c>
      <c r="N367" s="46" t="s">
        <v>68</v>
      </c>
      <c r="O367" s="25" t="s">
        <v>5397</v>
      </c>
      <c r="P367" s="25">
        <v>56150065</v>
      </c>
      <c r="Q367" s="897" t="s">
        <v>68</v>
      </c>
      <c r="R367" s="25" t="s">
        <v>68</v>
      </c>
      <c r="S367" s="31" t="s">
        <v>68</v>
      </c>
      <c r="T367" s="31" t="s">
        <v>68</v>
      </c>
      <c r="U367" s="31" t="s">
        <v>68</v>
      </c>
      <c r="V367" s="31" t="s">
        <v>68</v>
      </c>
      <c r="W367" s="26">
        <v>8.1848034320000007</v>
      </c>
      <c r="X367" s="36">
        <v>50.396156470999998</v>
      </c>
      <c r="Y367" s="36" t="s">
        <v>68</v>
      </c>
      <c r="Z367" s="36" t="s">
        <v>68</v>
      </c>
      <c r="AA367" s="27">
        <v>10909</v>
      </c>
      <c r="AB367" s="32">
        <v>10908</v>
      </c>
      <c r="AC367" s="32">
        <v>10880</v>
      </c>
      <c r="AD367" s="32">
        <v>5</v>
      </c>
      <c r="AE367" s="32" t="s">
        <v>2290</v>
      </c>
      <c r="AF367" s="32" t="s">
        <v>5019</v>
      </c>
      <c r="AG367" s="48" t="s">
        <v>68</v>
      </c>
      <c r="AH367" s="33">
        <v>62</v>
      </c>
      <c r="AI367" s="33">
        <v>23</v>
      </c>
      <c r="AJ367" s="33" t="s">
        <v>4812</v>
      </c>
      <c r="AK367" s="33" t="s">
        <v>5458</v>
      </c>
      <c r="AL367" s="28">
        <v>293</v>
      </c>
      <c r="AM367" s="34">
        <v>101300</v>
      </c>
      <c r="AN367" s="34" t="s">
        <v>68</v>
      </c>
      <c r="AO367" s="34">
        <v>0</v>
      </c>
      <c r="AP367" s="34" t="s">
        <v>68</v>
      </c>
      <c r="AQ367" s="34" t="s">
        <v>68</v>
      </c>
      <c r="AR367" s="34" t="s">
        <v>68</v>
      </c>
      <c r="AS367" s="34" t="s">
        <v>68</v>
      </c>
      <c r="AT367" s="34" t="s">
        <v>68</v>
      </c>
      <c r="AU367" s="34" t="s">
        <v>68</v>
      </c>
      <c r="AV367" s="34" t="s">
        <v>68</v>
      </c>
      <c r="AW367" s="34" t="s">
        <v>68</v>
      </c>
      <c r="AX367" s="34" t="s">
        <v>68</v>
      </c>
      <c r="AY367" s="894">
        <v>4.9500000000000005E-9</v>
      </c>
      <c r="BA367" s="894">
        <v>2.3999999999999999E-6</v>
      </c>
      <c r="BB367" s="894">
        <v>7.5000000000000002E-6</v>
      </c>
      <c r="BC367" s="894">
        <v>2</v>
      </c>
      <c r="BD367" s="894" t="s">
        <v>6172</v>
      </c>
      <c r="BE367" s="894" t="s">
        <v>68</v>
      </c>
    </row>
    <row r="368" spans="1:57" ht="15" customHeight="1" x14ac:dyDescent="0.25">
      <c r="A368" s="37" t="s">
        <v>6102</v>
      </c>
      <c r="B368" s="45" t="s">
        <v>6169</v>
      </c>
      <c r="C368" s="887" t="s">
        <v>68</v>
      </c>
      <c r="D368" s="898">
        <v>44178</v>
      </c>
      <c r="E368" s="30" t="s">
        <v>6170</v>
      </c>
      <c r="F368" s="35" t="s">
        <v>5738</v>
      </c>
      <c r="G368" s="35" t="s">
        <v>68</v>
      </c>
      <c r="H368" s="35" t="s">
        <v>5682</v>
      </c>
      <c r="I368" s="35" t="s">
        <v>68</v>
      </c>
      <c r="J368" s="35" t="s">
        <v>5491</v>
      </c>
      <c r="K368" s="35" t="s">
        <v>68</v>
      </c>
      <c r="L368" s="47">
        <v>8.3896134379999996</v>
      </c>
      <c r="M368" s="47">
        <v>50.382127414000003</v>
      </c>
      <c r="N368" s="46" t="s">
        <v>68</v>
      </c>
      <c r="O368" s="25" t="s">
        <v>5397</v>
      </c>
      <c r="P368" s="25">
        <v>56160001</v>
      </c>
      <c r="Q368" s="897" t="s">
        <v>68</v>
      </c>
      <c r="R368" s="25" t="s">
        <v>68</v>
      </c>
      <c r="S368" s="31" t="s">
        <v>68</v>
      </c>
      <c r="T368" s="31" t="s">
        <v>68</v>
      </c>
      <c r="U368" s="31" t="s">
        <v>68</v>
      </c>
      <c r="V368" s="31" t="s">
        <v>68</v>
      </c>
      <c r="W368" s="26">
        <v>8.3896134379999996</v>
      </c>
      <c r="X368" s="36">
        <v>50.382127414000003</v>
      </c>
      <c r="Y368" s="36" t="s">
        <v>68</v>
      </c>
      <c r="Z368" s="36" t="s">
        <v>68</v>
      </c>
      <c r="AA368" s="27" t="s">
        <v>68</v>
      </c>
      <c r="AB368" s="32">
        <v>52450</v>
      </c>
      <c r="AC368" s="32">
        <v>10880</v>
      </c>
      <c r="AD368" s="32">
        <v>5</v>
      </c>
      <c r="AE368" s="32" t="s">
        <v>5027</v>
      </c>
      <c r="AF368" s="32" t="s">
        <v>5028</v>
      </c>
      <c r="AG368" s="48" t="s">
        <v>68</v>
      </c>
      <c r="AH368" s="33">
        <v>66</v>
      </c>
      <c r="AI368" s="33">
        <v>63</v>
      </c>
      <c r="AJ368" s="33" t="s">
        <v>4816</v>
      </c>
      <c r="AK368" s="33" t="s">
        <v>5461</v>
      </c>
      <c r="AL368" s="28">
        <v>293</v>
      </c>
      <c r="AM368" s="34">
        <v>101300</v>
      </c>
      <c r="AN368" s="34" t="s">
        <v>68</v>
      </c>
      <c r="AO368" s="34">
        <v>0</v>
      </c>
      <c r="AP368" s="34" t="s">
        <v>68</v>
      </c>
      <c r="AQ368" s="34" t="s">
        <v>68</v>
      </c>
      <c r="AR368" s="34" t="s">
        <v>68</v>
      </c>
      <c r="AS368" s="34" t="s">
        <v>68</v>
      </c>
      <c r="AT368" s="34" t="s">
        <v>68</v>
      </c>
      <c r="AU368" s="34" t="s">
        <v>68</v>
      </c>
      <c r="AV368" s="34" t="s">
        <v>68</v>
      </c>
      <c r="AW368" s="34" t="s">
        <v>68</v>
      </c>
      <c r="AX368" s="34" t="s">
        <v>68</v>
      </c>
      <c r="AY368" s="894">
        <v>5.5233299999999999E-5</v>
      </c>
      <c r="AZ368" s="894">
        <v>7.3181661333667341E-7</v>
      </c>
      <c r="BA368" s="894">
        <v>5.4199999999999996E-5</v>
      </c>
      <c r="BB368" s="894">
        <v>5.5800000000000001E-5</v>
      </c>
      <c r="BC368" s="894">
        <v>3</v>
      </c>
      <c r="BD368" s="894" t="s">
        <v>6172</v>
      </c>
      <c r="BE368" s="894" t="s">
        <v>68</v>
      </c>
    </row>
    <row r="369" spans="1:57" ht="15" customHeight="1" x14ac:dyDescent="0.25">
      <c r="A369" s="37" t="s">
        <v>6103</v>
      </c>
      <c r="B369" s="45" t="s">
        <v>6169</v>
      </c>
      <c r="C369" s="887" t="s">
        <v>68</v>
      </c>
      <c r="D369" s="898">
        <v>44178</v>
      </c>
      <c r="E369" s="30" t="s">
        <v>6170</v>
      </c>
      <c r="F369" s="35" t="s">
        <v>5738</v>
      </c>
      <c r="G369" s="35" t="s">
        <v>68</v>
      </c>
      <c r="H369" s="35" t="s">
        <v>5683</v>
      </c>
      <c r="I369" s="35" t="s">
        <v>68</v>
      </c>
      <c r="J369" s="35" t="s">
        <v>5491</v>
      </c>
      <c r="K369" s="35" t="s">
        <v>68</v>
      </c>
      <c r="L369" s="47">
        <v>9.1009468936999998</v>
      </c>
      <c r="M369" s="47">
        <v>50.343316621</v>
      </c>
      <c r="N369" s="46" t="s">
        <v>68</v>
      </c>
      <c r="O369" s="25" t="s">
        <v>5397</v>
      </c>
      <c r="P369" s="25">
        <v>56200007</v>
      </c>
      <c r="Q369" s="897" t="s">
        <v>68</v>
      </c>
      <c r="R369" s="25" t="s">
        <v>68</v>
      </c>
      <c r="S369" s="31" t="s">
        <v>68</v>
      </c>
      <c r="T369" s="31" t="s">
        <v>68</v>
      </c>
      <c r="U369" s="31" t="s">
        <v>68</v>
      </c>
      <c r="V369" s="31" t="s">
        <v>68</v>
      </c>
      <c r="W369" s="26">
        <v>9.1009468936999998</v>
      </c>
      <c r="X369" s="36">
        <v>50.343316621</v>
      </c>
      <c r="Y369" s="36" t="s">
        <v>68</v>
      </c>
      <c r="Z369" s="36" t="s">
        <v>68</v>
      </c>
      <c r="AA369" s="27">
        <v>67836</v>
      </c>
      <c r="AB369" s="32">
        <v>10230</v>
      </c>
      <c r="AC369" s="32">
        <v>10104</v>
      </c>
      <c r="AD369" s="32">
        <v>7</v>
      </c>
      <c r="AE369" s="32" t="s">
        <v>4931</v>
      </c>
      <c r="AF369" s="32" t="s">
        <v>5017</v>
      </c>
      <c r="AG369" s="48" t="s">
        <v>68</v>
      </c>
      <c r="AH369" s="33">
        <v>159</v>
      </c>
      <c r="AI369" s="33">
        <v>158</v>
      </c>
      <c r="AJ369" s="33" t="s">
        <v>4909</v>
      </c>
      <c r="AK369" s="33" t="s">
        <v>5454</v>
      </c>
      <c r="AL369" s="28">
        <v>293</v>
      </c>
      <c r="AM369" s="34">
        <v>101300</v>
      </c>
      <c r="AN369" s="34" t="s">
        <v>68</v>
      </c>
      <c r="AO369" s="34">
        <v>0</v>
      </c>
      <c r="AP369" s="34" t="s">
        <v>68</v>
      </c>
      <c r="AQ369" s="34" t="s">
        <v>68</v>
      </c>
      <c r="AR369" s="34" t="s">
        <v>68</v>
      </c>
      <c r="AS369" s="34" t="s">
        <v>68</v>
      </c>
      <c r="AT369" s="34" t="s">
        <v>68</v>
      </c>
      <c r="AU369" s="34" t="s">
        <v>68</v>
      </c>
      <c r="AV369" s="34" t="s">
        <v>68</v>
      </c>
      <c r="AW369" s="34" t="s">
        <v>68</v>
      </c>
      <c r="AX369" s="34" t="s">
        <v>68</v>
      </c>
      <c r="AY369" s="894">
        <v>1.0253333E-2</v>
      </c>
      <c r="AZ369" s="894">
        <v>1.8097022468412374E-3</v>
      </c>
      <c r="BA369" s="894">
        <v>7.7599999999999995E-3</v>
      </c>
      <c r="BB369" s="894">
        <v>1.2E-2</v>
      </c>
      <c r="BC369" s="894">
        <v>3</v>
      </c>
      <c r="BD369" s="894" t="s">
        <v>6172</v>
      </c>
      <c r="BE369" s="894" t="s">
        <v>68</v>
      </c>
    </row>
    <row r="370" spans="1:57" ht="15" customHeight="1" x14ac:dyDescent="0.25">
      <c r="A370" s="37" t="s">
        <v>6104</v>
      </c>
      <c r="B370" s="45" t="s">
        <v>6169</v>
      </c>
      <c r="C370" s="887" t="s">
        <v>68</v>
      </c>
      <c r="D370" s="898">
        <v>44178</v>
      </c>
      <c r="E370" s="30" t="s">
        <v>6170</v>
      </c>
      <c r="F370" s="35" t="s">
        <v>5738</v>
      </c>
      <c r="G370" s="35" t="s">
        <v>68</v>
      </c>
      <c r="H370" s="35" t="s">
        <v>5684</v>
      </c>
      <c r="I370" s="35" t="s">
        <v>68</v>
      </c>
      <c r="J370" s="35" t="s">
        <v>5491</v>
      </c>
      <c r="K370" s="35" t="s">
        <v>68</v>
      </c>
      <c r="L370" s="47">
        <v>7.9934637972999996</v>
      </c>
      <c r="M370" s="47">
        <v>50.273022058999999</v>
      </c>
      <c r="N370" s="46" t="s">
        <v>68</v>
      </c>
      <c r="O370" s="25" t="s">
        <v>5397</v>
      </c>
      <c r="P370" s="25">
        <v>57130001</v>
      </c>
      <c r="Q370" s="897" t="s">
        <v>68</v>
      </c>
      <c r="R370" s="25" t="s">
        <v>68</v>
      </c>
      <c r="S370" s="31" t="s">
        <v>68</v>
      </c>
      <c r="T370" s="31" t="s">
        <v>68</v>
      </c>
      <c r="U370" s="31" t="s">
        <v>68</v>
      </c>
      <c r="V370" s="31" t="s">
        <v>68</v>
      </c>
      <c r="W370" s="26">
        <v>7.9934637972999996</v>
      </c>
      <c r="X370" s="36">
        <v>50.273022058999999</v>
      </c>
      <c r="Y370" s="36" t="s">
        <v>68</v>
      </c>
      <c r="Z370" s="36" t="s">
        <v>68</v>
      </c>
      <c r="AA370" s="27">
        <v>10909</v>
      </c>
      <c r="AB370" s="32">
        <v>10908</v>
      </c>
      <c r="AC370" s="32">
        <v>10880</v>
      </c>
      <c r="AD370" s="32">
        <v>5</v>
      </c>
      <c r="AE370" s="32" t="s">
        <v>2290</v>
      </c>
      <c r="AF370" s="32" t="s">
        <v>5019</v>
      </c>
      <c r="AG370" s="48" t="s">
        <v>68</v>
      </c>
      <c r="AH370" s="33">
        <v>62</v>
      </c>
      <c r="AI370" s="33">
        <v>23</v>
      </c>
      <c r="AJ370" s="33" t="s">
        <v>4812</v>
      </c>
      <c r="AK370" s="33" t="s">
        <v>5458</v>
      </c>
      <c r="AL370" s="28">
        <v>293</v>
      </c>
      <c r="AM370" s="34">
        <v>101300</v>
      </c>
      <c r="AN370" s="34" t="s">
        <v>68</v>
      </c>
      <c r="AO370" s="34">
        <v>0</v>
      </c>
      <c r="AP370" s="34" t="s">
        <v>68</v>
      </c>
      <c r="AQ370" s="34" t="s">
        <v>68</v>
      </c>
      <c r="AR370" s="34" t="s">
        <v>68</v>
      </c>
      <c r="AS370" s="34" t="s">
        <v>68</v>
      </c>
      <c r="AT370" s="34" t="s">
        <v>68</v>
      </c>
      <c r="AU370" s="34" t="s">
        <v>68</v>
      </c>
      <c r="AV370" s="34" t="s">
        <v>68</v>
      </c>
      <c r="AW370" s="34" t="s">
        <v>68</v>
      </c>
      <c r="AX370" s="34" t="s">
        <v>68</v>
      </c>
      <c r="AY370" s="894">
        <v>-9.000000000000001E-10</v>
      </c>
      <c r="BA370" s="894">
        <v>-1.6000000000000001E-6</v>
      </c>
      <c r="BB370" s="894">
        <v>-2.0000000000000002E-7</v>
      </c>
      <c r="BC370" s="894">
        <v>2</v>
      </c>
      <c r="BD370" s="894" t="s">
        <v>6172</v>
      </c>
      <c r="BE370" s="894" t="s">
        <v>68</v>
      </c>
    </row>
    <row r="371" spans="1:57" ht="15" customHeight="1" x14ac:dyDescent="0.25">
      <c r="A371" s="37" t="s">
        <v>6105</v>
      </c>
      <c r="B371" s="45" t="s">
        <v>6169</v>
      </c>
      <c r="C371" s="887" t="s">
        <v>68</v>
      </c>
      <c r="D371" s="898">
        <v>44178</v>
      </c>
      <c r="E371" s="30" t="s">
        <v>6170</v>
      </c>
      <c r="F371" s="35" t="s">
        <v>5738</v>
      </c>
      <c r="G371" s="35" t="s">
        <v>68</v>
      </c>
      <c r="H371" s="35" t="s">
        <v>5685</v>
      </c>
      <c r="I371" s="35" t="s">
        <v>68</v>
      </c>
      <c r="J371" s="35" t="s">
        <v>5491</v>
      </c>
      <c r="K371" s="35" t="s">
        <v>68</v>
      </c>
      <c r="L371" s="47">
        <v>8.0226889785999997</v>
      </c>
      <c r="M371" s="47">
        <v>50.284419229999997</v>
      </c>
      <c r="N371" s="46" t="s">
        <v>68</v>
      </c>
      <c r="O371" s="25" t="s">
        <v>5397</v>
      </c>
      <c r="P371" s="25">
        <v>57140003</v>
      </c>
      <c r="Q371" s="897" t="s">
        <v>68</v>
      </c>
      <c r="R371" s="25" t="s">
        <v>68</v>
      </c>
      <c r="S371" s="31" t="s">
        <v>68</v>
      </c>
      <c r="T371" s="31" t="s">
        <v>68</v>
      </c>
      <c r="U371" s="31" t="s">
        <v>68</v>
      </c>
      <c r="V371" s="31" t="s">
        <v>68</v>
      </c>
      <c r="W371" s="26">
        <v>8.0226889785999997</v>
      </c>
      <c r="X371" s="36">
        <v>50.284419229999997</v>
      </c>
      <c r="Y371" s="36" t="s">
        <v>68</v>
      </c>
      <c r="Z371" s="36" t="s">
        <v>68</v>
      </c>
      <c r="AA371" s="27">
        <v>10909</v>
      </c>
      <c r="AB371" s="32">
        <v>10908</v>
      </c>
      <c r="AC371" s="32">
        <v>10880</v>
      </c>
      <c r="AD371" s="32">
        <v>5</v>
      </c>
      <c r="AE371" s="32" t="s">
        <v>2290</v>
      </c>
      <c r="AF371" s="32" t="s">
        <v>5019</v>
      </c>
      <c r="AG371" s="48" t="s">
        <v>68</v>
      </c>
      <c r="AH371" s="33">
        <v>62</v>
      </c>
      <c r="AI371" s="33">
        <v>23</v>
      </c>
      <c r="AJ371" s="33" t="s">
        <v>4812</v>
      </c>
      <c r="AK371" s="33" t="s">
        <v>5458</v>
      </c>
      <c r="AL371" s="28">
        <v>293</v>
      </c>
      <c r="AM371" s="34">
        <v>101300</v>
      </c>
      <c r="AN371" s="34" t="s">
        <v>68</v>
      </c>
      <c r="AO371" s="34">
        <v>0</v>
      </c>
      <c r="AP371" s="34" t="s">
        <v>68</v>
      </c>
      <c r="AQ371" s="34" t="s">
        <v>68</v>
      </c>
      <c r="AR371" s="34" t="s">
        <v>68</v>
      </c>
      <c r="AS371" s="34" t="s">
        <v>68</v>
      </c>
      <c r="AT371" s="34" t="s">
        <v>68</v>
      </c>
      <c r="AU371" s="34" t="s">
        <v>68</v>
      </c>
      <c r="AV371" s="34" t="s">
        <v>68</v>
      </c>
      <c r="AW371" s="34" t="s">
        <v>68</v>
      </c>
      <c r="AX371" s="34" t="s">
        <v>68</v>
      </c>
      <c r="AY371" s="894">
        <v>-9.2500000000000018E-9</v>
      </c>
      <c r="BA371" s="894">
        <v>-1.0000000000000001E-5</v>
      </c>
      <c r="BB371" s="894">
        <v>-8.5000000000000016E-6</v>
      </c>
      <c r="BC371" s="894">
        <v>2</v>
      </c>
      <c r="BD371" s="894" t="s">
        <v>6172</v>
      </c>
      <c r="BE371" s="894" t="s">
        <v>68</v>
      </c>
    </row>
    <row r="372" spans="1:57" ht="15" customHeight="1" x14ac:dyDescent="0.25">
      <c r="A372" s="37" t="s">
        <v>6106</v>
      </c>
      <c r="B372" s="45" t="s">
        <v>6169</v>
      </c>
      <c r="C372" s="887" t="s">
        <v>68</v>
      </c>
      <c r="D372" s="898">
        <v>44178</v>
      </c>
      <c r="E372" s="30" t="s">
        <v>6170</v>
      </c>
      <c r="F372" s="35" t="s">
        <v>5738</v>
      </c>
      <c r="G372" s="35" t="s">
        <v>68</v>
      </c>
      <c r="H372" s="35" t="s">
        <v>5685</v>
      </c>
      <c r="I372" s="35" t="s">
        <v>68</v>
      </c>
      <c r="J372" s="35" t="s">
        <v>5491</v>
      </c>
      <c r="K372" s="35" t="s">
        <v>68</v>
      </c>
      <c r="L372" s="47">
        <v>8.0154075943999992</v>
      </c>
      <c r="M372" s="47">
        <v>50.27689591</v>
      </c>
      <c r="N372" s="46" t="s">
        <v>68</v>
      </c>
      <c r="O372" s="25" t="s">
        <v>5397</v>
      </c>
      <c r="P372" s="25">
        <v>57140011</v>
      </c>
      <c r="Q372" s="897" t="s">
        <v>68</v>
      </c>
      <c r="R372" s="25" t="s">
        <v>68</v>
      </c>
      <c r="S372" s="31" t="s">
        <v>68</v>
      </c>
      <c r="T372" s="31" t="s">
        <v>68</v>
      </c>
      <c r="U372" s="31" t="s">
        <v>68</v>
      </c>
      <c r="V372" s="31" t="s">
        <v>68</v>
      </c>
      <c r="W372" s="26">
        <v>8.0154075943999992</v>
      </c>
      <c r="X372" s="36">
        <v>50.27689591</v>
      </c>
      <c r="Y372" s="36" t="s">
        <v>68</v>
      </c>
      <c r="Z372" s="36" t="s">
        <v>68</v>
      </c>
      <c r="AA372" s="27">
        <v>10909</v>
      </c>
      <c r="AB372" s="32">
        <v>10908</v>
      </c>
      <c r="AC372" s="32">
        <v>10880</v>
      </c>
      <c r="AD372" s="32">
        <v>5</v>
      </c>
      <c r="AE372" s="32" t="s">
        <v>2290</v>
      </c>
      <c r="AF372" s="32" t="s">
        <v>5019</v>
      </c>
      <c r="AG372" s="48" t="s">
        <v>68</v>
      </c>
      <c r="AH372" s="33">
        <v>62</v>
      </c>
      <c r="AI372" s="33">
        <v>23</v>
      </c>
      <c r="AJ372" s="33" t="s">
        <v>4812</v>
      </c>
      <c r="AK372" s="33" t="s">
        <v>5458</v>
      </c>
      <c r="AL372" s="28">
        <v>293</v>
      </c>
      <c r="AM372" s="34">
        <v>101300</v>
      </c>
      <c r="AN372" s="34" t="s">
        <v>68</v>
      </c>
      <c r="AO372" s="34">
        <v>0</v>
      </c>
      <c r="AP372" s="34" t="s">
        <v>68</v>
      </c>
      <c r="AQ372" s="34" t="s">
        <v>68</v>
      </c>
      <c r="AR372" s="34" t="s">
        <v>68</v>
      </c>
      <c r="AS372" s="34" t="s">
        <v>68</v>
      </c>
      <c r="AT372" s="34" t="s">
        <v>68</v>
      </c>
      <c r="AU372" s="34" t="s">
        <v>68</v>
      </c>
      <c r="AV372" s="34" t="s">
        <v>68</v>
      </c>
      <c r="AW372" s="34" t="s">
        <v>68</v>
      </c>
      <c r="AX372" s="34" t="s">
        <v>68</v>
      </c>
      <c r="AY372" s="894">
        <v>-1.1150000000000001E-8</v>
      </c>
      <c r="BA372" s="894">
        <v>-1.17E-5</v>
      </c>
      <c r="BB372" s="894">
        <v>-1.06E-5</v>
      </c>
      <c r="BC372" s="894">
        <v>2</v>
      </c>
      <c r="BD372" s="894" t="s">
        <v>6172</v>
      </c>
      <c r="BE372" s="894" t="s">
        <v>68</v>
      </c>
    </row>
    <row r="373" spans="1:57" ht="15" customHeight="1" x14ac:dyDescent="0.25">
      <c r="A373" s="37" t="s">
        <v>6107</v>
      </c>
      <c r="B373" s="45" t="s">
        <v>6169</v>
      </c>
      <c r="C373" s="887" t="s">
        <v>68</v>
      </c>
      <c r="D373" s="898">
        <v>44178</v>
      </c>
      <c r="E373" s="30" t="s">
        <v>6170</v>
      </c>
      <c r="F373" s="35" t="s">
        <v>5738</v>
      </c>
      <c r="G373" s="35" t="s">
        <v>68</v>
      </c>
      <c r="H373" s="35" t="s">
        <v>5685</v>
      </c>
      <c r="I373" s="35" t="s">
        <v>68</v>
      </c>
      <c r="J373" s="35" t="s">
        <v>5491</v>
      </c>
      <c r="K373" s="35" t="s">
        <v>68</v>
      </c>
      <c r="L373" s="47">
        <v>8.0247961813999993</v>
      </c>
      <c r="M373" s="47">
        <v>50.277424523999997</v>
      </c>
      <c r="N373" s="46" t="s">
        <v>68</v>
      </c>
      <c r="O373" s="25" t="s">
        <v>5397</v>
      </c>
      <c r="P373" s="25">
        <v>57140015</v>
      </c>
      <c r="Q373" s="897" t="s">
        <v>68</v>
      </c>
      <c r="R373" s="25" t="s">
        <v>68</v>
      </c>
      <c r="S373" s="31" t="s">
        <v>68</v>
      </c>
      <c r="T373" s="31" t="s">
        <v>68</v>
      </c>
      <c r="U373" s="31" t="s">
        <v>68</v>
      </c>
      <c r="V373" s="31" t="s">
        <v>68</v>
      </c>
      <c r="W373" s="26">
        <v>8.0247961813999993</v>
      </c>
      <c r="X373" s="36">
        <v>50.277424523999997</v>
      </c>
      <c r="Y373" s="36" t="s">
        <v>68</v>
      </c>
      <c r="Z373" s="36" t="s">
        <v>68</v>
      </c>
      <c r="AA373" s="27">
        <v>10909</v>
      </c>
      <c r="AB373" s="32">
        <v>10908</v>
      </c>
      <c r="AC373" s="32">
        <v>10880</v>
      </c>
      <c r="AD373" s="32">
        <v>5</v>
      </c>
      <c r="AE373" s="32" t="s">
        <v>2290</v>
      </c>
      <c r="AF373" s="32" t="s">
        <v>5019</v>
      </c>
      <c r="AG373" s="48" t="s">
        <v>68</v>
      </c>
      <c r="AH373" s="33">
        <v>62</v>
      </c>
      <c r="AI373" s="33">
        <v>23</v>
      </c>
      <c r="AJ373" s="33" t="s">
        <v>4812</v>
      </c>
      <c r="AK373" s="33" t="s">
        <v>5458</v>
      </c>
      <c r="AL373" s="28">
        <v>293</v>
      </c>
      <c r="AM373" s="34">
        <v>101300</v>
      </c>
      <c r="AN373" s="34" t="s">
        <v>68</v>
      </c>
      <c r="AO373" s="34">
        <v>0</v>
      </c>
      <c r="AP373" s="34" t="s">
        <v>68</v>
      </c>
      <c r="AQ373" s="34" t="s">
        <v>68</v>
      </c>
      <c r="AR373" s="34" t="s">
        <v>68</v>
      </c>
      <c r="AS373" s="34" t="s">
        <v>68</v>
      </c>
      <c r="AT373" s="34" t="s">
        <v>68</v>
      </c>
      <c r="AU373" s="34" t="s">
        <v>68</v>
      </c>
      <c r="AV373" s="34" t="s">
        <v>68</v>
      </c>
      <c r="AW373" s="34" t="s">
        <v>68</v>
      </c>
      <c r="AX373" s="34" t="s">
        <v>68</v>
      </c>
      <c r="AY373" s="894">
        <v>-6.999999999999999E-9</v>
      </c>
      <c r="BA373" s="894">
        <v>-8.3999999999999992E-6</v>
      </c>
      <c r="BB373" s="894">
        <v>-5.5999999999999997E-6</v>
      </c>
      <c r="BC373" s="894">
        <v>2</v>
      </c>
      <c r="BD373" s="894" t="s">
        <v>6172</v>
      </c>
      <c r="BE373" s="894" t="s">
        <v>68</v>
      </c>
    </row>
    <row r="374" spans="1:57" ht="15" customHeight="1" x14ac:dyDescent="0.25">
      <c r="A374" s="37" t="s">
        <v>6108</v>
      </c>
      <c r="B374" s="45" t="s">
        <v>6169</v>
      </c>
      <c r="C374" s="887" t="s">
        <v>68</v>
      </c>
      <c r="D374" s="898">
        <v>44178</v>
      </c>
      <c r="E374" s="30" t="s">
        <v>6170</v>
      </c>
      <c r="F374" s="35" t="s">
        <v>5738</v>
      </c>
      <c r="G374" s="35" t="s">
        <v>68</v>
      </c>
      <c r="H374" s="35" t="s">
        <v>5686</v>
      </c>
      <c r="I374" s="35" t="s">
        <v>68</v>
      </c>
      <c r="J374" s="35" t="s">
        <v>5491</v>
      </c>
      <c r="K374" s="35" t="s">
        <v>68</v>
      </c>
      <c r="L374" s="47">
        <v>8.9369320976999997</v>
      </c>
      <c r="M374" s="47">
        <v>50.292101488</v>
      </c>
      <c r="N374" s="46" t="s">
        <v>68</v>
      </c>
      <c r="O374" s="25" t="s">
        <v>5397</v>
      </c>
      <c r="P374" s="25">
        <v>57190014</v>
      </c>
      <c r="Q374" s="897" t="s">
        <v>68</v>
      </c>
      <c r="R374" s="25" t="s">
        <v>68</v>
      </c>
      <c r="S374" s="31" t="s">
        <v>68</v>
      </c>
      <c r="T374" s="31" t="s">
        <v>68</v>
      </c>
      <c r="U374" s="31" t="s">
        <v>68</v>
      </c>
      <c r="V374" s="31" t="s">
        <v>68</v>
      </c>
      <c r="W374" s="26">
        <v>8.9369320976999997</v>
      </c>
      <c r="X374" s="36">
        <v>50.292101488</v>
      </c>
      <c r="Y374" s="36" t="s">
        <v>68</v>
      </c>
      <c r="Z374" s="36" t="s">
        <v>68</v>
      </c>
      <c r="AA374" s="27">
        <v>10431</v>
      </c>
      <c r="AB374" s="32">
        <v>10430</v>
      </c>
      <c r="AC374" s="32">
        <v>10425</v>
      </c>
      <c r="AD374" s="32">
        <v>5</v>
      </c>
      <c r="AE374" s="32" t="s">
        <v>2683</v>
      </c>
      <c r="AF374" s="32" t="s">
        <v>4967</v>
      </c>
      <c r="AG374" s="48" t="s">
        <v>68</v>
      </c>
      <c r="AH374" s="33">
        <v>89</v>
      </c>
      <c r="AI374" s="33">
        <v>23</v>
      </c>
      <c r="AJ374" s="33" t="s">
        <v>4839</v>
      </c>
      <c r="AK374" s="33" t="s">
        <v>5462</v>
      </c>
      <c r="AL374" s="28">
        <v>293</v>
      </c>
      <c r="AM374" s="34">
        <v>101300</v>
      </c>
      <c r="AN374" s="34" t="s">
        <v>68</v>
      </c>
      <c r="AO374" s="34">
        <v>0</v>
      </c>
      <c r="AP374" s="34" t="s">
        <v>68</v>
      </c>
      <c r="AQ374" s="34" t="s">
        <v>68</v>
      </c>
      <c r="AR374" s="34" t="s">
        <v>68</v>
      </c>
      <c r="AS374" s="34" t="s">
        <v>68</v>
      </c>
      <c r="AT374" s="34" t="s">
        <v>68</v>
      </c>
      <c r="AU374" s="34" t="s">
        <v>68</v>
      </c>
      <c r="AV374" s="34" t="s">
        <v>68</v>
      </c>
      <c r="AW374" s="34" t="s">
        <v>68</v>
      </c>
      <c r="AX374" s="34" t="s">
        <v>68</v>
      </c>
      <c r="AY374" s="894">
        <v>1.4433333333333334E-4</v>
      </c>
      <c r="AZ374" s="894">
        <v>9.0308114560960426E-6</v>
      </c>
      <c r="BA374" s="894">
        <v>1.34E-4</v>
      </c>
      <c r="BB374" s="894">
        <v>1.56E-4</v>
      </c>
      <c r="BC374" s="894">
        <v>3</v>
      </c>
      <c r="BD374" s="894" t="s">
        <v>6172</v>
      </c>
      <c r="BE374" s="894" t="s">
        <v>68</v>
      </c>
    </row>
    <row r="375" spans="1:57" ht="15" customHeight="1" x14ac:dyDescent="0.25">
      <c r="A375" s="37" t="s">
        <v>6109</v>
      </c>
      <c r="B375" s="45" t="s">
        <v>6169</v>
      </c>
      <c r="C375" s="887" t="s">
        <v>68</v>
      </c>
      <c r="D375" s="898">
        <v>44178</v>
      </c>
      <c r="E375" s="30" t="s">
        <v>6170</v>
      </c>
      <c r="F375" s="35" t="s">
        <v>5738</v>
      </c>
      <c r="G375" s="35" t="s">
        <v>68</v>
      </c>
      <c r="H375" s="35" t="s">
        <v>5687</v>
      </c>
      <c r="I375" s="35" t="s">
        <v>68</v>
      </c>
      <c r="J375" s="35" t="s">
        <v>5491</v>
      </c>
      <c r="K375" s="35" t="s">
        <v>68</v>
      </c>
      <c r="L375" s="47">
        <v>8.8559348966000009</v>
      </c>
      <c r="M375" s="47">
        <v>50.254271656</v>
      </c>
      <c r="N375" s="46" t="s">
        <v>68</v>
      </c>
      <c r="O375" s="25" t="s">
        <v>5397</v>
      </c>
      <c r="P375" s="25">
        <v>57190015</v>
      </c>
      <c r="Q375" s="897" t="s">
        <v>68</v>
      </c>
      <c r="R375" s="25" t="s">
        <v>68</v>
      </c>
      <c r="S375" s="31" t="s">
        <v>68</v>
      </c>
      <c r="T375" s="31" t="s">
        <v>68</v>
      </c>
      <c r="U375" s="31" t="s">
        <v>68</v>
      </c>
      <c r="V375" s="31" t="s">
        <v>68</v>
      </c>
      <c r="W375" s="26">
        <v>8.8559348966000009</v>
      </c>
      <c r="X375" s="36">
        <v>50.254271656</v>
      </c>
      <c r="Y375" s="36" t="s">
        <v>68</v>
      </c>
      <c r="Z375" s="36" t="s">
        <v>68</v>
      </c>
      <c r="AA375" s="27">
        <v>10425</v>
      </c>
      <c r="AB375" s="32">
        <v>10102</v>
      </c>
      <c r="AC375" s="32">
        <v>10425</v>
      </c>
      <c r="AD375" s="32">
        <v>2</v>
      </c>
      <c r="AE375" s="32" t="s">
        <v>2637</v>
      </c>
      <c r="AF375" s="32" t="s">
        <v>5029</v>
      </c>
      <c r="AG375" s="48" t="s">
        <v>68</v>
      </c>
      <c r="AH375" s="33">
        <v>89</v>
      </c>
      <c r="AI375" s="33">
        <v>23</v>
      </c>
      <c r="AJ375" s="33" t="s">
        <v>4839</v>
      </c>
      <c r="AK375" s="33" t="s">
        <v>5462</v>
      </c>
      <c r="AL375" s="28">
        <v>293</v>
      </c>
      <c r="AM375" s="34">
        <v>101300</v>
      </c>
      <c r="AN375" s="34" t="s">
        <v>68</v>
      </c>
      <c r="AO375" s="34">
        <v>0</v>
      </c>
      <c r="AP375" s="34" t="s">
        <v>68</v>
      </c>
      <c r="AQ375" s="34" t="s">
        <v>68</v>
      </c>
      <c r="AR375" s="34" t="s">
        <v>68</v>
      </c>
      <c r="AS375" s="34" t="s">
        <v>68</v>
      </c>
      <c r="AT375" s="34" t="s">
        <v>68</v>
      </c>
      <c r="AU375" s="34" t="s">
        <v>68</v>
      </c>
      <c r="AV375" s="34" t="s">
        <v>68</v>
      </c>
      <c r="AW375" s="34" t="s">
        <v>68</v>
      </c>
      <c r="AX375" s="34" t="s">
        <v>68</v>
      </c>
      <c r="AY375" s="894">
        <v>5.1375000000000002E-5</v>
      </c>
      <c r="AZ375" s="894">
        <v>2.0374662573893092E-5</v>
      </c>
      <c r="BA375" s="894">
        <v>1.7000000000000003E-5</v>
      </c>
      <c r="BB375" s="894">
        <v>7.0099999999999996E-5</v>
      </c>
      <c r="BC375" s="894">
        <v>4</v>
      </c>
      <c r="BD375" s="894" t="s">
        <v>6172</v>
      </c>
      <c r="BE375" s="894" t="s">
        <v>68</v>
      </c>
    </row>
    <row r="376" spans="1:57" ht="15" customHeight="1" x14ac:dyDescent="0.25">
      <c r="A376" s="37" t="s">
        <v>6110</v>
      </c>
      <c r="B376" s="45" t="s">
        <v>6169</v>
      </c>
      <c r="C376" s="887" t="s">
        <v>68</v>
      </c>
      <c r="D376" s="898">
        <v>44178</v>
      </c>
      <c r="E376" s="30" t="s">
        <v>6170</v>
      </c>
      <c r="F376" s="35" t="s">
        <v>5738</v>
      </c>
      <c r="G376" s="35" t="s">
        <v>68</v>
      </c>
      <c r="H376" s="35" t="s">
        <v>5688</v>
      </c>
      <c r="I376" s="35" t="s">
        <v>68</v>
      </c>
      <c r="J376" s="35" t="s">
        <v>5491</v>
      </c>
      <c r="K376" s="35" t="s">
        <v>68</v>
      </c>
      <c r="L376" s="47">
        <v>8.8794751083999994</v>
      </c>
      <c r="M376" s="47">
        <v>50.232946902999998</v>
      </c>
      <c r="N376" s="46" t="s">
        <v>68</v>
      </c>
      <c r="O376" s="25" t="s">
        <v>5397</v>
      </c>
      <c r="P376" s="25">
        <v>57190016</v>
      </c>
      <c r="Q376" s="897" t="s">
        <v>68</v>
      </c>
      <c r="R376" s="25" t="s">
        <v>68</v>
      </c>
      <c r="S376" s="31" t="s">
        <v>68</v>
      </c>
      <c r="T376" s="31" t="s">
        <v>68</v>
      </c>
      <c r="U376" s="31" t="s">
        <v>68</v>
      </c>
      <c r="V376" s="31" t="s">
        <v>68</v>
      </c>
      <c r="W376" s="26">
        <v>8.8794751083999994</v>
      </c>
      <c r="X376" s="36">
        <v>50.232946902999998</v>
      </c>
      <c r="Y376" s="36" t="s">
        <v>68</v>
      </c>
      <c r="Z376" s="36" t="s">
        <v>68</v>
      </c>
      <c r="AA376" s="27">
        <v>10425</v>
      </c>
      <c r="AB376" s="32">
        <v>10102</v>
      </c>
      <c r="AC376" s="32">
        <v>10425</v>
      </c>
      <c r="AD376" s="32">
        <v>2</v>
      </c>
      <c r="AE376" s="32" t="s">
        <v>2637</v>
      </c>
      <c r="AF376" s="32" t="s">
        <v>5029</v>
      </c>
      <c r="AG376" s="48" t="s">
        <v>68</v>
      </c>
      <c r="AH376" s="33">
        <v>89</v>
      </c>
      <c r="AI376" s="33">
        <v>23</v>
      </c>
      <c r="AJ376" s="33" t="s">
        <v>4839</v>
      </c>
      <c r="AK376" s="33" t="s">
        <v>5462</v>
      </c>
      <c r="AL376" s="28">
        <v>293</v>
      </c>
      <c r="AM376" s="34">
        <v>101300</v>
      </c>
      <c r="AN376" s="34" t="s">
        <v>68</v>
      </c>
      <c r="AO376" s="34">
        <v>0</v>
      </c>
      <c r="AP376" s="34" t="s">
        <v>68</v>
      </c>
      <c r="AQ376" s="34" t="s">
        <v>68</v>
      </c>
      <c r="AR376" s="34" t="s">
        <v>68</v>
      </c>
      <c r="AS376" s="34" t="s">
        <v>68</v>
      </c>
      <c r="AT376" s="34" t="s">
        <v>68</v>
      </c>
      <c r="AU376" s="34" t="s">
        <v>68</v>
      </c>
      <c r="AV376" s="34" t="s">
        <v>68</v>
      </c>
      <c r="AW376" s="34" t="s">
        <v>68</v>
      </c>
      <c r="AX376" s="34" t="s">
        <v>68</v>
      </c>
      <c r="AY376" s="894">
        <v>7.703333333333334E-5</v>
      </c>
      <c r="AZ376" s="894">
        <v>4.6197643037521094E-6</v>
      </c>
      <c r="BA376" s="894">
        <v>7.2300000000000009E-5</v>
      </c>
      <c r="BB376" s="894">
        <v>8.3300000000000005E-5</v>
      </c>
      <c r="BC376" s="894">
        <v>3</v>
      </c>
      <c r="BD376" s="894" t="s">
        <v>6172</v>
      </c>
      <c r="BE376" s="894" t="s">
        <v>68</v>
      </c>
    </row>
    <row r="377" spans="1:57" ht="15" customHeight="1" x14ac:dyDescent="0.25">
      <c r="A377" s="37" t="s">
        <v>6111</v>
      </c>
      <c r="B377" s="45" t="s">
        <v>6169</v>
      </c>
      <c r="C377" s="887" t="s">
        <v>68</v>
      </c>
      <c r="D377" s="898">
        <v>44178</v>
      </c>
      <c r="E377" s="30" t="s">
        <v>6170</v>
      </c>
      <c r="F377" s="35" t="s">
        <v>5738</v>
      </c>
      <c r="G377" s="35" t="s">
        <v>68</v>
      </c>
      <c r="H377" s="35" t="s">
        <v>5689</v>
      </c>
      <c r="I377" s="35" t="s">
        <v>68</v>
      </c>
      <c r="J377" s="35" t="s">
        <v>5491</v>
      </c>
      <c r="K377" s="35" t="s">
        <v>68</v>
      </c>
      <c r="L377" s="47">
        <v>9.0240715909000002</v>
      </c>
      <c r="M377" s="47">
        <v>50.281327625999999</v>
      </c>
      <c r="N377" s="46" t="s">
        <v>68</v>
      </c>
      <c r="O377" s="25" t="s">
        <v>5397</v>
      </c>
      <c r="P377" s="25">
        <v>57200053</v>
      </c>
      <c r="Q377" s="897" t="s">
        <v>68</v>
      </c>
      <c r="R377" s="25" t="s">
        <v>68</v>
      </c>
      <c r="S377" s="31" t="s">
        <v>68</v>
      </c>
      <c r="T377" s="31" t="s">
        <v>68</v>
      </c>
      <c r="U377" s="31" t="s">
        <v>68</v>
      </c>
      <c r="V377" s="31" t="s">
        <v>68</v>
      </c>
      <c r="W377" s="26">
        <v>9.0240715909000002</v>
      </c>
      <c r="X377" s="36">
        <v>50.281327625999999</v>
      </c>
      <c r="Y377" s="36" t="s">
        <v>68</v>
      </c>
      <c r="Z377" s="36" t="s">
        <v>68</v>
      </c>
      <c r="AA377" s="27">
        <v>67835</v>
      </c>
      <c r="AB377" s="32">
        <v>10230</v>
      </c>
      <c r="AC377" s="32">
        <v>10104</v>
      </c>
      <c r="AD377" s="32">
        <v>7</v>
      </c>
      <c r="AE377" s="32" t="s">
        <v>497</v>
      </c>
      <c r="AF377" s="32" t="s">
        <v>5030</v>
      </c>
      <c r="AG377" s="48" t="s">
        <v>68</v>
      </c>
      <c r="AH377" s="33">
        <v>159</v>
      </c>
      <c r="AI377" s="33">
        <v>158</v>
      </c>
      <c r="AJ377" s="33" t="s">
        <v>4909</v>
      </c>
      <c r="AK377" s="33" t="s">
        <v>5454</v>
      </c>
      <c r="AL377" s="28">
        <v>293</v>
      </c>
      <c r="AM377" s="34">
        <v>101300</v>
      </c>
      <c r="AN377" s="34" t="s">
        <v>68</v>
      </c>
      <c r="AO377" s="34">
        <v>0</v>
      </c>
      <c r="AP377" s="34" t="s">
        <v>68</v>
      </c>
      <c r="AQ377" s="34" t="s">
        <v>68</v>
      </c>
      <c r="AR377" s="34" t="s">
        <v>68</v>
      </c>
      <c r="AS377" s="34" t="s">
        <v>68</v>
      </c>
      <c r="AT377" s="34" t="s">
        <v>68</v>
      </c>
      <c r="AU377" s="34" t="s">
        <v>68</v>
      </c>
      <c r="AV377" s="34" t="s">
        <v>68</v>
      </c>
      <c r="AW377" s="34" t="s">
        <v>68</v>
      </c>
      <c r="AX377" s="34" t="s">
        <v>68</v>
      </c>
      <c r="AY377" s="894">
        <v>2.6900000000000001E-3</v>
      </c>
      <c r="AZ377" s="894">
        <v>2.1354156504062657E-4</v>
      </c>
      <c r="BA377" s="894">
        <v>2.5099999999999996E-3</v>
      </c>
      <c r="BB377" s="894">
        <v>2.9900000000000005E-3</v>
      </c>
      <c r="BC377" s="894">
        <v>3</v>
      </c>
      <c r="BD377" s="894" t="s">
        <v>6172</v>
      </c>
      <c r="BE377" s="894" t="s">
        <v>68</v>
      </c>
    </row>
    <row r="378" spans="1:57" ht="15" customHeight="1" x14ac:dyDescent="0.25">
      <c r="A378" s="37" t="s">
        <v>6112</v>
      </c>
      <c r="B378" s="45" t="s">
        <v>6169</v>
      </c>
      <c r="C378" s="887" t="s">
        <v>68</v>
      </c>
      <c r="D378" s="898">
        <v>44178</v>
      </c>
      <c r="E378" s="30" t="s">
        <v>6170</v>
      </c>
      <c r="F378" s="35" t="s">
        <v>5738</v>
      </c>
      <c r="G378" s="35" t="s">
        <v>68</v>
      </c>
      <c r="H378" s="35" t="s">
        <v>5690</v>
      </c>
      <c r="I378" s="35" t="s">
        <v>68</v>
      </c>
      <c r="J378" s="35" t="s">
        <v>5491</v>
      </c>
      <c r="K378" s="35" t="s">
        <v>68</v>
      </c>
      <c r="L378" s="47">
        <v>8.7482023703999996</v>
      </c>
      <c r="M378" s="47">
        <v>50.182617295</v>
      </c>
      <c r="N378" s="46" t="s">
        <v>68</v>
      </c>
      <c r="O378" s="25" t="s">
        <v>5397</v>
      </c>
      <c r="P378" s="25">
        <v>58180001</v>
      </c>
      <c r="Q378" s="897" t="s">
        <v>68</v>
      </c>
      <c r="R378" s="25" t="s">
        <v>68</v>
      </c>
      <c r="S378" s="31" t="s">
        <v>68</v>
      </c>
      <c r="T378" s="31" t="s">
        <v>68</v>
      </c>
      <c r="U378" s="31" t="s">
        <v>68</v>
      </c>
      <c r="V378" s="31" t="s">
        <v>68</v>
      </c>
      <c r="W378" s="26">
        <v>8.7482023703999996</v>
      </c>
      <c r="X378" s="36">
        <v>50.182617295</v>
      </c>
      <c r="Y378" s="36" t="s">
        <v>68</v>
      </c>
      <c r="Z378" s="36" t="s">
        <v>68</v>
      </c>
      <c r="AA378" s="27">
        <v>10425</v>
      </c>
      <c r="AB378" s="32">
        <v>10102</v>
      </c>
      <c r="AC378" s="32">
        <v>10425</v>
      </c>
      <c r="AD378" s="32">
        <v>2</v>
      </c>
      <c r="AE378" s="32" t="s">
        <v>2637</v>
      </c>
      <c r="AF378" s="32" t="s">
        <v>5029</v>
      </c>
      <c r="AG378" s="48" t="s">
        <v>68</v>
      </c>
      <c r="AH378" s="33">
        <v>89</v>
      </c>
      <c r="AI378" s="33">
        <v>23</v>
      </c>
      <c r="AJ378" s="33" t="s">
        <v>4839</v>
      </c>
      <c r="AK378" s="33" t="s">
        <v>5462</v>
      </c>
      <c r="AL378" s="28">
        <v>293</v>
      </c>
      <c r="AM378" s="34">
        <v>101300</v>
      </c>
      <c r="AN378" s="34" t="s">
        <v>68</v>
      </c>
      <c r="AO378" s="34">
        <v>0</v>
      </c>
      <c r="AP378" s="34" t="s">
        <v>68</v>
      </c>
      <c r="AQ378" s="34" t="s">
        <v>68</v>
      </c>
      <c r="AR378" s="34" t="s">
        <v>68</v>
      </c>
      <c r="AS378" s="34" t="s">
        <v>68</v>
      </c>
      <c r="AT378" s="34" t="s">
        <v>68</v>
      </c>
      <c r="AU378" s="34" t="s">
        <v>68</v>
      </c>
      <c r="AV378" s="34" t="s">
        <v>68</v>
      </c>
      <c r="AW378" s="34" t="s">
        <v>68</v>
      </c>
      <c r="AX378" s="34" t="s">
        <v>68</v>
      </c>
      <c r="AY378" s="894">
        <v>1.0400000000000002E-5</v>
      </c>
      <c r="AZ378" s="894">
        <v>8.97997772825746E-6</v>
      </c>
      <c r="BA378" s="894">
        <v>-1.6000000000000001E-6</v>
      </c>
      <c r="BB378" s="894">
        <v>2.0000000000000002E-5</v>
      </c>
      <c r="BC378" s="894">
        <v>3</v>
      </c>
      <c r="BD378" s="894" t="s">
        <v>6172</v>
      </c>
      <c r="BE378" s="894" t="s">
        <v>68</v>
      </c>
    </row>
    <row r="379" spans="1:57" ht="15" customHeight="1" x14ac:dyDescent="0.25">
      <c r="A379" s="37" t="s">
        <v>6113</v>
      </c>
      <c r="B379" s="45" t="s">
        <v>6169</v>
      </c>
      <c r="C379" s="887" t="s">
        <v>68</v>
      </c>
      <c r="D379" s="898">
        <v>44178</v>
      </c>
      <c r="E379" s="30" t="s">
        <v>6170</v>
      </c>
      <c r="F379" s="35" t="s">
        <v>5738</v>
      </c>
      <c r="G379" s="35" t="s">
        <v>68</v>
      </c>
      <c r="H379" s="35" t="s">
        <v>5690</v>
      </c>
      <c r="I379" s="35" t="s">
        <v>68</v>
      </c>
      <c r="J379" s="35" t="s">
        <v>5491</v>
      </c>
      <c r="K379" s="35" t="s">
        <v>68</v>
      </c>
      <c r="L379" s="47">
        <v>8.7371848137000008</v>
      </c>
      <c r="M379" s="47">
        <v>50.174726538999998</v>
      </c>
      <c r="N379" s="46" t="s">
        <v>68</v>
      </c>
      <c r="O379" s="25" t="s">
        <v>5397</v>
      </c>
      <c r="P379" s="25">
        <v>58180002</v>
      </c>
      <c r="Q379" s="897" t="s">
        <v>68</v>
      </c>
      <c r="R379" s="25" t="s">
        <v>68</v>
      </c>
      <c r="S379" s="31" t="s">
        <v>68</v>
      </c>
      <c r="T379" s="31" t="s">
        <v>68</v>
      </c>
      <c r="U379" s="31" t="s">
        <v>68</v>
      </c>
      <c r="V379" s="31" t="s">
        <v>68</v>
      </c>
      <c r="W379" s="26">
        <v>8.7371848137000008</v>
      </c>
      <c r="X379" s="36">
        <v>50.174726538999998</v>
      </c>
      <c r="Y379" s="36" t="s">
        <v>68</v>
      </c>
      <c r="Z379" s="36" t="s">
        <v>68</v>
      </c>
      <c r="AA379" s="27">
        <v>10431</v>
      </c>
      <c r="AB379" s="32">
        <v>10430</v>
      </c>
      <c r="AC379" s="32">
        <v>10425</v>
      </c>
      <c r="AD379" s="32">
        <v>5</v>
      </c>
      <c r="AE379" s="32" t="s">
        <v>2683</v>
      </c>
      <c r="AF379" s="32" t="s">
        <v>4967</v>
      </c>
      <c r="AG379" s="48" t="s">
        <v>68</v>
      </c>
      <c r="AH379" s="33">
        <v>89</v>
      </c>
      <c r="AI379" s="33">
        <v>23</v>
      </c>
      <c r="AJ379" s="33" t="s">
        <v>4839</v>
      </c>
      <c r="AK379" s="33" t="s">
        <v>5462</v>
      </c>
      <c r="AL379" s="28">
        <v>293</v>
      </c>
      <c r="AM379" s="34">
        <v>101300</v>
      </c>
      <c r="AN379" s="34" t="s">
        <v>68</v>
      </c>
      <c r="AO379" s="34">
        <v>0</v>
      </c>
      <c r="AP379" s="34" t="s">
        <v>68</v>
      </c>
      <c r="AQ379" s="34" t="s">
        <v>68</v>
      </c>
      <c r="AR379" s="34" t="s">
        <v>68</v>
      </c>
      <c r="AS379" s="34" t="s">
        <v>68</v>
      </c>
      <c r="AT379" s="34" t="s">
        <v>68</v>
      </c>
      <c r="AU379" s="34" t="s">
        <v>68</v>
      </c>
      <c r="AV379" s="34" t="s">
        <v>68</v>
      </c>
      <c r="AW379" s="34" t="s">
        <v>68</v>
      </c>
      <c r="AX379" s="34" t="s">
        <v>68</v>
      </c>
      <c r="AY379" s="894">
        <v>1.4100000000000001E-5</v>
      </c>
      <c r="BA379" s="894">
        <v>1.3700000000000001E-5</v>
      </c>
      <c r="BB379" s="894">
        <v>1.4500000000000002E-5</v>
      </c>
      <c r="BC379" s="894">
        <v>2</v>
      </c>
      <c r="BD379" s="894" t="s">
        <v>6172</v>
      </c>
      <c r="BE379" s="894" t="s">
        <v>68</v>
      </c>
    </row>
    <row r="380" spans="1:57" ht="15" customHeight="1" x14ac:dyDescent="0.25">
      <c r="A380" s="37" t="s">
        <v>6114</v>
      </c>
      <c r="B380" s="45" t="s">
        <v>6169</v>
      </c>
      <c r="C380" s="887" t="s">
        <v>68</v>
      </c>
      <c r="D380" s="898">
        <v>44178</v>
      </c>
      <c r="E380" s="30" t="s">
        <v>6170</v>
      </c>
      <c r="F380" s="35" t="s">
        <v>5738</v>
      </c>
      <c r="G380" s="35" t="s">
        <v>68</v>
      </c>
      <c r="H380" s="35" t="s">
        <v>5691</v>
      </c>
      <c r="I380" s="35" t="s">
        <v>68</v>
      </c>
      <c r="J380" s="35" t="s">
        <v>5491</v>
      </c>
      <c r="K380" s="35" t="s">
        <v>68</v>
      </c>
      <c r="L380" s="47">
        <v>8.7689088391999999</v>
      </c>
      <c r="M380" s="47">
        <v>50.040074275000002</v>
      </c>
      <c r="N380" s="46" t="s">
        <v>68</v>
      </c>
      <c r="O380" s="25" t="s">
        <v>5397</v>
      </c>
      <c r="P380" s="25">
        <v>59180001</v>
      </c>
      <c r="Q380" s="897" t="s">
        <v>68</v>
      </c>
      <c r="R380" s="25" t="s">
        <v>68</v>
      </c>
      <c r="S380" s="31" t="s">
        <v>68</v>
      </c>
      <c r="T380" s="31" t="s">
        <v>68</v>
      </c>
      <c r="U380" s="31" t="s">
        <v>68</v>
      </c>
      <c r="V380" s="31" t="s">
        <v>68</v>
      </c>
      <c r="W380" s="26">
        <v>8.7689088391999999</v>
      </c>
      <c r="X380" s="36">
        <v>50.040074275000002</v>
      </c>
      <c r="Y380" s="36" t="s">
        <v>68</v>
      </c>
      <c r="Z380" s="36" t="s">
        <v>68</v>
      </c>
      <c r="AA380" s="27">
        <v>10220</v>
      </c>
      <c r="AB380" s="32">
        <v>10219</v>
      </c>
      <c r="AC380" s="32">
        <v>10104</v>
      </c>
      <c r="AD380" s="32">
        <v>5</v>
      </c>
      <c r="AE380" s="32" t="s">
        <v>483</v>
      </c>
      <c r="AF380" s="32" t="s">
        <v>5031</v>
      </c>
      <c r="AG380" s="48" t="s">
        <v>68</v>
      </c>
      <c r="AH380" s="33" t="s">
        <v>68</v>
      </c>
      <c r="AI380" s="33" t="s">
        <v>68</v>
      </c>
      <c r="AJ380" s="33" t="s">
        <v>5463</v>
      </c>
      <c r="AK380" s="33" t="s">
        <v>5464</v>
      </c>
      <c r="AL380" s="28">
        <v>293</v>
      </c>
      <c r="AM380" s="34">
        <v>101300</v>
      </c>
      <c r="AN380" s="34" t="s">
        <v>68</v>
      </c>
      <c r="AO380" s="34">
        <v>0</v>
      </c>
      <c r="AP380" s="34" t="s">
        <v>68</v>
      </c>
      <c r="AQ380" s="34" t="s">
        <v>68</v>
      </c>
      <c r="AR380" s="34" t="s">
        <v>68</v>
      </c>
      <c r="AS380" s="34" t="s">
        <v>68</v>
      </c>
      <c r="AT380" s="34" t="s">
        <v>68</v>
      </c>
      <c r="AU380" s="34" t="s">
        <v>68</v>
      </c>
      <c r="AV380" s="34" t="s">
        <v>68</v>
      </c>
      <c r="AW380" s="34" t="s">
        <v>68</v>
      </c>
      <c r="AX380" s="34" t="s">
        <v>68</v>
      </c>
      <c r="AY380" s="894">
        <v>5.2233330000000001E-3</v>
      </c>
      <c r="AZ380" s="894">
        <v>2.468917891618832E-4</v>
      </c>
      <c r="BA380" s="894">
        <v>4.8899999999999994E-3</v>
      </c>
      <c r="BB380" s="894">
        <v>5.4800000000000005E-3</v>
      </c>
      <c r="BC380" s="894">
        <v>3</v>
      </c>
      <c r="BD380" s="894" t="s">
        <v>6172</v>
      </c>
      <c r="BE380" s="894" t="s">
        <v>68</v>
      </c>
    </row>
    <row r="381" spans="1:57" ht="15" customHeight="1" x14ac:dyDescent="0.25">
      <c r="A381" s="37" t="s">
        <v>6115</v>
      </c>
      <c r="B381" s="45" t="s">
        <v>6169</v>
      </c>
      <c r="C381" s="887" t="s">
        <v>68</v>
      </c>
      <c r="D381" s="898">
        <v>44178</v>
      </c>
      <c r="E381" s="30" t="s">
        <v>6170</v>
      </c>
      <c r="F381" s="35" t="s">
        <v>5738</v>
      </c>
      <c r="G381" s="35" t="s">
        <v>68</v>
      </c>
      <c r="H381" s="35" t="s">
        <v>5691</v>
      </c>
      <c r="I381" s="35" t="s">
        <v>68</v>
      </c>
      <c r="J381" s="35" t="s">
        <v>5491</v>
      </c>
      <c r="K381" s="35" t="s">
        <v>68</v>
      </c>
      <c r="L381" s="47">
        <v>8.7652082555999993</v>
      </c>
      <c r="M381" s="47">
        <v>50.025996878000001</v>
      </c>
      <c r="N381" s="46" t="s">
        <v>68</v>
      </c>
      <c r="O381" s="25" t="s">
        <v>5397</v>
      </c>
      <c r="P381" s="25">
        <v>59180002</v>
      </c>
      <c r="Q381" s="897" t="s">
        <v>68</v>
      </c>
      <c r="R381" s="25" t="s">
        <v>68</v>
      </c>
      <c r="S381" s="31" t="s">
        <v>68</v>
      </c>
      <c r="T381" s="31" t="s">
        <v>68</v>
      </c>
      <c r="U381" s="31" t="s">
        <v>68</v>
      </c>
      <c r="V381" s="31" t="s">
        <v>68</v>
      </c>
      <c r="W381" s="26">
        <v>8.7652082555999993</v>
      </c>
      <c r="X381" s="36">
        <v>50.025996878000001</v>
      </c>
      <c r="Y381" s="36" t="s">
        <v>68</v>
      </c>
      <c r="Z381" s="36" t="s">
        <v>68</v>
      </c>
      <c r="AA381" s="27">
        <v>10425</v>
      </c>
      <c r="AB381" s="32">
        <v>10102</v>
      </c>
      <c r="AC381" s="32">
        <v>10425</v>
      </c>
      <c r="AD381" s="32">
        <v>2</v>
      </c>
      <c r="AE381" s="32" t="s">
        <v>2637</v>
      </c>
      <c r="AF381" s="32" t="s">
        <v>5029</v>
      </c>
      <c r="AG381" s="48" t="s">
        <v>68</v>
      </c>
      <c r="AH381" s="33">
        <v>89</v>
      </c>
      <c r="AI381" s="33">
        <v>23</v>
      </c>
      <c r="AJ381" s="33" t="s">
        <v>4839</v>
      </c>
      <c r="AK381" s="33" t="s">
        <v>5462</v>
      </c>
      <c r="AL381" s="28">
        <v>293</v>
      </c>
      <c r="AM381" s="34">
        <v>101300</v>
      </c>
      <c r="AN381" s="34" t="s">
        <v>68</v>
      </c>
      <c r="AO381" s="34">
        <v>0</v>
      </c>
      <c r="AP381" s="34" t="s">
        <v>68</v>
      </c>
      <c r="AQ381" s="34" t="s">
        <v>68</v>
      </c>
      <c r="AR381" s="34" t="s">
        <v>68</v>
      </c>
      <c r="AS381" s="34" t="s">
        <v>68</v>
      </c>
      <c r="AT381" s="34" t="s">
        <v>68</v>
      </c>
      <c r="AU381" s="34" t="s">
        <v>68</v>
      </c>
      <c r="AV381" s="34" t="s">
        <v>68</v>
      </c>
      <c r="AW381" s="34" t="s">
        <v>68</v>
      </c>
      <c r="AX381" s="34" t="s">
        <v>68</v>
      </c>
      <c r="AY381" s="894">
        <v>4.2299999999999998E-5</v>
      </c>
      <c r="AZ381" s="894">
        <v>5.7154760664940827E-6</v>
      </c>
      <c r="BA381" s="894">
        <v>3.5299999999999997E-5</v>
      </c>
      <c r="BB381" s="894">
        <v>4.9299999999999999E-5</v>
      </c>
      <c r="BC381" s="894">
        <v>3</v>
      </c>
      <c r="BD381" s="894" t="s">
        <v>6172</v>
      </c>
      <c r="BE381" s="894" t="s">
        <v>68</v>
      </c>
    </row>
    <row r="382" spans="1:57" ht="15" customHeight="1" x14ac:dyDescent="0.25">
      <c r="A382" s="37" t="s">
        <v>6116</v>
      </c>
      <c r="B382" s="45" t="s">
        <v>6169</v>
      </c>
      <c r="C382" s="887" t="s">
        <v>68</v>
      </c>
      <c r="D382" s="898">
        <v>44178</v>
      </c>
      <c r="E382" s="30" t="s">
        <v>6170</v>
      </c>
      <c r="F382" s="35" t="s">
        <v>5738</v>
      </c>
      <c r="G382" s="35" t="s">
        <v>68</v>
      </c>
      <c r="H382" s="35" t="s">
        <v>5692</v>
      </c>
      <c r="I382" s="35" t="s">
        <v>68</v>
      </c>
      <c r="J382" s="35" t="s">
        <v>5491</v>
      </c>
      <c r="K382" s="35" t="s">
        <v>68</v>
      </c>
      <c r="L382" s="47">
        <v>8.8029448799000001</v>
      </c>
      <c r="M382" s="47">
        <v>49.943489329999998</v>
      </c>
      <c r="N382" s="46" t="s">
        <v>68</v>
      </c>
      <c r="O382" s="25" t="s">
        <v>5397</v>
      </c>
      <c r="P382" s="25">
        <v>60180001</v>
      </c>
      <c r="Q382" s="897" t="s">
        <v>68</v>
      </c>
      <c r="R382" s="25" t="s">
        <v>68</v>
      </c>
      <c r="S382" s="31" t="s">
        <v>68</v>
      </c>
      <c r="T382" s="31" t="s">
        <v>68</v>
      </c>
      <c r="U382" s="31" t="s">
        <v>68</v>
      </c>
      <c r="V382" s="31" t="s">
        <v>68</v>
      </c>
      <c r="W382" s="26">
        <v>8.8029448799000001</v>
      </c>
      <c r="X382" s="36">
        <v>49.943489329999998</v>
      </c>
      <c r="Y382" s="36" t="s">
        <v>68</v>
      </c>
      <c r="Z382" s="36" t="s">
        <v>68</v>
      </c>
      <c r="AA382" s="27">
        <v>10220</v>
      </c>
      <c r="AB382" s="32">
        <v>10219</v>
      </c>
      <c r="AC382" s="32">
        <v>10104</v>
      </c>
      <c r="AD382" s="32">
        <v>5</v>
      </c>
      <c r="AE382" s="32" t="s">
        <v>483</v>
      </c>
      <c r="AF382" s="32" t="s">
        <v>5031</v>
      </c>
      <c r="AG382" s="48" t="s">
        <v>68</v>
      </c>
      <c r="AH382" s="33" t="s">
        <v>68</v>
      </c>
      <c r="AI382" s="33" t="s">
        <v>68</v>
      </c>
      <c r="AJ382" s="33" t="s">
        <v>5463</v>
      </c>
      <c r="AK382" s="33" t="s">
        <v>5464</v>
      </c>
      <c r="AL382" s="28">
        <v>293</v>
      </c>
      <c r="AM382" s="34">
        <v>101300</v>
      </c>
      <c r="AN382" s="34" t="s">
        <v>68</v>
      </c>
      <c r="AO382" s="34">
        <v>0</v>
      </c>
      <c r="AP382" s="34" t="s">
        <v>68</v>
      </c>
      <c r="AQ382" s="34" t="s">
        <v>68</v>
      </c>
      <c r="AR382" s="34" t="s">
        <v>68</v>
      </c>
      <c r="AS382" s="34" t="s">
        <v>68</v>
      </c>
      <c r="AT382" s="34" t="s">
        <v>68</v>
      </c>
      <c r="AU382" s="34" t="s">
        <v>68</v>
      </c>
      <c r="AV382" s="34" t="s">
        <v>68</v>
      </c>
      <c r="AW382" s="34" t="s">
        <v>68</v>
      </c>
      <c r="AX382" s="34" t="s">
        <v>68</v>
      </c>
      <c r="AY382" s="894">
        <v>1.6466667000000001E-2</v>
      </c>
      <c r="AZ382" s="894">
        <v>3.8586123009300681E-4</v>
      </c>
      <c r="BA382" s="894">
        <v>1.6100000000000003E-2</v>
      </c>
      <c r="BB382" s="894">
        <v>1.7000000000000001E-2</v>
      </c>
      <c r="BC382" s="894">
        <v>3</v>
      </c>
      <c r="BD382" s="894" t="s">
        <v>6172</v>
      </c>
      <c r="BE382" s="894" t="s">
        <v>68</v>
      </c>
    </row>
    <row r="383" spans="1:57" ht="15" customHeight="1" x14ac:dyDescent="0.25">
      <c r="A383" s="37" t="s">
        <v>6117</v>
      </c>
      <c r="B383" s="45" t="s">
        <v>6169</v>
      </c>
      <c r="C383" s="887" t="s">
        <v>68</v>
      </c>
      <c r="D383" s="898">
        <v>44178</v>
      </c>
      <c r="E383" s="30" t="s">
        <v>6170</v>
      </c>
      <c r="F383" s="35" t="s">
        <v>5738</v>
      </c>
      <c r="G383" s="35" t="s">
        <v>68</v>
      </c>
      <c r="H383" s="35" t="s">
        <v>5693</v>
      </c>
      <c r="I383" s="35" t="s">
        <v>68</v>
      </c>
      <c r="J383" s="35" t="s">
        <v>5491</v>
      </c>
      <c r="K383" s="35" t="s">
        <v>68</v>
      </c>
      <c r="L383" s="47">
        <v>8.7644201986999999</v>
      </c>
      <c r="M383" s="47">
        <v>49.984414446999999</v>
      </c>
      <c r="N383" s="46" t="s">
        <v>68</v>
      </c>
      <c r="O383" s="25" t="s">
        <v>5397</v>
      </c>
      <c r="P383" s="25">
        <v>60180002</v>
      </c>
      <c r="Q383" s="897" t="s">
        <v>68</v>
      </c>
      <c r="R383" s="25" t="s">
        <v>68</v>
      </c>
      <c r="S383" s="31" t="s">
        <v>68</v>
      </c>
      <c r="T383" s="31" t="s">
        <v>68</v>
      </c>
      <c r="U383" s="31" t="s">
        <v>68</v>
      </c>
      <c r="V383" s="31" t="s">
        <v>68</v>
      </c>
      <c r="W383" s="26">
        <v>8.7644201986999999</v>
      </c>
      <c r="X383" s="36">
        <v>49.984414446999999</v>
      </c>
      <c r="Y383" s="36" t="s">
        <v>68</v>
      </c>
      <c r="Z383" s="36" t="s">
        <v>68</v>
      </c>
      <c r="AA383" s="27">
        <v>10425</v>
      </c>
      <c r="AB383" s="32">
        <v>10102</v>
      </c>
      <c r="AC383" s="32">
        <v>10425</v>
      </c>
      <c r="AD383" s="32">
        <v>2</v>
      </c>
      <c r="AE383" s="32" t="s">
        <v>2637</v>
      </c>
      <c r="AF383" s="32" t="s">
        <v>5029</v>
      </c>
      <c r="AG383" s="48" t="s">
        <v>68</v>
      </c>
      <c r="AH383" s="33">
        <v>89</v>
      </c>
      <c r="AI383" s="33">
        <v>23</v>
      </c>
      <c r="AJ383" s="33" t="s">
        <v>4839</v>
      </c>
      <c r="AK383" s="33" t="s">
        <v>5462</v>
      </c>
      <c r="AL383" s="28">
        <v>293</v>
      </c>
      <c r="AM383" s="34">
        <v>101300</v>
      </c>
      <c r="AN383" s="34" t="s">
        <v>68</v>
      </c>
      <c r="AO383" s="34">
        <v>0</v>
      </c>
      <c r="AP383" s="34" t="s">
        <v>68</v>
      </c>
      <c r="AQ383" s="34" t="s">
        <v>68</v>
      </c>
      <c r="AR383" s="34" t="s">
        <v>68</v>
      </c>
      <c r="AS383" s="34" t="s">
        <v>68</v>
      </c>
      <c r="AT383" s="34" t="s">
        <v>68</v>
      </c>
      <c r="AU383" s="34" t="s">
        <v>68</v>
      </c>
      <c r="AV383" s="34" t="s">
        <v>68</v>
      </c>
      <c r="AW383" s="34" t="s">
        <v>68</v>
      </c>
      <c r="AX383" s="34" t="s">
        <v>68</v>
      </c>
      <c r="AY383" s="894">
        <v>3.9799999999999998E-5</v>
      </c>
      <c r="AZ383" s="894">
        <v>6.7394361781976983E-6</v>
      </c>
      <c r="BA383" s="894">
        <v>3.1699999999999998E-5</v>
      </c>
      <c r="BB383" s="894">
        <v>4.8199999999999999E-5</v>
      </c>
      <c r="BC383" s="894">
        <v>3</v>
      </c>
      <c r="BD383" s="894" t="s">
        <v>6172</v>
      </c>
      <c r="BE383" s="894" t="s">
        <v>68</v>
      </c>
    </row>
    <row r="384" spans="1:57" ht="15" customHeight="1" x14ac:dyDescent="0.25">
      <c r="A384" s="37" t="s">
        <v>6118</v>
      </c>
      <c r="B384" s="45" t="s">
        <v>6169</v>
      </c>
      <c r="C384" s="887" t="s">
        <v>68</v>
      </c>
      <c r="D384" s="898">
        <v>44178</v>
      </c>
      <c r="E384" s="30" t="s">
        <v>6170</v>
      </c>
      <c r="F384" s="35" t="s">
        <v>5738</v>
      </c>
      <c r="G384" s="35" t="s">
        <v>68</v>
      </c>
      <c r="H384" s="35" t="s">
        <v>5694</v>
      </c>
      <c r="I384" s="35" t="s">
        <v>68</v>
      </c>
      <c r="J384" s="35" t="s">
        <v>5491</v>
      </c>
      <c r="K384" s="35" t="s">
        <v>68</v>
      </c>
      <c r="L384" s="47">
        <v>8.6939701307000004</v>
      </c>
      <c r="M384" s="47">
        <v>49.981328484000002</v>
      </c>
      <c r="N384" s="46" t="s">
        <v>68</v>
      </c>
      <c r="O384" s="25" t="s">
        <v>5397</v>
      </c>
      <c r="P384" s="25">
        <v>60180003</v>
      </c>
      <c r="Q384" s="897" t="s">
        <v>68</v>
      </c>
      <c r="R384" s="25" t="s">
        <v>68</v>
      </c>
      <c r="S384" s="31" t="s">
        <v>68</v>
      </c>
      <c r="T384" s="31" t="s">
        <v>68</v>
      </c>
      <c r="U384" s="31" t="s">
        <v>68</v>
      </c>
      <c r="V384" s="31" t="s">
        <v>68</v>
      </c>
      <c r="W384" s="26">
        <v>8.6939701307000004</v>
      </c>
      <c r="X384" s="36">
        <v>49.981328484000002</v>
      </c>
      <c r="Y384" s="36" t="s">
        <v>68</v>
      </c>
      <c r="Z384" s="36" t="s">
        <v>68</v>
      </c>
      <c r="AA384" s="27">
        <v>10431</v>
      </c>
      <c r="AB384" s="32">
        <v>10430</v>
      </c>
      <c r="AC384" s="32">
        <v>10425</v>
      </c>
      <c r="AD384" s="32">
        <v>5</v>
      </c>
      <c r="AE384" s="32" t="s">
        <v>2683</v>
      </c>
      <c r="AF384" s="32" t="s">
        <v>4967</v>
      </c>
      <c r="AG384" s="48" t="s">
        <v>68</v>
      </c>
      <c r="AH384" s="33">
        <v>89</v>
      </c>
      <c r="AI384" s="33">
        <v>23</v>
      </c>
      <c r="AJ384" s="33" t="s">
        <v>4839</v>
      </c>
      <c r="AK384" s="33" t="s">
        <v>5462</v>
      </c>
      <c r="AL384" s="28">
        <v>293</v>
      </c>
      <c r="AM384" s="34">
        <v>101300</v>
      </c>
      <c r="AN384" s="34" t="s">
        <v>68</v>
      </c>
      <c r="AO384" s="34">
        <v>0</v>
      </c>
      <c r="AP384" s="34" t="s">
        <v>68</v>
      </c>
      <c r="AQ384" s="34" t="s">
        <v>68</v>
      </c>
      <c r="AR384" s="34" t="s">
        <v>68</v>
      </c>
      <c r="AS384" s="34" t="s">
        <v>68</v>
      </c>
      <c r="AT384" s="34" t="s">
        <v>68</v>
      </c>
      <c r="AU384" s="34" t="s">
        <v>68</v>
      </c>
      <c r="AV384" s="34" t="s">
        <v>68</v>
      </c>
      <c r="AW384" s="34" t="s">
        <v>68</v>
      </c>
      <c r="AX384" s="34" t="s">
        <v>68</v>
      </c>
      <c r="BD384" s="894" t="s">
        <v>6172</v>
      </c>
      <c r="BE384" s="894" t="s">
        <v>68</v>
      </c>
    </row>
    <row r="385" spans="1:57" ht="15" customHeight="1" x14ac:dyDescent="0.25">
      <c r="A385" s="37" t="s">
        <v>6119</v>
      </c>
      <c r="B385" s="45" t="s">
        <v>6169</v>
      </c>
      <c r="C385" s="887" t="s">
        <v>68</v>
      </c>
      <c r="D385" s="898">
        <v>44178</v>
      </c>
      <c r="E385" s="30" t="s">
        <v>6170</v>
      </c>
      <c r="F385" s="35" t="s">
        <v>5738</v>
      </c>
      <c r="G385" s="35" t="s">
        <v>68</v>
      </c>
      <c r="H385" s="35" t="s">
        <v>5695</v>
      </c>
      <c r="I385" s="35" t="s">
        <v>68</v>
      </c>
      <c r="J385" s="35" t="s">
        <v>5491</v>
      </c>
      <c r="K385" s="35" t="s">
        <v>68</v>
      </c>
      <c r="L385" s="47">
        <v>8.6865255168999997</v>
      </c>
      <c r="M385" s="47">
        <v>49.871488665999998</v>
      </c>
      <c r="N385" s="46" t="s">
        <v>68</v>
      </c>
      <c r="O385" s="25" t="s">
        <v>5397</v>
      </c>
      <c r="P385" s="25">
        <v>61180001</v>
      </c>
      <c r="Q385" s="897" t="s">
        <v>68</v>
      </c>
      <c r="R385" s="25" t="s">
        <v>68</v>
      </c>
      <c r="S385" s="31" t="s">
        <v>68</v>
      </c>
      <c r="T385" s="31" t="s">
        <v>68</v>
      </c>
      <c r="U385" s="31" t="s">
        <v>68</v>
      </c>
      <c r="V385" s="31" t="s">
        <v>68</v>
      </c>
      <c r="W385" s="26">
        <v>8.6865255168999997</v>
      </c>
      <c r="X385" s="36">
        <v>49.871488665999998</v>
      </c>
      <c r="Y385" s="36" t="s">
        <v>68</v>
      </c>
      <c r="Z385" s="36" t="s">
        <v>68</v>
      </c>
      <c r="AA385" s="27" t="s">
        <v>68</v>
      </c>
      <c r="AB385" s="32">
        <v>10211</v>
      </c>
      <c r="AC385" s="32">
        <v>10104</v>
      </c>
      <c r="AD385" s="32">
        <v>5</v>
      </c>
      <c r="AE385" s="32" t="s">
        <v>4929</v>
      </c>
      <c r="AF385" s="32" t="s">
        <v>5032</v>
      </c>
      <c r="AG385" s="48" t="s">
        <v>68</v>
      </c>
      <c r="AH385" s="33">
        <v>89</v>
      </c>
      <c r="AI385" s="33">
        <v>23</v>
      </c>
      <c r="AJ385" s="33" t="s">
        <v>4839</v>
      </c>
      <c r="AK385" s="33" t="s">
        <v>5465</v>
      </c>
      <c r="AL385" s="28">
        <v>293</v>
      </c>
      <c r="AM385" s="34">
        <v>101300</v>
      </c>
      <c r="AN385" s="34" t="s">
        <v>68</v>
      </c>
      <c r="AO385" s="34">
        <v>0</v>
      </c>
      <c r="AP385" s="34" t="s">
        <v>68</v>
      </c>
      <c r="AQ385" s="34" t="s">
        <v>68</v>
      </c>
      <c r="AR385" s="34" t="s">
        <v>68</v>
      </c>
      <c r="AS385" s="34" t="s">
        <v>68</v>
      </c>
      <c r="AT385" s="34" t="s">
        <v>68</v>
      </c>
      <c r="AU385" s="34" t="s">
        <v>68</v>
      </c>
      <c r="AV385" s="34" t="s">
        <v>68</v>
      </c>
      <c r="AW385" s="34" t="s">
        <v>68</v>
      </c>
      <c r="AX385" s="34" t="s">
        <v>68</v>
      </c>
      <c r="AY385" s="894">
        <v>4.1633300000000001E-4</v>
      </c>
      <c r="AZ385" s="894">
        <v>9.7410927974683082E-6</v>
      </c>
      <c r="BA385" s="894">
        <v>4.08E-4</v>
      </c>
      <c r="BB385" s="894">
        <v>4.2999999999999999E-4</v>
      </c>
      <c r="BC385" s="894">
        <v>3</v>
      </c>
      <c r="BD385" s="894" t="s">
        <v>6172</v>
      </c>
      <c r="BE385" s="894" t="s">
        <v>68</v>
      </c>
    </row>
    <row r="386" spans="1:57" ht="15" customHeight="1" x14ac:dyDescent="0.25">
      <c r="A386" s="37" t="s">
        <v>6120</v>
      </c>
      <c r="B386" s="45" t="s">
        <v>6169</v>
      </c>
      <c r="C386" s="887" t="s">
        <v>68</v>
      </c>
      <c r="D386" s="898">
        <v>44178</v>
      </c>
      <c r="E386" s="30" t="s">
        <v>6170</v>
      </c>
      <c r="F386" s="35" t="s">
        <v>5738</v>
      </c>
      <c r="G386" s="35" t="s">
        <v>68</v>
      </c>
      <c r="H386" s="35" t="s">
        <v>5695</v>
      </c>
      <c r="I386" s="35" t="s">
        <v>68</v>
      </c>
      <c r="J386" s="35" t="s">
        <v>5491</v>
      </c>
      <c r="K386" s="35" t="s">
        <v>68</v>
      </c>
      <c r="L386" s="47">
        <v>8.7102363918000005</v>
      </c>
      <c r="M386" s="47">
        <v>49.884316951000002</v>
      </c>
      <c r="N386" s="46" t="s">
        <v>68</v>
      </c>
      <c r="O386" s="25" t="s">
        <v>5397</v>
      </c>
      <c r="P386" s="25">
        <v>61180002</v>
      </c>
      <c r="Q386" s="897" t="s">
        <v>68</v>
      </c>
      <c r="R386" s="25" t="s">
        <v>68</v>
      </c>
      <c r="S386" s="31" t="s">
        <v>68</v>
      </c>
      <c r="T386" s="31" t="s">
        <v>68</v>
      </c>
      <c r="U386" s="31" t="s">
        <v>68</v>
      </c>
      <c r="V386" s="31" t="s">
        <v>68</v>
      </c>
      <c r="W386" s="26">
        <v>8.7102363918000005</v>
      </c>
      <c r="X386" s="36">
        <v>49.884316951000002</v>
      </c>
      <c r="Y386" s="36" t="s">
        <v>68</v>
      </c>
      <c r="Z386" s="36" t="s">
        <v>68</v>
      </c>
      <c r="AA386" s="27" t="s">
        <v>68</v>
      </c>
      <c r="AB386" s="32">
        <v>10211</v>
      </c>
      <c r="AC386" s="32">
        <v>10104</v>
      </c>
      <c r="AD386" s="32">
        <v>5</v>
      </c>
      <c r="AE386" s="32" t="s">
        <v>4929</v>
      </c>
      <c r="AF386" s="32" t="s">
        <v>5032</v>
      </c>
      <c r="AG386" s="48" t="s">
        <v>68</v>
      </c>
      <c r="AH386" s="33">
        <v>89</v>
      </c>
      <c r="AI386" s="33">
        <v>23</v>
      </c>
      <c r="AJ386" s="33" t="s">
        <v>4839</v>
      </c>
      <c r="AK386" s="33" t="s">
        <v>5465</v>
      </c>
      <c r="AL386" s="28">
        <v>293</v>
      </c>
      <c r="AM386" s="34">
        <v>101300</v>
      </c>
      <c r="AN386" s="34" t="s">
        <v>68</v>
      </c>
      <c r="AO386" s="34">
        <v>0</v>
      </c>
      <c r="AP386" s="34" t="s">
        <v>68</v>
      </c>
      <c r="AQ386" s="34" t="s">
        <v>68</v>
      </c>
      <c r="AR386" s="34" t="s">
        <v>68</v>
      </c>
      <c r="AS386" s="34" t="s">
        <v>68</v>
      </c>
      <c r="AT386" s="34" t="s">
        <v>68</v>
      </c>
      <c r="AU386" s="34" t="s">
        <v>68</v>
      </c>
      <c r="AV386" s="34" t="s">
        <v>68</v>
      </c>
      <c r="AW386" s="34" t="s">
        <v>68</v>
      </c>
      <c r="AX386" s="34" t="s">
        <v>68</v>
      </c>
      <c r="AY386" s="894">
        <v>5.4466699999999998E-4</v>
      </c>
      <c r="AZ386" s="894">
        <v>5.4365021434333601E-6</v>
      </c>
      <c r="BA386" s="894">
        <v>5.3900000000000009E-4</v>
      </c>
      <c r="BB386" s="894">
        <v>5.5200000000000008E-4</v>
      </c>
      <c r="BC386" s="894">
        <v>3</v>
      </c>
      <c r="BD386" s="894" t="s">
        <v>6172</v>
      </c>
      <c r="BE386" s="894" t="s">
        <v>68</v>
      </c>
    </row>
    <row r="387" spans="1:57" ht="15" customHeight="1" x14ac:dyDescent="0.25">
      <c r="A387" s="37" t="s">
        <v>6121</v>
      </c>
      <c r="B387" s="45" t="s">
        <v>6169</v>
      </c>
      <c r="C387" s="887" t="s">
        <v>68</v>
      </c>
      <c r="D387" s="898">
        <v>44178</v>
      </c>
      <c r="E387" s="30" t="s">
        <v>6170</v>
      </c>
      <c r="F387" s="35" t="s">
        <v>5738</v>
      </c>
      <c r="G387" s="35" t="s">
        <v>68</v>
      </c>
      <c r="H387" s="35" t="s">
        <v>5500</v>
      </c>
      <c r="I387" s="35" t="s">
        <v>68</v>
      </c>
      <c r="J387" s="35" t="s">
        <v>5491</v>
      </c>
      <c r="K387" s="35" t="s">
        <v>68</v>
      </c>
      <c r="L387" s="47">
        <v>8.6954854441999991</v>
      </c>
      <c r="M387" s="47">
        <v>49.840224886999998</v>
      </c>
      <c r="N387" s="46" t="s">
        <v>68</v>
      </c>
      <c r="O387" s="25" t="s">
        <v>5397</v>
      </c>
      <c r="P387" s="25">
        <v>61180003</v>
      </c>
      <c r="Q387" s="897" t="s">
        <v>68</v>
      </c>
      <c r="R387" s="25" t="s">
        <v>68</v>
      </c>
      <c r="S387" s="31" t="s">
        <v>68</v>
      </c>
      <c r="T387" s="31" t="s">
        <v>68</v>
      </c>
      <c r="U387" s="31" t="s">
        <v>68</v>
      </c>
      <c r="V387" s="31" t="s">
        <v>68</v>
      </c>
      <c r="W387" s="26">
        <v>8.6954854441999991</v>
      </c>
      <c r="X387" s="36">
        <v>49.840224886999998</v>
      </c>
      <c r="Y387" s="36" t="s">
        <v>68</v>
      </c>
      <c r="Z387" s="36" t="s">
        <v>68</v>
      </c>
      <c r="AA387" s="27" t="s">
        <v>68</v>
      </c>
      <c r="AB387" s="32">
        <v>10211</v>
      </c>
      <c r="AC387" s="32">
        <v>10104</v>
      </c>
      <c r="AD387" s="32">
        <v>5</v>
      </c>
      <c r="AE387" s="32" t="s">
        <v>4929</v>
      </c>
      <c r="AF387" s="32" t="s">
        <v>5032</v>
      </c>
      <c r="AG387" s="48" t="s">
        <v>68</v>
      </c>
      <c r="AH387" s="33">
        <v>89</v>
      </c>
      <c r="AI387" s="33">
        <v>23</v>
      </c>
      <c r="AJ387" s="33" t="s">
        <v>4839</v>
      </c>
      <c r="AK387" s="33" t="s">
        <v>5465</v>
      </c>
      <c r="AL387" s="28">
        <v>293</v>
      </c>
      <c r="AM387" s="34">
        <v>101300</v>
      </c>
      <c r="AN387" s="34" t="s">
        <v>68</v>
      </c>
      <c r="AO387" s="34">
        <v>0</v>
      </c>
      <c r="AP387" s="34" t="s">
        <v>68</v>
      </c>
      <c r="AQ387" s="34" t="s">
        <v>68</v>
      </c>
      <c r="AR387" s="34" t="s">
        <v>68</v>
      </c>
      <c r="AS387" s="34" t="s">
        <v>68</v>
      </c>
      <c r="AT387" s="34" t="s">
        <v>68</v>
      </c>
      <c r="AU387" s="34" t="s">
        <v>68</v>
      </c>
      <c r="AV387" s="34" t="s">
        <v>68</v>
      </c>
      <c r="AW387" s="34" t="s">
        <v>68</v>
      </c>
      <c r="AX387" s="34" t="s">
        <v>68</v>
      </c>
      <c r="AY387" s="894">
        <v>4.06E-4</v>
      </c>
      <c r="AZ387" s="894">
        <v>5.0990195135927737E-6</v>
      </c>
      <c r="BA387" s="894">
        <v>4.0100000000000004E-4</v>
      </c>
      <c r="BB387" s="894">
        <v>4.1300000000000001E-4</v>
      </c>
      <c r="BC387" s="894">
        <v>3</v>
      </c>
      <c r="BD387" s="894" t="s">
        <v>6172</v>
      </c>
      <c r="BE387" s="894" t="s">
        <v>68</v>
      </c>
    </row>
    <row r="388" spans="1:57" ht="15" customHeight="1" x14ac:dyDescent="0.25">
      <c r="A388" s="37" t="s">
        <v>6122</v>
      </c>
      <c r="B388" s="45" t="s">
        <v>6169</v>
      </c>
      <c r="C388" s="887" t="s">
        <v>68</v>
      </c>
      <c r="D388" s="898">
        <v>44178</v>
      </c>
      <c r="E388" s="30" t="s">
        <v>6170</v>
      </c>
      <c r="F388" s="35" t="s">
        <v>5738</v>
      </c>
      <c r="G388" s="35" t="s">
        <v>68</v>
      </c>
      <c r="H388" s="35" t="s">
        <v>5563</v>
      </c>
      <c r="I388" s="35" t="s">
        <v>68</v>
      </c>
      <c r="J388" s="35" t="s">
        <v>5491</v>
      </c>
      <c r="K388" s="35" t="s">
        <v>68</v>
      </c>
      <c r="L388" s="47">
        <v>8.7723103159000004</v>
      </c>
      <c r="M388" s="47">
        <v>49.851369476999999</v>
      </c>
      <c r="N388" s="46" t="s">
        <v>68</v>
      </c>
      <c r="O388" s="25" t="s">
        <v>5397</v>
      </c>
      <c r="P388" s="25">
        <v>61180004</v>
      </c>
      <c r="Q388" s="897" t="s">
        <v>68</v>
      </c>
      <c r="R388" s="25" t="s">
        <v>68</v>
      </c>
      <c r="S388" s="31" t="s">
        <v>68</v>
      </c>
      <c r="T388" s="31" t="s">
        <v>68</v>
      </c>
      <c r="U388" s="31" t="s">
        <v>68</v>
      </c>
      <c r="V388" s="31" t="s">
        <v>68</v>
      </c>
      <c r="W388" s="26">
        <v>8.7723103159000004</v>
      </c>
      <c r="X388" s="36">
        <v>49.851369476999999</v>
      </c>
      <c r="Y388" s="36" t="s">
        <v>68</v>
      </c>
      <c r="Z388" s="36" t="s">
        <v>68</v>
      </c>
      <c r="AA388" s="27">
        <v>10244</v>
      </c>
      <c r="AB388" s="32">
        <v>10211</v>
      </c>
      <c r="AC388" s="32">
        <v>10104</v>
      </c>
      <c r="AD388" s="32">
        <v>6</v>
      </c>
      <c r="AE388" s="32" t="s">
        <v>617</v>
      </c>
      <c r="AF388" s="32" t="s">
        <v>5033</v>
      </c>
      <c r="AG388" s="48" t="s">
        <v>68</v>
      </c>
      <c r="AH388" s="33">
        <v>150</v>
      </c>
      <c r="AI388" s="33">
        <v>145</v>
      </c>
      <c r="AJ388" s="33" t="s">
        <v>4900</v>
      </c>
      <c r="AK388" s="33" t="s">
        <v>5466</v>
      </c>
      <c r="AL388" s="28">
        <v>293</v>
      </c>
      <c r="AM388" s="34">
        <v>101300</v>
      </c>
      <c r="AN388" s="34" t="s">
        <v>68</v>
      </c>
      <c r="AO388" s="34">
        <v>0</v>
      </c>
      <c r="AP388" s="34" t="s">
        <v>68</v>
      </c>
      <c r="AQ388" s="34" t="s">
        <v>68</v>
      </c>
      <c r="AR388" s="34" t="s">
        <v>68</v>
      </c>
      <c r="AS388" s="34" t="s">
        <v>68</v>
      </c>
      <c r="AT388" s="34" t="s">
        <v>68</v>
      </c>
      <c r="AU388" s="34" t="s">
        <v>68</v>
      </c>
      <c r="AV388" s="34" t="s">
        <v>68</v>
      </c>
      <c r="AW388" s="34" t="s">
        <v>68</v>
      </c>
      <c r="AX388" s="34" t="s">
        <v>68</v>
      </c>
      <c r="AY388" s="894">
        <v>4.02E-2</v>
      </c>
      <c r="AZ388" s="894">
        <v>2.5573423705088838E-3</v>
      </c>
      <c r="BA388" s="894">
        <v>3.6600000000000001E-2</v>
      </c>
      <c r="BB388" s="894">
        <v>4.2299999999999997E-2</v>
      </c>
      <c r="BC388" s="894">
        <v>3</v>
      </c>
      <c r="BD388" s="894" t="s">
        <v>6172</v>
      </c>
      <c r="BE388" s="894" t="s">
        <v>68</v>
      </c>
    </row>
    <row r="389" spans="1:57" ht="15" customHeight="1" x14ac:dyDescent="0.25">
      <c r="A389" s="37" t="s">
        <v>6123</v>
      </c>
      <c r="B389" s="45" t="s">
        <v>6169</v>
      </c>
      <c r="C389" s="887" t="s">
        <v>68</v>
      </c>
      <c r="D389" s="898">
        <v>44178</v>
      </c>
      <c r="E389" s="30" t="s">
        <v>6170</v>
      </c>
      <c r="F389" s="35" t="s">
        <v>5738</v>
      </c>
      <c r="G389" s="35" t="s">
        <v>68</v>
      </c>
      <c r="H389" s="35" t="s">
        <v>5571</v>
      </c>
      <c r="I389" s="35" t="s">
        <v>68</v>
      </c>
      <c r="J389" s="35" t="s">
        <v>5491</v>
      </c>
      <c r="K389" s="35" t="s">
        <v>68</v>
      </c>
      <c r="L389" s="47">
        <v>8.9390359321999995</v>
      </c>
      <c r="M389" s="47">
        <v>49.847620235999997</v>
      </c>
      <c r="N389" s="46" t="s">
        <v>68</v>
      </c>
      <c r="O389" s="25" t="s">
        <v>5397</v>
      </c>
      <c r="P389" s="25">
        <v>61190001</v>
      </c>
      <c r="Q389" s="897" t="s">
        <v>68</v>
      </c>
      <c r="R389" s="25" t="s">
        <v>68</v>
      </c>
      <c r="S389" s="31" t="s">
        <v>68</v>
      </c>
      <c r="T389" s="31" t="s">
        <v>68</v>
      </c>
      <c r="U389" s="31" t="s">
        <v>68</v>
      </c>
      <c r="V389" s="31" t="s">
        <v>68</v>
      </c>
      <c r="W389" s="26">
        <v>8.9390359321999995</v>
      </c>
      <c r="X389" s="36">
        <v>49.847620235999997</v>
      </c>
      <c r="Y389" s="36" t="s">
        <v>68</v>
      </c>
      <c r="Z389" s="36" t="s">
        <v>68</v>
      </c>
      <c r="AA389" s="27">
        <v>10213</v>
      </c>
      <c r="AB389" s="32">
        <v>10212</v>
      </c>
      <c r="AC389" s="32">
        <v>10104</v>
      </c>
      <c r="AD389" s="32">
        <v>5</v>
      </c>
      <c r="AE389" s="32" t="s">
        <v>472</v>
      </c>
      <c r="AF389" s="32" t="s">
        <v>4979</v>
      </c>
      <c r="AG389" s="48" t="s">
        <v>68</v>
      </c>
      <c r="AH389" s="33">
        <v>81</v>
      </c>
      <c r="AI389" s="33">
        <v>73</v>
      </c>
      <c r="AJ389" s="33" t="s">
        <v>4831</v>
      </c>
      <c r="AK389" s="33" t="s">
        <v>5467</v>
      </c>
      <c r="AL389" s="28">
        <v>293</v>
      </c>
      <c r="AM389" s="34">
        <v>101300</v>
      </c>
      <c r="AN389" s="34" t="s">
        <v>68</v>
      </c>
      <c r="AO389" s="34">
        <v>0</v>
      </c>
      <c r="AP389" s="34" t="s">
        <v>68</v>
      </c>
      <c r="AQ389" s="34" t="s">
        <v>68</v>
      </c>
      <c r="AR389" s="34" t="s">
        <v>68</v>
      </c>
      <c r="AS389" s="34" t="s">
        <v>68</v>
      </c>
      <c r="AT389" s="34" t="s">
        <v>68</v>
      </c>
      <c r="AU389" s="34" t="s">
        <v>68</v>
      </c>
      <c r="AV389" s="34" t="s">
        <v>68</v>
      </c>
      <c r="AW389" s="34" t="s">
        <v>68</v>
      </c>
      <c r="AX389" s="34" t="s">
        <v>68</v>
      </c>
      <c r="AY389" s="894">
        <v>3.9499999999999998E-5</v>
      </c>
      <c r="AZ389" s="894">
        <v>5.1749396131742438E-6</v>
      </c>
      <c r="BA389" s="894">
        <v>3.2200000000000003E-5</v>
      </c>
      <c r="BB389" s="894">
        <v>4.3600000000000003E-5</v>
      </c>
      <c r="BC389" s="894">
        <v>3</v>
      </c>
      <c r="BD389" s="894" t="s">
        <v>6172</v>
      </c>
      <c r="BE389" s="894" t="s">
        <v>68</v>
      </c>
    </row>
    <row r="390" spans="1:57" ht="15" customHeight="1" x14ac:dyDescent="0.25">
      <c r="A390" s="37" t="s">
        <v>6124</v>
      </c>
      <c r="B390" s="45" t="s">
        <v>6169</v>
      </c>
      <c r="C390" s="887" t="s">
        <v>68</v>
      </c>
      <c r="D390" s="898">
        <v>44178</v>
      </c>
      <c r="E390" s="30" t="s">
        <v>6170</v>
      </c>
      <c r="F390" s="35" t="s">
        <v>5738</v>
      </c>
      <c r="G390" s="35" t="s">
        <v>68</v>
      </c>
      <c r="H390" s="35" t="s">
        <v>5696</v>
      </c>
      <c r="I390" s="35" t="s">
        <v>5492</v>
      </c>
      <c r="J390" s="35" t="s">
        <v>5493</v>
      </c>
      <c r="K390" s="35" t="s">
        <v>68</v>
      </c>
      <c r="L390" s="47">
        <v>8.0427409282000006</v>
      </c>
      <c r="M390" s="47">
        <v>49.779223522000002</v>
      </c>
      <c r="N390" s="46" t="s">
        <v>68</v>
      </c>
      <c r="O390" s="25" t="s">
        <v>5397</v>
      </c>
      <c r="P390" s="25">
        <v>62140001</v>
      </c>
      <c r="Q390" s="897" t="s">
        <v>68</v>
      </c>
      <c r="R390" s="25" t="s">
        <v>68</v>
      </c>
      <c r="S390" s="31" t="s">
        <v>68</v>
      </c>
      <c r="T390" s="31" t="s">
        <v>68</v>
      </c>
      <c r="U390" s="31" t="s">
        <v>68</v>
      </c>
      <c r="V390" s="31" t="s">
        <v>68</v>
      </c>
      <c r="W390" s="26">
        <v>8.0427409282000006</v>
      </c>
      <c r="X390" s="36">
        <v>49.779223522000002</v>
      </c>
      <c r="Y390" s="36" t="s">
        <v>68</v>
      </c>
      <c r="Z390" s="36" t="s">
        <v>68</v>
      </c>
      <c r="AA390" s="27" t="s">
        <v>68</v>
      </c>
      <c r="AB390" s="32">
        <v>10431</v>
      </c>
      <c r="AC390" s="32">
        <v>10425</v>
      </c>
      <c r="AD390" s="32">
        <v>6</v>
      </c>
      <c r="AE390" s="32" t="s">
        <v>5034</v>
      </c>
      <c r="AF390" s="32" t="s">
        <v>5035</v>
      </c>
      <c r="AG390" s="48" t="s">
        <v>68</v>
      </c>
      <c r="AH390" s="33" t="s">
        <v>68</v>
      </c>
      <c r="AI390" s="33" t="s">
        <v>68</v>
      </c>
      <c r="AJ390" s="33" t="s">
        <v>68</v>
      </c>
      <c r="AK390" s="33" t="s">
        <v>5468</v>
      </c>
      <c r="AL390" s="28">
        <v>293</v>
      </c>
      <c r="AM390" s="34">
        <v>101300</v>
      </c>
      <c r="AN390" s="34" t="s">
        <v>68</v>
      </c>
      <c r="AO390" s="34">
        <v>0</v>
      </c>
      <c r="AP390" s="34" t="s">
        <v>68</v>
      </c>
      <c r="AQ390" s="34" t="s">
        <v>68</v>
      </c>
      <c r="AR390" s="34" t="s">
        <v>68</v>
      </c>
      <c r="AS390" s="34" t="s">
        <v>68</v>
      </c>
      <c r="AT390" s="34" t="s">
        <v>68</v>
      </c>
      <c r="AU390" s="34" t="s">
        <v>68</v>
      </c>
      <c r="AV390" s="34" t="s">
        <v>68</v>
      </c>
      <c r="AW390" s="34" t="s">
        <v>68</v>
      </c>
      <c r="AX390" s="34" t="s">
        <v>68</v>
      </c>
      <c r="AY390" s="894">
        <v>2.4700000000000001E-5</v>
      </c>
      <c r="BA390" s="894">
        <v>6.0000000000000002E-6</v>
      </c>
      <c r="BB390" s="894">
        <v>4.3400000000000005E-5</v>
      </c>
      <c r="BC390" s="894">
        <v>2</v>
      </c>
      <c r="BD390" s="894" t="s">
        <v>6172</v>
      </c>
      <c r="BE390" s="894" t="s">
        <v>68</v>
      </c>
    </row>
    <row r="391" spans="1:57" ht="15" customHeight="1" x14ac:dyDescent="0.25">
      <c r="A391" s="37" t="s">
        <v>6125</v>
      </c>
      <c r="B391" s="45" t="s">
        <v>6169</v>
      </c>
      <c r="C391" s="887" t="s">
        <v>68</v>
      </c>
      <c r="D391" s="898">
        <v>44178</v>
      </c>
      <c r="E391" s="30" t="s">
        <v>6170</v>
      </c>
      <c r="F391" s="35" t="s">
        <v>5738</v>
      </c>
      <c r="G391" s="35" t="s">
        <v>68</v>
      </c>
      <c r="H391" s="35" t="s">
        <v>5697</v>
      </c>
      <c r="I391" s="35" t="s">
        <v>5492</v>
      </c>
      <c r="J391" s="35" t="s">
        <v>5493</v>
      </c>
      <c r="K391" s="35" t="s">
        <v>68</v>
      </c>
      <c r="L391" s="47">
        <v>8.0229325507000002</v>
      </c>
      <c r="M391" s="47">
        <v>49.776900443000002</v>
      </c>
      <c r="N391" s="46" t="s">
        <v>68</v>
      </c>
      <c r="O391" s="25" t="s">
        <v>5397</v>
      </c>
      <c r="P391" s="25">
        <v>62140002</v>
      </c>
      <c r="Q391" s="897" t="s">
        <v>68</v>
      </c>
      <c r="R391" s="25" t="s">
        <v>68</v>
      </c>
      <c r="S391" s="31" t="s">
        <v>68</v>
      </c>
      <c r="T391" s="31" t="s">
        <v>68</v>
      </c>
      <c r="U391" s="31" t="s">
        <v>68</v>
      </c>
      <c r="V391" s="31" t="s">
        <v>68</v>
      </c>
      <c r="W391" s="26">
        <v>8.0229325507000002</v>
      </c>
      <c r="X391" s="36">
        <v>49.776900443000002</v>
      </c>
      <c r="Y391" s="36" t="s">
        <v>68</v>
      </c>
      <c r="Z391" s="36" t="s">
        <v>68</v>
      </c>
      <c r="AA391" s="27">
        <v>10433</v>
      </c>
      <c r="AB391" s="32">
        <v>10431</v>
      </c>
      <c r="AC391" s="32">
        <v>10425</v>
      </c>
      <c r="AD391" s="32">
        <v>6</v>
      </c>
      <c r="AE391" s="32" t="s">
        <v>2692</v>
      </c>
      <c r="AF391" s="32" t="s">
        <v>5036</v>
      </c>
      <c r="AG391" s="48" t="s">
        <v>68</v>
      </c>
      <c r="AH391" s="33" t="s">
        <v>68</v>
      </c>
      <c r="AI391" s="33" t="s">
        <v>68</v>
      </c>
      <c r="AJ391" s="33" t="s">
        <v>68</v>
      </c>
      <c r="AK391" s="33" t="s">
        <v>5468</v>
      </c>
      <c r="AL391" s="28">
        <v>293</v>
      </c>
      <c r="AM391" s="34">
        <v>101300</v>
      </c>
      <c r="AN391" s="34" t="s">
        <v>68</v>
      </c>
      <c r="AO391" s="34">
        <v>0</v>
      </c>
      <c r="AP391" s="34" t="s">
        <v>68</v>
      </c>
      <c r="AQ391" s="34" t="s">
        <v>68</v>
      </c>
      <c r="AR391" s="34" t="s">
        <v>68</v>
      </c>
      <c r="AS391" s="34" t="s">
        <v>68</v>
      </c>
      <c r="AT391" s="34" t="s">
        <v>68</v>
      </c>
      <c r="AU391" s="34" t="s">
        <v>68</v>
      </c>
      <c r="AV391" s="34" t="s">
        <v>68</v>
      </c>
      <c r="AW391" s="34" t="s">
        <v>68</v>
      </c>
      <c r="AX391" s="34" t="s">
        <v>68</v>
      </c>
      <c r="AY391" s="894">
        <v>1.56E-5</v>
      </c>
      <c r="BA391" s="894">
        <v>1.27E-5</v>
      </c>
      <c r="BB391" s="894">
        <v>1.8499999999999999E-5</v>
      </c>
      <c r="BC391" s="894">
        <v>2</v>
      </c>
      <c r="BD391" s="894" t="s">
        <v>6172</v>
      </c>
      <c r="BE391" s="894" t="s">
        <v>68</v>
      </c>
    </row>
    <row r="392" spans="1:57" ht="15" customHeight="1" x14ac:dyDescent="0.25">
      <c r="A392" s="37" t="s">
        <v>6126</v>
      </c>
      <c r="B392" s="45" t="s">
        <v>6169</v>
      </c>
      <c r="C392" s="887" t="s">
        <v>68</v>
      </c>
      <c r="D392" s="898">
        <v>44178</v>
      </c>
      <c r="E392" s="30" t="s">
        <v>6170</v>
      </c>
      <c r="F392" s="35" t="s">
        <v>5738</v>
      </c>
      <c r="G392" s="35" t="s">
        <v>68</v>
      </c>
      <c r="H392" s="35" t="s">
        <v>5698</v>
      </c>
      <c r="I392" s="35" t="s">
        <v>5492</v>
      </c>
      <c r="J392" s="35" t="s">
        <v>5493</v>
      </c>
      <c r="K392" s="35" t="s">
        <v>68</v>
      </c>
      <c r="L392" s="47">
        <v>8.0190656897999997</v>
      </c>
      <c r="M392" s="47">
        <v>49.727686757999997</v>
      </c>
      <c r="N392" s="46" t="s">
        <v>68</v>
      </c>
      <c r="O392" s="25" t="s">
        <v>5397</v>
      </c>
      <c r="P392" s="25">
        <v>62140004</v>
      </c>
      <c r="Q392" s="897" t="s">
        <v>68</v>
      </c>
      <c r="R392" s="25" t="s">
        <v>68</v>
      </c>
      <c r="S392" s="31" t="s">
        <v>68</v>
      </c>
      <c r="T392" s="31" t="s">
        <v>68</v>
      </c>
      <c r="U392" s="31" t="s">
        <v>68</v>
      </c>
      <c r="V392" s="31" t="s">
        <v>68</v>
      </c>
      <c r="W392" s="26">
        <v>8.0190656897999997</v>
      </c>
      <c r="X392" s="36">
        <v>49.727686757999997</v>
      </c>
      <c r="Y392" s="36" t="s">
        <v>68</v>
      </c>
      <c r="Z392" s="36" t="s">
        <v>68</v>
      </c>
      <c r="AA392" s="27">
        <v>10433</v>
      </c>
      <c r="AB392" s="32">
        <v>10431</v>
      </c>
      <c r="AC392" s="32">
        <v>10425</v>
      </c>
      <c r="AD392" s="32">
        <v>6</v>
      </c>
      <c r="AE392" s="32" t="s">
        <v>2692</v>
      </c>
      <c r="AF392" s="32" t="s">
        <v>5037</v>
      </c>
      <c r="AG392" s="48" t="s">
        <v>68</v>
      </c>
      <c r="AH392" s="33" t="s">
        <v>68</v>
      </c>
      <c r="AI392" s="33" t="s">
        <v>68</v>
      </c>
      <c r="AJ392" s="33" t="s">
        <v>68</v>
      </c>
      <c r="AK392" s="33" t="s">
        <v>5469</v>
      </c>
      <c r="AL392" s="28">
        <v>293</v>
      </c>
      <c r="AM392" s="34">
        <v>101300</v>
      </c>
      <c r="AN392" s="34" t="s">
        <v>68</v>
      </c>
      <c r="AO392" s="34">
        <v>0</v>
      </c>
      <c r="AP392" s="34" t="s">
        <v>68</v>
      </c>
      <c r="AQ392" s="34" t="s">
        <v>68</v>
      </c>
      <c r="AR392" s="34" t="s">
        <v>68</v>
      </c>
      <c r="AS392" s="34" t="s">
        <v>68</v>
      </c>
      <c r="AT392" s="34" t="s">
        <v>68</v>
      </c>
      <c r="AU392" s="34" t="s">
        <v>68</v>
      </c>
      <c r="AV392" s="34" t="s">
        <v>68</v>
      </c>
      <c r="AW392" s="34" t="s">
        <v>68</v>
      </c>
      <c r="AX392" s="34" t="s">
        <v>68</v>
      </c>
      <c r="AY392" s="894">
        <v>8.6999999999999997E-6</v>
      </c>
      <c r="BA392" s="894">
        <v>7.3000000000000004E-6</v>
      </c>
      <c r="BB392" s="894">
        <v>1.01E-5</v>
      </c>
      <c r="BC392" s="894">
        <v>2</v>
      </c>
      <c r="BD392" s="894" t="s">
        <v>6172</v>
      </c>
      <c r="BE392" s="894" t="s">
        <v>68</v>
      </c>
    </row>
    <row r="393" spans="1:57" ht="15" customHeight="1" x14ac:dyDescent="0.25">
      <c r="A393" s="37" t="s">
        <v>6127</v>
      </c>
      <c r="B393" s="45" t="s">
        <v>6169</v>
      </c>
      <c r="C393" s="887" t="s">
        <v>68</v>
      </c>
      <c r="D393" s="898">
        <v>44178</v>
      </c>
      <c r="E393" s="30" t="s">
        <v>6170</v>
      </c>
      <c r="F393" s="35" t="s">
        <v>5738</v>
      </c>
      <c r="G393" s="35" t="s">
        <v>68</v>
      </c>
      <c r="H393" s="35" t="s">
        <v>5699</v>
      </c>
      <c r="I393" s="35" t="s">
        <v>5494</v>
      </c>
      <c r="J393" s="35" t="s">
        <v>5493</v>
      </c>
      <c r="K393" s="35" t="s">
        <v>68</v>
      </c>
      <c r="L393" s="47">
        <v>7.5050428753</v>
      </c>
      <c r="M393" s="47">
        <v>49.614477821999998</v>
      </c>
      <c r="N393" s="46" t="s">
        <v>68</v>
      </c>
      <c r="O393" s="25" t="s">
        <v>5397</v>
      </c>
      <c r="P393" s="25">
        <v>63110030</v>
      </c>
      <c r="Q393" s="897" t="s">
        <v>68</v>
      </c>
      <c r="R393" s="25" t="s">
        <v>68</v>
      </c>
      <c r="S393" s="31" t="s">
        <v>68</v>
      </c>
      <c r="T393" s="31" t="s">
        <v>68</v>
      </c>
      <c r="U393" s="31" t="s">
        <v>68</v>
      </c>
      <c r="V393" s="31" t="s">
        <v>68</v>
      </c>
      <c r="W393" s="26">
        <v>7.5050428753</v>
      </c>
      <c r="X393" s="36">
        <v>49.614477821999998</v>
      </c>
      <c r="Y393" s="36" t="s">
        <v>68</v>
      </c>
      <c r="Z393" s="36" t="s">
        <v>68</v>
      </c>
      <c r="AA393" s="27">
        <v>58827</v>
      </c>
      <c r="AB393" s="32">
        <v>52437</v>
      </c>
      <c r="AC393" s="32">
        <v>10104</v>
      </c>
      <c r="AD393" s="32">
        <v>5</v>
      </c>
      <c r="AE393" s="32" t="s">
        <v>5038</v>
      </c>
      <c r="AF393" s="32" t="s">
        <v>5038</v>
      </c>
      <c r="AG393" s="48" t="s">
        <v>68</v>
      </c>
      <c r="AH393" s="33">
        <v>89</v>
      </c>
      <c r="AI393" s="33">
        <v>23</v>
      </c>
      <c r="AJ393" s="33" t="s">
        <v>4839</v>
      </c>
      <c r="AK393" s="33" t="s">
        <v>5470</v>
      </c>
      <c r="AL393" s="28">
        <v>293</v>
      </c>
      <c r="AM393" s="34">
        <v>101300</v>
      </c>
      <c r="AN393" s="34" t="s">
        <v>68</v>
      </c>
      <c r="AO393" s="34">
        <v>0</v>
      </c>
      <c r="AP393" s="34" t="s">
        <v>68</v>
      </c>
      <c r="AQ393" s="34" t="s">
        <v>68</v>
      </c>
      <c r="AR393" s="34" t="s">
        <v>68</v>
      </c>
      <c r="AS393" s="34" t="s">
        <v>68</v>
      </c>
      <c r="AT393" s="34" t="s">
        <v>68</v>
      </c>
      <c r="AU393" s="34" t="s">
        <v>68</v>
      </c>
      <c r="AV393" s="34" t="s">
        <v>68</v>
      </c>
      <c r="AW393" s="34" t="s">
        <v>68</v>
      </c>
      <c r="AX393" s="34" t="s">
        <v>68</v>
      </c>
      <c r="AY393" s="894">
        <v>3.88E-4</v>
      </c>
      <c r="BA393" s="894">
        <v>3.8700000000000003E-4</v>
      </c>
      <c r="BB393" s="894">
        <v>3.8900000000000002E-4</v>
      </c>
      <c r="BC393" s="894">
        <v>2</v>
      </c>
      <c r="BD393" s="894" t="s">
        <v>6172</v>
      </c>
      <c r="BE393" s="894" t="s">
        <v>68</v>
      </c>
    </row>
    <row r="394" spans="1:57" ht="15" customHeight="1" x14ac:dyDescent="0.25">
      <c r="A394" s="37" t="s">
        <v>6128</v>
      </c>
      <c r="B394" s="45" t="s">
        <v>6169</v>
      </c>
      <c r="C394" s="887" t="s">
        <v>68</v>
      </c>
      <c r="D394" s="898">
        <v>44178</v>
      </c>
      <c r="E394" s="30" t="s">
        <v>6170</v>
      </c>
      <c r="F394" s="35" t="s">
        <v>5738</v>
      </c>
      <c r="G394" s="35" t="s">
        <v>68</v>
      </c>
      <c r="H394" s="35" t="s">
        <v>5700</v>
      </c>
      <c r="I394" s="35" t="s">
        <v>5494</v>
      </c>
      <c r="J394" s="35" t="s">
        <v>5493</v>
      </c>
      <c r="K394" s="35" t="s">
        <v>68</v>
      </c>
      <c r="L394" s="47">
        <v>7.5064419122999997</v>
      </c>
      <c r="M394" s="47">
        <v>49.623037828000001</v>
      </c>
      <c r="N394" s="46" t="s">
        <v>68</v>
      </c>
      <c r="O394" s="25" t="s">
        <v>5397</v>
      </c>
      <c r="P394" s="25">
        <v>63110034</v>
      </c>
      <c r="Q394" s="897" t="s">
        <v>68</v>
      </c>
      <c r="R394" s="25" t="s">
        <v>68</v>
      </c>
      <c r="S394" s="31" t="s">
        <v>68</v>
      </c>
      <c r="T394" s="31" t="s">
        <v>68</v>
      </c>
      <c r="U394" s="31" t="s">
        <v>68</v>
      </c>
      <c r="V394" s="31" t="s">
        <v>68</v>
      </c>
      <c r="W394" s="26">
        <v>7.5064419122999997</v>
      </c>
      <c r="X394" s="36">
        <v>49.623037828000001</v>
      </c>
      <c r="Y394" s="36" t="s">
        <v>68</v>
      </c>
      <c r="Z394" s="36" t="s">
        <v>68</v>
      </c>
      <c r="AA394" s="27">
        <v>58827</v>
      </c>
      <c r="AB394" s="32">
        <v>52437</v>
      </c>
      <c r="AC394" s="32">
        <v>10104</v>
      </c>
      <c r="AD394" s="32">
        <v>5</v>
      </c>
      <c r="AE394" s="32" t="s">
        <v>5038</v>
      </c>
      <c r="AF394" s="32" t="s">
        <v>5038</v>
      </c>
      <c r="AG394" s="48" t="s">
        <v>68</v>
      </c>
      <c r="AH394" s="33">
        <v>89</v>
      </c>
      <c r="AI394" s="33">
        <v>23</v>
      </c>
      <c r="AJ394" s="33" t="s">
        <v>4839</v>
      </c>
      <c r="AK394" s="33" t="s">
        <v>5470</v>
      </c>
      <c r="AL394" s="28">
        <v>293</v>
      </c>
      <c r="AM394" s="34">
        <v>101300</v>
      </c>
      <c r="AN394" s="34" t="s">
        <v>68</v>
      </c>
      <c r="AO394" s="34">
        <v>0</v>
      </c>
      <c r="AP394" s="34" t="s">
        <v>68</v>
      </c>
      <c r="AQ394" s="34" t="s">
        <v>68</v>
      </c>
      <c r="AR394" s="34" t="s">
        <v>68</v>
      </c>
      <c r="AS394" s="34" t="s">
        <v>68</v>
      </c>
      <c r="AT394" s="34" t="s">
        <v>68</v>
      </c>
      <c r="AU394" s="34" t="s">
        <v>68</v>
      </c>
      <c r="AV394" s="34" t="s">
        <v>68</v>
      </c>
      <c r="AW394" s="34" t="s">
        <v>68</v>
      </c>
      <c r="AX394" s="34" t="s">
        <v>68</v>
      </c>
      <c r="AY394" s="894">
        <v>2.32E-4</v>
      </c>
      <c r="BA394" s="894">
        <v>1.7699999999999999E-4</v>
      </c>
      <c r="BB394" s="894">
        <v>2.8699999999999998E-4</v>
      </c>
      <c r="BC394" s="894">
        <v>2</v>
      </c>
      <c r="BD394" s="894" t="s">
        <v>6172</v>
      </c>
      <c r="BE394" s="894" t="s">
        <v>68</v>
      </c>
    </row>
    <row r="395" spans="1:57" ht="15" customHeight="1" x14ac:dyDescent="0.25">
      <c r="A395" s="37" t="s">
        <v>6129</v>
      </c>
      <c r="B395" s="45" t="s">
        <v>6169</v>
      </c>
      <c r="C395" s="887" t="s">
        <v>68</v>
      </c>
      <c r="D395" s="898">
        <v>44178</v>
      </c>
      <c r="E395" s="30" t="s">
        <v>6170</v>
      </c>
      <c r="F395" s="35" t="s">
        <v>5738</v>
      </c>
      <c r="G395" s="35" t="s">
        <v>68</v>
      </c>
      <c r="H395" s="35" t="s">
        <v>5701</v>
      </c>
      <c r="I395" s="35" t="s">
        <v>5494</v>
      </c>
      <c r="J395" s="35" t="s">
        <v>5493</v>
      </c>
      <c r="K395" s="35" t="s">
        <v>68</v>
      </c>
      <c r="L395" s="47">
        <v>7.5098418414000001</v>
      </c>
      <c r="M395" s="47">
        <v>49.620474090999998</v>
      </c>
      <c r="N395" s="46" t="s">
        <v>68</v>
      </c>
      <c r="O395" s="25" t="s">
        <v>5397</v>
      </c>
      <c r="P395" s="25">
        <v>63110078</v>
      </c>
      <c r="Q395" s="897" t="s">
        <v>68</v>
      </c>
      <c r="R395" s="25" t="s">
        <v>68</v>
      </c>
      <c r="S395" s="31" t="s">
        <v>68</v>
      </c>
      <c r="T395" s="31" t="s">
        <v>68</v>
      </c>
      <c r="U395" s="31" t="s">
        <v>68</v>
      </c>
      <c r="V395" s="31" t="s">
        <v>68</v>
      </c>
      <c r="W395" s="26">
        <v>7.5098418414000001</v>
      </c>
      <c r="X395" s="36">
        <v>49.620474090999998</v>
      </c>
      <c r="Y395" s="36" t="s">
        <v>68</v>
      </c>
      <c r="Z395" s="36" t="s">
        <v>68</v>
      </c>
      <c r="AA395" s="27">
        <v>10439</v>
      </c>
      <c r="AB395" s="32">
        <v>10430</v>
      </c>
      <c r="AC395" s="32">
        <v>10425</v>
      </c>
      <c r="AD395" s="32">
        <v>5</v>
      </c>
      <c r="AE395" s="32" t="s">
        <v>2718</v>
      </c>
      <c r="AF395" s="32" t="s">
        <v>5039</v>
      </c>
      <c r="AG395" s="48" t="s">
        <v>68</v>
      </c>
      <c r="AH395" s="33">
        <v>89</v>
      </c>
      <c r="AI395" s="33">
        <v>23</v>
      </c>
      <c r="AJ395" s="33" t="s">
        <v>4839</v>
      </c>
      <c r="AK395" s="33" t="s">
        <v>5471</v>
      </c>
      <c r="AL395" s="28">
        <v>293</v>
      </c>
      <c r="AM395" s="34">
        <v>101300</v>
      </c>
      <c r="AN395" s="34" t="s">
        <v>68</v>
      </c>
      <c r="AO395" s="34">
        <v>0</v>
      </c>
      <c r="AP395" s="34" t="s">
        <v>68</v>
      </c>
      <c r="AQ395" s="34" t="s">
        <v>68</v>
      </c>
      <c r="AR395" s="34" t="s">
        <v>68</v>
      </c>
      <c r="AS395" s="34" t="s">
        <v>68</v>
      </c>
      <c r="AT395" s="34" t="s">
        <v>68</v>
      </c>
      <c r="AU395" s="34" t="s">
        <v>68</v>
      </c>
      <c r="AV395" s="34" t="s">
        <v>68</v>
      </c>
      <c r="AW395" s="34" t="s">
        <v>68</v>
      </c>
      <c r="AX395" s="34" t="s">
        <v>68</v>
      </c>
      <c r="AY395" s="894">
        <v>5.7000000000000003E-5</v>
      </c>
      <c r="BA395" s="894">
        <v>5.1499999999999998E-5</v>
      </c>
      <c r="BB395" s="894">
        <v>6.2500000000000001E-5</v>
      </c>
      <c r="BC395" s="894">
        <v>2</v>
      </c>
      <c r="BD395" s="894" t="s">
        <v>6172</v>
      </c>
      <c r="BE395" s="894" t="s">
        <v>68</v>
      </c>
    </row>
    <row r="396" spans="1:57" ht="15" customHeight="1" x14ac:dyDescent="0.25">
      <c r="A396" s="37" t="s">
        <v>6130</v>
      </c>
      <c r="B396" s="45" t="s">
        <v>6169</v>
      </c>
      <c r="C396" s="887" t="s">
        <v>68</v>
      </c>
      <c r="D396" s="898">
        <v>44178</v>
      </c>
      <c r="E396" s="30" t="s">
        <v>6170</v>
      </c>
      <c r="F396" s="35" t="s">
        <v>5738</v>
      </c>
      <c r="G396" s="35" t="s">
        <v>68</v>
      </c>
      <c r="H396" s="35" t="s">
        <v>5702</v>
      </c>
      <c r="I396" s="35" t="s">
        <v>5495</v>
      </c>
      <c r="J396" s="35" t="s">
        <v>5493</v>
      </c>
      <c r="K396" s="35" t="s">
        <v>68</v>
      </c>
      <c r="L396" s="47">
        <v>7.7196808126000001</v>
      </c>
      <c r="M396" s="47">
        <v>49.651127246000001</v>
      </c>
      <c r="N396" s="46" t="s">
        <v>68</v>
      </c>
      <c r="O396" s="25" t="s">
        <v>5397</v>
      </c>
      <c r="P396" s="25">
        <v>63120004</v>
      </c>
      <c r="Q396" s="897" t="s">
        <v>68</v>
      </c>
      <c r="R396" s="25" t="s">
        <v>68</v>
      </c>
      <c r="S396" s="31" t="s">
        <v>68</v>
      </c>
      <c r="T396" s="31" t="s">
        <v>68</v>
      </c>
      <c r="U396" s="31" t="s">
        <v>68</v>
      </c>
      <c r="V396" s="31" t="s">
        <v>68</v>
      </c>
      <c r="W396" s="26">
        <v>7.7196808126000001</v>
      </c>
      <c r="X396" s="36">
        <v>49.651127246000001</v>
      </c>
      <c r="Y396" s="36" t="s">
        <v>68</v>
      </c>
      <c r="Z396" s="36" t="s">
        <v>68</v>
      </c>
      <c r="AA396" s="27" t="s">
        <v>68</v>
      </c>
      <c r="AB396" s="32" t="s">
        <v>68</v>
      </c>
      <c r="AC396" s="32" t="s">
        <v>68</v>
      </c>
      <c r="AD396" s="32" t="s">
        <v>68</v>
      </c>
      <c r="AE396" s="32" t="s">
        <v>5040</v>
      </c>
      <c r="AF396" s="32" t="s">
        <v>5040</v>
      </c>
      <c r="AG396" s="48" t="s">
        <v>68</v>
      </c>
      <c r="AH396" s="33">
        <v>89</v>
      </c>
      <c r="AI396" s="33">
        <v>23</v>
      </c>
      <c r="AJ396" s="33" t="s">
        <v>4839</v>
      </c>
      <c r="AK396" s="33" t="s">
        <v>5462</v>
      </c>
      <c r="AL396" s="28">
        <v>293</v>
      </c>
      <c r="AM396" s="34">
        <v>101300</v>
      </c>
      <c r="AN396" s="34" t="s">
        <v>68</v>
      </c>
      <c r="AO396" s="34">
        <v>0</v>
      </c>
      <c r="AP396" s="34" t="s">
        <v>68</v>
      </c>
      <c r="AQ396" s="34" t="s">
        <v>68</v>
      </c>
      <c r="AR396" s="34" t="s">
        <v>68</v>
      </c>
      <c r="AS396" s="34" t="s">
        <v>68</v>
      </c>
      <c r="AT396" s="34" t="s">
        <v>68</v>
      </c>
      <c r="AU396" s="34" t="s">
        <v>68</v>
      </c>
      <c r="AV396" s="34" t="s">
        <v>68</v>
      </c>
      <c r="AW396" s="34" t="s">
        <v>68</v>
      </c>
      <c r="AX396" s="34" t="s">
        <v>68</v>
      </c>
      <c r="AY396" s="894">
        <v>5.8250000000000003E-3</v>
      </c>
      <c r="BA396" s="894">
        <v>5.62E-3</v>
      </c>
      <c r="BB396" s="894">
        <v>6.0300000000000006E-3</v>
      </c>
      <c r="BC396" s="894">
        <v>2</v>
      </c>
      <c r="BD396" s="894" t="s">
        <v>6172</v>
      </c>
      <c r="BE396" s="894" t="s">
        <v>68</v>
      </c>
    </row>
    <row r="397" spans="1:57" ht="15" customHeight="1" x14ac:dyDescent="0.25">
      <c r="A397" s="37" t="s">
        <v>6131</v>
      </c>
      <c r="B397" s="45" t="s">
        <v>6169</v>
      </c>
      <c r="C397" s="887" t="s">
        <v>68</v>
      </c>
      <c r="D397" s="898">
        <v>44178</v>
      </c>
      <c r="E397" s="30" t="s">
        <v>6170</v>
      </c>
      <c r="F397" s="35" t="s">
        <v>5738</v>
      </c>
      <c r="G397" s="35" t="s">
        <v>68</v>
      </c>
      <c r="H397" s="35" t="s">
        <v>5703</v>
      </c>
      <c r="I397" s="35" t="s">
        <v>5495</v>
      </c>
      <c r="J397" s="35" t="s">
        <v>5493</v>
      </c>
      <c r="K397" s="35" t="s">
        <v>68</v>
      </c>
      <c r="L397" s="47">
        <v>7.7765487065999999</v>
      </c>
      <c r="M397" s="47">
        <v>49.630971893000002</v>
      </c>
      <c r="N397" s="46" t="s">
        <v>68</v>
      </c>
      <c r="O397" s="25" t="s">
        <v>5397</v>
      </c>
      <c r="P397" s="25">
        <v>63120006</v>
      </c>
      <c r="Q397" s="897" t="s">
        <v>68</v>
      </c>
      <c r="R397" s="25" t="s">
        <v>68</v>
      </c>
      <c r="S397" s="31" t="s">
        <v>68</v>
      </c>
      <c r="T397" s="31" t="s">
        <v>68</v>
      </c>
      <c r="U397" s="31" t="s">
        <v>68</v>
      </c>
      <c r="V397" s="31" t="s">
        <v>68</v>
      </c>
      <c r="W397" s="26">
        <v>7.7765487065999999</v>
      </c>
      <c r="X397" s="36">
        <v>49.630971893000002</v>
      </c>
      <c r="Y397" s="36" t="s">
        <v>68</v>
      </c>
      <c r="Z397" s="36" t="s">
        <v>68</v>
      </c>
      <c r="AA397" s="27">
        <v>58823</v>
      </c>
      <c r="AB397" s="32">
        <v>52437</v>
      </c>
      <c r="AC397" s="32">
        <v>10104</v>
      </c>
      <c r="AD397" s="32">
        <v>5</v>
      </c>
      <c r="AE397" s="32" t="s">
        <v>5041</v>
      </c>
      <c r="AF397" s="32" t="s">
        <v>5041</v>
      </c>
      <c r="AG397" s="48" t="s">
        <v>68</v>
      </c>
      <c r="AH397" s="33">
        <v>89</v>
      </c>
      <c r="AI397" s="33">
        <v>23</v>
      </c>
      <c r="AJ397" s="33" t="s">
        <v>4839</v>
      </c>
      <c r="AK397" s="33" t="s">
        <v>5462</v>
      </c>
      <c r="AL397" s="28">
        <v>293</v>
      </c>
      <c r="AM397" s="34">
        <v>101300</v>
      </c>
      <c r="AN397" s="34" t="s">
        <v>68</v>
      </c>
      <c r="AO397" s="34">
        <v>0</v>
      </c>
      <c r="AP397" s="34" t="s">
        <v>68</v>
      </c>
      <c r="AQ397" s="34" t="s">
        <v>68</v>
      </c>
      <c r="AR397" s="34" t="s">
        <v>68</v>
      </c>
      <c r="AS397" s="34" t="s">
        <v>68</v>
      </c>
      <c r="AT397" s="34" t="s">
        <v>68</v>
      </c>
      <c r="AU397" s="34" t="s">
        <v>68</v>
      </c>
      <c r="AV397" s="34" t="s">
        <v>68</v>
      </c>
      <c r="AW397" s="34" t="s">
        <v>68</v>
      </c>
      <c r="AX397" s="34" t="s">
        <v>68</v>
      </c>
      <c r="AY397" s="894">
        <v>8.2924999999999995E-3</v>
      </c>
      <c r="AZ397" s="894">
        <v>3.4083821308650204E-3</v>
      </c>
      <c r="BA397" s="894">
        <v>4.8399999999999997E-3</v>
      </c>
      <c r="BB397" s="894">
        <v>1.1800000000000001E-2</v>
      </c>
      <c r="BC397" s="894">
        <v>4</v>
      </c>
      <c r="BD397" s="894" t="s">
        <v>6172</v>
      </c>
      <c r="BE397" s="894" t="s">
        <v>68</v>
      </c>
    </row>
    <row r="398" spans="1:57" ht="15" customHeight="1" x14ac:dyDescent="0.25">
      <c r="A398" s="37" t="s">
        <v>6132</v>
      </c>
      <c r="B398" s="45" t="s">
        <v>6169</v>
      </c>
      <c r="C398" s="887" t="s">
        <v>68</v>
      </c>
      <c r="D398" s="898">
        <v>44178</v>
      </c>
      <c r="E398" s="30" t="s">
        <v>6170</v>
      </c>
      <c r="F398" s="35" t="s">
        <v>5738</v>
      </c>
      <c r="G398" s="35" t="s">
        <v>68</v>
      </c>
      <c r="H398" s="35" t="s">
        <v>5704</v>
      </c>
      <c r="I398" s="35" t="s">
        <v>5495</v>
      </c>
      <c r="J398" s="35" t="s">
        <v>5493</v>
      </c>
      <c r="K398" s="35" t="s">
        <v>68</v>
      </c>
      <c r="L398" s="47">
        <v>7.7460380619000002</v>
      </c>
      <c r="M398" s="47">
        <v>49.676321535</v>
      </c>
      <c r="N398" s="46" t="s">
        <v>68</v>
      </c>
      <c r="O398" s="25" t="s">
        <v>5397</v>
      </c>
      <c r="P398" s="25">
        <v>63120007</v>
      </c>
      <c r="Q398" s="897" t="s">
        <v>68</v>
      </c>
      <c r="R398" s="25" t="s">
        <v>68</v>
      </c>
      <c r="S398" s="31" t="s">
        <v>68</v>
      </c>
      <c r="T398" s="31" t="s">
        <v>68</v>
      </c>
      <c r="U398" s="31" t="s">
        <v>68</v>
      </c>
      <c r="V398" s="31" t="s">
        <v>68</v>
      </c>
      <c r="W398" s="26">
        <v>7.7460380619000002</v>
      </c>
      <c r="X398" s="36">
        <v>49.676321535</v>
      </c>
      <c r="Y398" s="36" t="s">
        <v>68</v>
      </c>
      <c r="Z398" s="36" t="s">
        <v>68</v>
      </c>
      <c r="AA398" s="27">
        <v>10439</v>
      </c>
      <c r="AB398" s="32">
        <v>10430</v>
      </c>
      <c r="AC398" s="32">
        <v>10425</v>
      </c>
      <c r="AD398" s="32">
        <v>5</v>
      </c>
      <c r="AE398" s="32" t="s">
        <v>2718</v>
      </c>
      <c r="AF398" s="32" t="s">
        <v>5039</v>
      </c>
      <c r="AG398" s="48" t="s">
        <v>68</v>
      </c>
      <c r="AH398" s="33">
        <v>89</v>
      </c>
      <c r="AI398" s="33">
        <v>23</v>
      </c>
      <c r="AJ398" s="33" t="s">
        <v>4839</v>
      </c>
      <c r="AK398" s="33" t="s">
        <v>5472</v>
      </c>
      <c r="AL398" s="28">
        <v>293</v>
      </c>
      <c r="AM398" s="34">
        <v>101300</v>
      </c>
      <c r="AN398" s="34" t="s">
        <v>68</v>
      </c>
      <c r="AO398" s="34">
        <v>0</v>
      </c>
      <c r="AP398" s="34" t="s">
        <v>68</v>
      </c>
      <c r="AQ398" s="34" t="s">
        <v>68</v>
      </c>
      <c r="AR398" s="34" t="s">
        <v>68</v>
      </c>
      <c r="AS398" s="34" t="s">
        <v>68</v>
      </c>
      <c r="AT398" s="34" t="s">
        <v>68</v>
      </c>
      <c r="AU398" s="34" t="s">
        <v>68</v>
      </c>
      <c r="AV398" s="34" t="s">
        <v>68</v>
      </c>
      <c r="AW398" s="34" t="s">
        <v>68</v>
      </c>
      <c r="AX398" s="34" t="s">
        <v>68</v>
      </c>
      <c r="AY398" s="894">
        <v>3.5549999999999997E-5</v>
      </c>
      <c r="BA398" s="894">
        <v>3.4799999999999999E-5</v>
      </c>
      <c r="BB398" s="894">
        <v>3.6300000000000001E-5</v>
      </c>
      <c r="BC398" s="894">
        <v>2</v>
      </c>
      <c r="BD398" s="894" t="s">
        <v>6172</v>
      </c>
      <c r="BE398" s="894" t="s">
        <v>68</v>
      </c>
    </row>
    <row r="399" spans="1:57" ht="15" customHeight="1" x14ac:dyDescent="0.25">
      <c r="A399" s="37" t="s">
        <v>6133</v>
      </c>
      <c r="B399" s="45" t="s">
        <v>6169</v>
      </c>
      <c r="C399" s="887" t="s">
        <v>68</v>
      </c>
      <c r="D399" s="898">
        <v>44178</v>
      </c>
      <c r="E399" s="30" t="s">
        <v>6170</v>
      </c>
      <c r="F399" s="35" t="s">
        <v>5738</v>
      </c>
      <c r="G399" s="35" t="s">
        <v>68</v>
      </c>
      <c r="H399" s="35" t="s">
        <v>5705</v>
      </c>
      <c r="I399" s="35" t="s">
        <v>5494</v>
      </c>
      <c r="J399" s="35" t="s">
        <v>5493</v>
      </c>
      <c r="K399" s="35" t="s">
        <v>68</v>
      </c>
      <c r="L399" s="47">
        <v>7.7147557600000001</v>
      </c>
      <c r="M399" s="47">
        <v>49.627785052999997</v>
      </c>
      <c r="N399" s="46" t="s">
        <v>68</v>
      </c>
      <c r="O399" s="25" t="s">
        <v>5397</v>
      </c>
      <c r="P399" s="25">
        <v>63120211</v>
      </c>
      <c r="Q399" s="897" t="s">
        <v>68</v>
      </c>
      <c r="R399" s="25" t="s">
        <v>68</v>
      </c>
      <c r="S399" s="31" t="s">
        <v>68</v>
      </c>
      <c r="T399" s="31" t="s">
        <v>68</v>
      </c>
      <c r="U399" s="31" t="s">
        <v>68</v>
      </c>
      <c r="V399" s="31" t="s">
        <v>68</v>
      </c>
      <c r="W399" s="26">
        <v>7.7147557600000001</v>
      </c>
      <c r="X399" s="36">
        <v>49.627785052999997</v>
      </c>
      <c r="Y399" s="36" t="s">
        <v>68</v>
      </c>
      <c r="Z399" s="36" t="s">
        <v>68</v>
      </c>
      <c r="AA399" s="27" t="s">
        <v>68</v>
      </c>
      <c r="AB399" s="32" t="s">
        <v>68</v>
      </c>
      <c r="AC399" s="32" t="s">
        <v>68</v>
      </c>
      <c r="AD399" s="32" t="s">
        <v>68</v>
      </c>
      <c r="AE399" s="32" t="s">
        <v>5042</v>
      </c>
      <c r="AF399" s="32" t="s">
        <v>5042</v>
      </c>
      <c r="AG399" s="48" t="s">
        <v>68</v>
      </c>
      <c r="AH399" s="33">
        <v>89</v>
      </c>
      <c r="AI399" s="33">
        <v>23</v>
      </c>
      <c r="AJ399" s="33" t="s">
        <v>4839</v>
      </c>
      <c r="AK399" s="33" t="s">
        <v>5473</v>
      </c>
      <c r="AL399" s="28">
        <v>293</v>
      </c>
      <c r="AM399" s="34">
        <v>101300</v>
      </c>
      <c r="AN399" s="34" t="s">
        <v>68</v>
      </c>
      <c r="AO399" s="34">
        <v>0</v>
      </c>
      <c r="AP399" s="34" t="s">
        <v>68</v>
      </c>
      <c r="AQ399" s="34" t="s">
        <v>68</v>
      </c>
      <c r="AR399" s="34" t="s">
        <v>68</v>
      </c>
      <c r="AS399" s="34" t="s">
        <v>68</v>
      </c>
      <c r="AT399" s="34" t="s">
        <v>68</v>
      </c>
      <c r="AU399" s="34" t="s">
        <v>68</v>
      </c>
      <c r="AV399" s="34" t="s">
        <v>68</v>
      </c>
      <c r="AW399" s="34" t="s">
        <v>68</v>
      </c>
      <c r="AX399" s="34" t="s">
        <v>68</v>
      </c>
      <c r="AY399" s="894">
        <v>2.9550000000000002E-3</v>
      </c>
      <c r="BA399" s="894">
        <v>2.8700000000000002E-3</v>
      </c>
      <c r="BB399" s="894">
        <v>3.0400000000000002E-3</v>
      </c>
      <c r="BC399" s="894">
        <v>2</v>
      </c>
      <c r="BD399" s="894" t="s">
        <v>6172</v>
      </c>
      <c r="BE399" s="894" t="s">
        <v>68</v>
      </c>
    </row>
    <row r="400" spans="1:57" ht="15" customHeight="1" x14ac:dyDescent="0.25">
      <c r="A400" s="37" t="s">
        <v>6134</v>
      </c>
      <c r="B400" s="45" t="s">
        <v>6169</v>
      </c>
      <c r="C400" s="887" t="s">
        <v>68</v>
      </c>
      <c r="D400" s="898">
        <v>44178</v>
      </c>
      <c r="E400" s="30" t="s">
        <v>6170</v>
      </c>
      <c r="F400" s="35" t="s">
        <v>5738</v>
      </c>
      <c r="G400" s="35" t="s">
        <v>68</v>
      </c>
      <c r="H400" s="35" t="s">
        <v>5706</v>
      </c>
      <c r="I400" s="35" t="s">
        <v>5495</v>
      </c>
      <c r="J400" s="35" t="s">
        <v>5493</v>
      </c>
      <c r="K400" s="35" t="s">
        <v>68</v>
      </c>
      <c r="L400" s="47">
        <v>7.8405353247000003</v>
      </c>
      <c r="M400" s="47">
        <v>49.623717765000002</v>
      </c>
      <c r="N400" s="46" t="s">
        <v>68</v>
      </c>
      <c r="O400" s="25" t="s">
        <v>5397</v>
      </c>
      <c r="P400" s="25">
        <v>63130002</v>
      </c>
      <c r="Q400" s="897" t="s">
        <v>68</v>
      </c>
      <c r="R400" s="25" t="s">
        <v>68</v>
      </c>
      <c r="S400" s="31" t="s">
        <v>68</v>
      </c>
      <c r="T400" s="31" t="s">
        <v>68</v>
      </c>
      <c r="U400" s="31" t="s">
        <v>68</v>
      </c>
      <c r="V400" s="31" t="s">
        <v>68</v>
      </c>
      <c r="W400" s="26">
        <v>7.8405353247000003</v>
      </c>
      <c r="X400" s="36">
        <v>49.623717765000002</v>
      </c>
      <c r="Y400" s="36" t="s">
        <v>68</v>
      </c>
      <c r="Z400" s="36" t="s">
        <v>68</v>
      </c>
      <c r="AA400" s="27">
        <v>10431</v>
      </c>
      <c r="AB400" s="32">
        <v>10430</v>
      </c>
      <c r="AC400" s="32">
        <v>10425</v>
      </c>
      <c r="AD400" s="32">
        <v>5</v>
      </c>
      <c r="AE400" s="32" t="s">
        <v>2683</v>
      </c>
      <c r="AF400" s="32" t="s">
        <v>4967</v>
      </c>
      <c r="AG400" s="48" t="s">
        <v>68</v>
      </c>
      <c r="AH400" s="33">
        <v>89</v>
      </c>
      <c r="AI400" s="33">
        <v>23</v>
      </c>
      <c r="AJ400" s="33" t="s">
        <v>4839</v>
      </c>
      <c r="AK400" s="33" t="s">
        <v>5474</v>
      </c>
      <c r="AL400" s="28">
        <v>293</v>
      </c>
      <c r="AM400" s="34">
        <v>101300</v>
      </c>
      <c r="AN400" s="34" t="s">
        <v>68</v>
      </c>
      <c r="AO400" s="34">
        <v>0</v>
      </c>
      <c r="AP400" s="34" t="s">
        <v>68</v>
      </c>
      <c r="AQ400" s="34" t="s">
        <v>68</v>
      </c>
      <c r="AR400" s="34" t="s">
        <v>68</v>
      </c>
      <c r="AS400" s="34" t="s">
        <v>68</v>
      </c>
      <c r="AT400" s="34" t="s">
        <v>68</v>
      </c>
      <c r="AU400" s="34" t="s">
        <v>68</v>
      </c>
      <c r="AV400" s="34" t="s">
        <v>68</v>
      </c>
      <c r="AW400" s="34" t="s">
        <v>68</v>
      </c>
      <c r="AX400" s="34" t="s">
        <v>68</v>
      </c>
      <c r="AY400" s="894">
        <v>5.6950000000000002E-5</v>
      </c>
      <c r="BA400" s="894">
        <v>4.5100000000000005E-5</v>
      </c>
      <c r="BB400" s="894">
        <v>6.8800000000000005E-5</v>
      </c>
      <c r="BC400" s="894">
        <v>2</v>
      </c>
      <c r="BD400" s="894" t="s">
        <v>6172</v>
      </c>
      <c r="BE400" s="894" t="s">
        <v>68</v>
      </c>
    </row>
    <row r="401" spans="1:57" ht="15" customHeight="1" x14ac:dyDescent="0.25">
      <c r="A401" s="37" t="s">
        <v>6135</v>
      </c>
      <c r="B401" s="45" t="s">
        <v>6169</v>
      </c>
      <c r="C401" s="887" t="s">
        <v>68</v>
      </c>
      <c r="D401" s="898">
        <v>44178</v>
      </c>
      <c r="E401" s="30" t="s">
        <v>6170</v>
      </c>
      <c r="F401" s="35" t="s">
        <v>5738</v>
      </c>
      <c r="G401" s="35" t="s">
        <v>68</v>
      </c>
      <c r="H401" s="35" t="s">
        <v>5707</v>
      </c>
      <c r="I401" s="35" t="s">
        <v>5495</v>
      </c>
      <c r="J401" s="35" t="s">
        <v>5493</v>
      </c>
      <c r="K401" s="35" t="s">
        <v>68</v>
      </c>
      <c r="L401" s="47">
        <v>7.9174779316999997</v>
      </c>
      <c r="M401" s="47">
        <v>49.661686275000001</v>
      </c>
      <c r="N401" s="46" t="s">
        <v>68</v>
      </c>
      <c r="O401" s="25" t="s">
        <v>5397</v>
      </c>
      <c r="P401" s="25">
        <v>63130007</v>
      </c>
      <c r="Q401" s="897" t="s">
        <v>68</v>
      </c>
      <c r="R401" s="25" t="s">
        <v>68</v>
      </c>
      <c r="S401" s="31" t="s">
        <v>68</v>
      </c>
      <c r="T401" s="31" t="s">
        <v>68</v>
      </c>
      <c r="U401" s="31" t="s">
        <v>68</v>
      </c>
      <c r="V401" s="31" t="s">
        <v>68</v>
      </c>
      <c r="W401" s="26">
        <v>7.9174779316999997</v>
      </c>
      <c r="X401" s="36">
        <v>49.661686275000001</v>
      </c>
      <c r="Y401" s="36" t="s">
        <v>68</v>
      </c>
      <c r="Z401" s="36" t="s">
        <v>68</v>
      </c>
      <c r="AA401" s="27">
        <v>52437</v>
      </c>
      <c r="AB401" s="32">
        <v>10322</v>
      </c>
      <c r="AC401" s="32">
        <v>10104</v>
      </c>
      <c r="AD401" s="32">
        <v>4</v>
      </c>
      <c r="AE401" s="32" t="s">
        <v>1828</v>
      </c>
      <c r="AF401" s="32" t="s">
        <v>5043</v>
      </c>
      <c r="AG401" s="48" t="s">
        <v>68</v>
      </c>
      <c r="AH401" s="33" t="s">
        <v>68</v>
      </c>
      <c r="AI401" s="33" t="s">
        <v>68</v>
      </c>
      <c r="AJ401" s="33" t="s">
        <v>68</v>
      </c>
      <c r="AK401" s="33" t="s">
        <v>5475</v>
      </c>
      <c r="AL401" s="28">
        <v>293</v>
      </c>
      <c r="AM401" s="34">
        <v>101300</v>
      </c>
      <c r="AN401" s="34" t="s">
        <v>68</v>
      </c>
      <c r="AO401" s="34">
        <v>0</v>
      </c>
      <c r="AP401" s="34" t="s">
        <v>68</v>
      </c>
      <c r="AQ401" s="34" t="s">
        <v>68</v>
      </c>
      <c r="AR401" s="34" t="s">
        <v>68</v>
      </c>
      <c r="AS401" s="34" t="s">
        <v>68</v>
      </c>
      <c r="AT401" s="34" t="s">
        <v>68</v>
      </c>
      <c r="AU401" s="34" t="s">
        <v>68</v>
      </c>
      <c r="AV401" s="34" t="s">
        <v>68</v>
      </c>
      <c r="AW401" s="34" t="s">
        <v>68</v>
      </c>
      <c r="AX401" s="34" t="s">
        <v>68</v>
      </c>
      <c r="AY401" s="894">
        <v>1.795E-4</v>
      </c>
      <c r="BA401" s="894">
        <v>1.64E-4</v>
      </c>
      <c r="BB401" s="894">
        <v>1.9500000000000002E-4</v>
      </c>
      <c r="BC401" s="894">
        <v>2</v>
      </c>
      <c r="BD401" s="894" t="s">
        <v>6172</v>
      </c>
      <c r="BE401" s="894" t="s">
        <v>68</v>
      </c>
    </row>
    <row r="402" spans="1:57" ht="15" customHeight="1" x14ac:dyDescent="0.25">
      <c r="A402" s="37" t="s">
        <v>6136</v>
      </c>
      <c r="B402" s="45" t="s">
        <v>6169</v>
      </c>
      <c r="C402" s="887" t="s">
        <v>68</v>
      </c>
      <c r="D402" s="898">
        <v>44178</v>
      </c>
      <c r="E402" s="30" t="s">
        <v>6170</v>
      </c>
      <c r="F402" s="35" t="s">
        <v>5738</v>
      </c>
      <c r="G402" s="35" t="s">
        <v>68</v>
      </c>
      <c r="H402" s="35" t="s">
        <v>5708</v>
      </c>
      <c r="I402" s="35" t="s">
        <v>5495</v>
      </c>
      <c r="J402" s="35" t="s">
        <v>5493</v>
      </c>
      <c r="K402" s="35" t="s">
        <v>68</v>
      </c>
      <c r="L402" s="47">
        <v>7.9701478982999996</v>
      </c>
      <c r="M402" s="47">
        <v>49.646881376000003</v>
      </c>
      <c r="N402" s="46" t="s">
        <v>68</v>
      </c>
      <c r="O402" s="25" t="s">
        <v>5397</v>
      </c>
      <c r="P402" s="25">
        <v>63130008</v>
      </c>
      <c r="Q402" s="897" t="s">
        <v>68</v>
      </c>
      <c r="R402" s="25" t="s">
        <v>68</v>
      </c>
      <c r="S402" s="31" t="s">
        <v>68</v>
      </c>
      <c r="T402" s="31" t="s">
        <v>68</v>
      </c>
      <c r="U402" s="31" t="s">
        <v>68</v>
      </c>
      <c r="V402" s="31" t="s">
        <v>68</v>
      </c>
      <c r="W402" s="26">
        <v>7.9701478982999996</v>
      </c>
      <c r="X402" s="36">
        <v>49.646881376000003</v>
      </c>
      <c r="Y402" s="36" t="s">
        <v>68</v>
      </c>
      <c r="Z402" s="36" t="s">
        <v>68</v>
      </c>
      <c r="AA402" s="27">
        <v>58823</v>
      </c>
      <c r="AB402" s="32">
        <v>52437</v>
      </c>
      <c r="AC402" s="32">
        <v>10104</v>
      </c>
      <c r="AD402" s="32">
        <v>5</v>
      </c>
      <c r="AE402" s="32" t="s">
        <v>5041</v>
      </c>
      <c r="AF402" s="32" t="s">
        <v>5041</v>
      </c>
      <c r="AG402" s="48" t="s">
        <v>68</v>
      </c>
      <c r="AH402" s="33">
        <v>89</v>
      </c>
      <c r="AI402" s="33">
        <v>23</v>
      </c>
      <c r="AJ402" s="33" t="s">
        <v>4839</v>
      </c>
      <c r="AK402" s="33" t="s">
        <v>5462</v>
      </c>
      <c r="AL402" s="28">
        <v>293</v>
      </c>
      <c r="AM402" s="34">
        <v>101300</v>
      </c>
      <c r="AN402" s="34" t="s">
        <v>68</v>
      </c>
      <c r="AO402" s="34">
        <v>0</v>
      </c>
      <c r="AP402" s="34" t="s">
        <v>68</v>
      </c>
      <c r="AQ402" s="34" t="s">
        <v>68</v>
      </c>
      <c r="AR402" s="34" t="s">
        <v>68</v>
      </c>
      <c r="AS402" s="34" t="s">
        <v>68</v>
      </c>
      <c r="AT402" s="34" t="s">
        <v>68</v>
      </c>
      <c r="AU402" s="34" t="s">
        <v>68</v>
      </c>
      <c r="AV402" s="34" t="s">
        <v>68</v>
      </c>
      <c r="AW402" s="34" t="s">
        <v>68</v>
      </c>
      <c r="AX402" s="34" t="s">
        <v>68</v>
      </c>
      <c r="AY402" s="894">
        <v>3.7550000000000001E-3</v>
      </c>
      <c r="BA402" s="894">
        <v>3.4500000000000004E-3</v>
      </c>
      <c r="BB402" s="894">
        <v>4.0599999999999994E-3</v>
      </c>
      <c r="BC402" s="894">
        <v>2</v>
      </c>
      <c r="BD402" s="894" t="s">
        <v>6172</v>
      </c>
      <c r="BE402" s="894" t="s">
        <v>68</v>
      </c>
    </row>
    <row r="403" spans="1:57" ht="15" customHeight="1" x14ac:dyDescent="0.25">
      <c r="A403" s="37" t="s">
        <v>6137</v>
      </c>
      <c r="B403" s="45" t="s">
        <v>6169</v>
      </c>
      <c r="C403" s="887" t="s">
        <v>68</v>
      </c>
      <c r="D403" s="898">
        <v>44178</v>
      </c>
      <c r="E403" s="30" t="s">
        <v>6170</v>
      </c>
      <c r="F403" s="35" t="s">
        <v>5738</v>
      </c>
      <c r="G403" s="35" t="s">
        <v>68</v>
      </c>
      <c r="H403" s="35" t="s">
        <v>5709</v>
      </c>
      <c r="I403" s="35" t="s">
        <v>5495</v>
      </c>
      <c r="J403" s="35" t="s">
        <v>5493</v>
      </c>
      <c r="K403" s="35" t="s">
        <v>68</v>
      </c>
      <c r="L403" s="47">
        <v>7.9741127768000002</v>
      </c>
      <c r="M403" s="47">
        <v>49.682251974000003</v>
      </c>
      <c r="N403" s="46" t="s">
        <v>68</v>
      </c>
      <c r="O403" s="25" t="s">
        <v>5397</v>
      </c>
      <c r="P403" s="25">
        <v>63130009</v>
      </c>
      <c r="Q403" s="897" t="s">
        <v>68</v>
      </c>
      <c r="R403" s="25" t="s">
        <v>68</v>
      </c>
      <c r="S403" s="31" t="s">
        <v>68</v>
      </c>
      <c r="T403" s="31" t="s">
        <v>68</v>
      </c>
      <c r="U403" s="31" t="s">
        <v>68</v>
      </c>
      <c r="V403" s="31" t="s">
        <v>68</v>
      </c>
      <c r="W403" s="26">
        <v>7.9741127768000002</v>
      </c>
      <c r="X403" s="36">
        <v>49.682251974000003</v>
      </c>
      <c r="Y403" s="36" t="s">
        <v>68</v>
      </c>
      <c r="Z403" s="36" t="s">
        <v>68</v>
      </c>
      <c r="AA403" s="27">
        <v>10439</v>
      </c>
      <c r="AB403" s="32">
        <v>10430</v>
      </c>
      <c r="AC403" s="32">
        <v>10425</v>
      </c>
      <c r="AD403" s="32">
        <v>5</v>
      </c>
      <c r="AE403" s="32" t="s">
        <v>2718</v>
      </c>
      <c r="AF403" s="32" t="s">
        <v>5044</v>
      </c>
      <c r="AG403" s="48" t="s">
        <v>68</v>
      </c>
      <c r="AH403" s="33">
        <v>89</v>
      </c>
      <c r="AI403" s="33">
        <v>23</v>
      </c>
      <c r="AJ403" s="33" t="s">
        <v>4839</v>
      </c>
      <c r="AK403" s="33" t="s">
        <v>5476</v>
      </c>
      <c r="AL403" s="28">
        <v>293</v>
      </c>
      <c r="AM403" s="34">
        <v>101300</v>
      </c>
      <c r="AN403" s="34" t="s">
        <v>68</v>
      </c>
      <c r="AO403" s="34">
        <v>0</v>
      </c>
      <c r="AP403" s="34" t="s">
        <v>68</v>
      </c>
      <c r="AQ403" s="34" t="s">
        <v>68</v>
      </c>
      <c r="AR403" s="34" t="s">
        <v>68</v>
      </c>
      <c r="AS403" s="34" t="s">
        <v>68</v>
      </c>
      <c r="AT403" s="34" t="s">
        <v>68</v>
      </c>
      <c r="AU403" s="34" t="s">
        <v>68</v>
      </c>
      <c r="AV403" s="34" t="s">
        <v>68</v>
      </c>
      <c r="AW403" s="34" t="s">
        <v>68</v>
      </c>
      <c r="AX403" s="34" t="s">
        <v>68</v>
      </c>
      <c r="AY403" s="894">
        <v>2.425E-5</v>
      </c>
      <c r="BA403" s="894">
        <v>2.3500000000000002E-5</v>
      </c>
      <c r="BB403" s="894">
        <v>2.5000000000000001E-5</v>
      </c>
      <c r="BC403" s="894">
        <v>2</v>
      </c>
      <c r="BD403" s="894" t="s">
        <v>6172</v>
      </c>
      <c r="BE403" s="894" t="s">
        <v>68</v>
      </c>
    </row>
    <row r="404" spans="1:57" ht="15" customHeight="1" x14ac:dyDescent="0.25">
      <c r="A404" s="37" t="s">
        <v>6138</v>
      </c>
      <c r="B404" s="45" t="s">
        <v>6169</v>
      </c>
      <c r="C404" s="887" t="s">
        <v>68</v>
      </c>
      <c r="D404" s="898">
        <v>44178</v>
      </c>
      <c r="E404" s="30" t="s">
        <v>6170</v>
      </c>
      <c r="F404" s="35" t="s">
        <v>5738</v>
      </c>
      <c r="G404" s="35" t="s">
        <v>68</v>
      </c>
      <c r="H404" s="35" t="s">
        <v>5710</v>
      </c>
      <c r="I404" s="35" t="s">
        <v>5495</v>
      </c>
      <c r="J404" s="35" t="s">
        <v>5493</v>
      </c>
      <c r="K404" s="35" t="s">
        <v>68</v>
      </c>
      <c r="L404" s="47">
        <v>7.9916754046999996</v>
      </c>
      <c r="M404" s="47">
        <v>49.677281170999997</v>
      </c>
      <c r="N404" s="46" t="s">
        <v>68</v>
      </c>
      <c r="O404" s="25" t="s">
        <v>5397</v>
      </c>
      <c r="P404" s="25">
        <v>63130010</v>
      </c>
      <c r="Q404" s="897" t="s">
        <v>68</v>
      </c>
      <c r="R404" s="25" t="s">
        <v>68</v>
      </c>
      <c r="S404" s="31" t="s">
        <v>68</v>
      </c>
      <c r="T404" s="31" t="s">
        <v>68</v>
      </c>
      <c r="U404" s="31" t="s">
        <v>68</v>
      </c>
      <c r="V404" s="31" t="s">
        <v>68</v>
      </c>
      <c r="W404" s="26">
        <v>7.9916754046999996</v>
      </c>
      <c r="X404" s="36">
        <v>49.677281170999997</v>
      </c>
      <c r="Y404" s="36" t="s">
        <v>68</v>
      </c>
      <c r="Z404" s="36" t="s">
        <v>68</v>
      </c>
      <c r="AA404" s="27">
        <v>10213</v>
      </c>
      <c r="AB404" s="32">
        <v>10212</v>
      </c>
      <c r="AC404" s="32">
        <v>10104</v>
      </c>
      <c r="AD404" s="32">
        <v>5</v>
      </c>
      <c r="AE404" s="32" t="s">
        <v>472</v>
      </c>
      <c r="AF404" s="32" t="s">
        <v>4979</v>
      </c>
      <c r="AG404" s="48" t="s">
        <v>68</v>
      </c>
      <c r="AH404" s="33" t="s">
        <v>68</v>
      </c>
      <c r="AI404" s="33" t="s">
        <v>68</v>
      </c>
      <c r="AJ404" s="33" t="s">
        <v>68</v>
      </c>
      <c r="AL404" s="28">
        <v>293</v>
      </c>
      <c r="AM404" s="34">
        <v>101300</v>
      </c>
      <c r="AN404" s="34" t="s">
        <v>68</v>
      </c>
      <c r="AO404" s="34">
        <v>0</v>
      </c>
      <c r="AP404" s="34" t="s">
        <v>68</v>
      </c>
      <c r="AQ404" s="34" t="s">
        <v>68</v>
      </c>
      <c r="AR404" s="34" t="s">
        <v>68</v>
      </c>
      <c r="AS404" s="34" t="s">
        <v>68</v>
      </c>
      <c r="AT404" s="34" t="s">
        <v>68</v>
      </c>
      <c r="AU404" s="34" t="s">
        <v>68</v>
      </c>
      <c r="AV404" s="34" t="s">
        <v>68</v>
      </c>
      <c r="AW404" s="34" t="s">
        <v>68</v>
      </c>
      <c r="AX404" s="34" t="s">
        <v>68</v>
      </c>
      <c r="AY404" s="894">
        <v>6.9449999999999994E-5</v>
      </c>
      <c r="BA404" s="894">
        <v>6.8500000000000012E-5</v>
      </c>
      <c r="BB404" s="894">
        <v>7.0400000000000004E-5</v>
      </c>
      <c r="BC404" s="894">
        <v>2</v>
      </c>
      <c r="BD404" s="894" t="s">
        <v>6172</v>
      </c>
      <c r="BE404" s="894" t="s">
        <v>68</v>
      </c>
    </row>
    <row r="405" spans="1:57" ht="15" customHeight="1" x14ac:dyDescent="0.25">
      <c r="A405" s="37" t="s">
        <v>6139</v>
      </c>
      <c r="B405" s="45" t="s">
        <v>6169</v>
      </c>
      <c r="C405" s="887" t="s">
        <v>68</v>
      </c>
      <c r="D405" s="898">
        <v>44178</v>
      </c>
      <c r="E405" s="30" t="s">
        <v>6170</v>
      </c>
      <c r="F405" s="35" t="s">
        <v>5738</v>
      </c>
      <c r="G405" s="35" t="s">
        <v>68</v>
      </c>
      <c r="H405" s="35" t="s">
        <v>5711</v>
      </c>
      <c r="I405" s="35" t="s">
        <v>5495</v>
      </c>
      <c r="J405" s="35" t="s">
        <v>5493</v>
      </c>
      <c r="K405" s="35" t="s">
        <v>68</v>
      </c>
      <c r="L405" s="47">
        <v>7.9788056490999999</v>
      </c>
      <c r="M405" s="47">
        <v>49.689756096000004</v>
      </c>
      <c r="N405" s="46" t="s">
        <v>68</v>
      </c>
      <c r="O405" s="25" t="s">
        <v>5397</v>
      </c>
      <c r="P405" s="25">
        <v>63130014</v>
      </c>
      <c r="Q405" s="897" t="s">
        <v>68</v>
      </c>
      <c r="R405" s="25" t="s">
        <v>68</v>
      </c>
      <c r="S405" s="31" t="s">
        <v>68</v>
      </c>
      <c r="T405" s="31" t="s">
        <v>68</v>
      </c>
      <c r="U405" s="31" t="s">
        <v>68</v>
      </c>
      <c r="V405" s="31" t="s">
        <v>68</v>
      </c>
      <c r="W405" s="26">
        <v>7.9788056490999999</v>
      </c>
      <c r="X405" s="36">
        <v>49.689756096000004</v>
      </c>
      <c r="Y405" s="36" t="s">
        <v>68</v>
      </c>
      <c r="Z405" s="36" t="s">
        <v>68</v>
      </c>
      <c r="AA405" s="27">
        <v>10231</v>
      </c>
      <c r="AB405" s="32">
        <v>10211</v>
      </c>
      <c r="AC405" s="32">
        <v>10104</v>
      </c>
      <c r="AD405" s="32">
        <v>5</v>
      </c>
      <c r="AE405" s="32" t="s">
        <v>5045</v>
      </c>
      <c r="AF405" s="32" t="s">
        <v>5045</v>
      </c>
      <c r="AG405" s="48" t="s">
        <v>68</v>
      </c>
      <c r="AH405" s="33">
        <v>89</v>
      </c>
      <c r="AI405" s="33">
        <v>23</v>
      </c>
      <c r="AJ405" s="33" t="s">
        <v>4839</v>
      </c>
      <c r="AK405" s="33" t="s">
        <v>5477</v>
      </c>
      <c r="AL405" s="28">
        <v>293</v>
      </c>
      <c r="AM405" s="34">
        <v>101300</v>
      </c>
      <c r="AN405" s="34" t="s">
        <v>68</v>
      </c>
      <c r="AO405" s="34">
        <v>0</v>
      </c>
      <c r="AP405" s="34" t="s">
        <v>68</v>
      </c>
      <c r="AQ405" s="34" t="s">
        <v>68</v>
      </c>
      <c r="AR405" s="34" t="s">
        <v>68</v>
      </c>
      <c r="AS405" s="34" t="s">
        <v>68</v>
      </c>
      <c r="AT405" s="34" t="s">
        <v>68</v>
      </c>
      <c r="AU405" s="34" t="s">
        <v>68</v>
      </c>
      <c r="AV405" s="34" t="s">
        <v>68</v>
      </c>
      <c r="AW405" s="34" t="s">
        <v>68</v>
      </c>
      <c r="AX405" s="34" t="s">
        <v>68</v>
      </c>
      <c r="AY405" s="894">
        <v>7.1149999999999998E-3</v>
      </c>
      <c r="BA405" s="894">
        <v>6.1399999999999996E-3</v>
      </c>
      <c r="BB405" s="894">
        <v>8.09E-3</v>
      </c>
      <c r="BC405" s="894">
        <v>2</v>
      </c>
      <c r="BD405" s="894" t="s">
        <v>6172</v>
      </c>
      <c r="BE405" s="894" t="s">
        <v>68</v>
      </c>
    </row>
    <row r="406" spans="1:57" ht="15" customHeight="1" x14ac:dyDescent="0.25">
      <c r="A406" s="37" t="s">
        <v>6140</v>
      </c>
      <c r="B406" s="45" t="s">
        <v>6169</v>
      </c>
      <c r="C406" s="887" t="s">
        <v>68</v>
      </c>
      <c r="D406" s="898">
        <v>44178</v>
      </c>
      <c r="E406" s="30" t="s">
        <v>6170</v>
      </c>
      <c r="F406" s="35" t="s">
        <v>5738</v>
      </c>
      <c r="G406" s="35" t="s">
        <v>68</v>
      </c>
      <c r="H406" s="35" t="s">
        <v>5712</v>
      </c>
      <c r="I406" s="35" t="s">
        <v>5495</v>
      </c>
      <c r="J406" s="35" t="s">
        <v>5493</v>
      </c>
      <c r="K406" s="35" t="s">
        <v>68</v>
      </c>
      <c r="L406" s="47">
        <v>7.9138767286</v>
      </c>
      <c r="M406" s="47">
        <v>49.680354303999998</v>
      </c>
      <c r="N406" s="46" t="s">
        <v>68</v>
      </c>
      <c r="O406" s="25" t="s">
        <v>5397</v>
      </c>
      <c r="P406" s="25">
        <v>63130030</v>
      </c>
      <c r="Q406" s="897" t="s">
        <v>68</v>
      </c>
      <c r="R406" s="25" t="s">
        <v>68</v>
      </c>
      <c r="S406" s="31" t="s">
        <v>68</v>
      </c>
      <c r="T406" s="31" t="s">
        <v>68</v>
      </c>
      <c r="U406" s="31" t="s">
        <v>68</v>
      </c>
      <c r="V406" s="31" t="s">
        <v>68</v>
      </c>
      <c r="W406" s="26">
        <v>7.9138767286</v>
      </c>
      <c r="X406" s="36">
        <v>49.680354303999998</v>
      </c>
      <c r="Y406" s="36" t="s">
        <v>68</v>
      </c>
      <c r="Z406" s="36" t="s">
        <v>68</v>
      </c>
      <c r="AA406" s="27">
        <v>10431</v>
      </c>
      <c r="AB406" s="32">
        <v>10430</v>
      </c>
      <c r="AC406" s="32">
        <v>10425</v>
      </c>
      <c r="AD406" s="32">
        <v>5</v>
      </c>
      <c r="AE406" s="32" t="s">
        <v>2683</v>
      </c>
      <c r="AF406" s="32" t="s">
        <v>4967</v>
      </c>
      <c r="AG406" s="48" t="s">
        <v>68</v>
      </c>
      <c r="AH406" s="33">
        <v>89</v>
      </c>
      <c r="AI406" s="33">
        <v>23</v>
      </c>
      <c r="AJ406" s="33" t="s">
        <v>4839</v>
      </c>
      <c r="AK406" s="33" t="s">
        <v>5478</v>
      </c>
      <c r="AL406" s="28">
        <v>293</v>
      </c>
      <c r="AM406" s="34">
        <v>101300</v>
      </c>
      <c r="AN406" s="34" t="s">
        <v>68</v>
      </c>
      <c r="AO406" s="34">
        <v>0</v>
      </c>
      <c r="AP406" s="34" t="s">
        <v>68</v>
      </c>
      <c r="AQ406" s="34" t="s">
        <v>68</v>
      </c>
      <c r="AR406" s="34" t="s">
        <v>68</v>
      </c>
      <c r="AS406" s="34" t="s">
        <v>68</v>
      </c>
      <c r="AT406" s="34" t="s">
        <v>68</v>
      </c>
      <c r="AU406" s="34" t="s">
        <v>68</v>
      </c>
      <c r="AV406" s="34" t="s">
        <v>68</v>
      </c>
      <c r="AW406" s="34" t="s">
        <v>68</v>
      </c>
      <c r="AX406" s="34" t="s">
        <v>68</v>
      </c>
      <c r="AY406" s="894">
        <v>5.6500000000000001E-6</v>
      </c>
      <c r="BA406" s="894">
        <v>4.6E-6</v>
      </c>
      <c r="BB406" s="894">
        <v>6.7000000000000002E-6</v>
      </c>
      <c r="BC406" s="894">
        <v>2</v>
      </c>
      <c r="BD406" s="894" t="s">
        <v>6172</v>
      </c>
      <c r="BE406" s="894" t="s">
        <v>68</v>
      </c>
    </row>
    <row r="407" spans="1:57" ht="15" customHeight="1" x14ac:dyDescent="0.25">
      <c r="A407" s="37" t="s">
        <v>6141</v>
      </c>
      <c r="B407" s="45" t="s">
        <v>6169</v>
      </c>
      <c r="C407" s="887" t="s">
        <v>68</v>
      </c>
      <c r="D407" s="898">
        <v>44178</v>
      </c>
      <c r="E407" s="30" t="s">
        <v>6170</v>
      </c>
      <c r="F407" s="35" t="s">
        <v>5738</v>
      </c>
      <c r="G407" s="35" t="s">
        <v>68</v>
      </c>
      <c r="H407" s="35" t="s">
        <v>5713</v>
      </c>
      <c r="I407" s="35" t="s">
        <v>5495</v>
      </c>
      <c r="J407" s="35" t="s">
        <v>5493</v>
      </c>
      <c r="K407" s="35" t="s">
        <v>68</v>
      </c>
      <c r="L407" s="47">
        <v>7.8702308083999997</v>
      </c>
      <c r="M407" s="47">
        <v>49.632373151000003</v>
      </c>
      <c r="N407" s="46" t="s">
        <v>68</v>
      </c>
      <c r="O407" s="25" t="s">
        <v>5397</v>
      </c>
      <c r="P407" s="25">
        <v>63130034</v>
      </c>
      <c r="Q407" s="897" t="s">
        <v>68</v>
      </c>
      <c r="R407" s="25" t="s">
        <v>68</v>
      </c>
      <c r="S407" s="31" t="s">
        <v>68</v>
      </c>
      <c r="T407" s="31" t="s">
        <v>68</v>
      </c>
      <c r="U407" s="31" t="s">
        <v>68</v>
      </c>
      <c r="V407" s="31" t="s">
        <v>68</v>
      </c>
      <c r="W407" s="26">
        <v>7.8702308083999997</v>
      </c>
      <c r="X407" s="36">
        <v>49.632373151000003</v>
      </c>
      <c r="Y407" s="36" t="s">
        <v>68</v>
      </c>
      <c r="Z407" s="36" t="s">
        <v>68</v>
      </c>
      <c r="AA407" s="27">
        <v>10431</v>
      </c>
      <c r="AB407" s="32">
        <v>10430</v>
      </c>
      <c r="AC407" s="32">
        <v>10425</v>
      </c>
      <c r="AD407" s="32">
        <v>5</v>
      </c>
      <c r="AE407" s="32" t="s">
        <v>2683</v>
      </c>
      <c r="AF407" s="32" t="s">
        <v>4967</v>
      </c>
      <c r="AG407" s="48" t="s">
        <v>68</v>
      </c>
      <c r="AH407" s="33">
        <v>89</v>
      </c>
      <c r="AI407" s="33">
        <v>23</v>
      </c>
      <c r="AJ407" s="33" t="s">
        <v>4839</v>
      </c>
      <c r="AK407" s="33" t="s">
        <v>5478</v>
      </c>
      <c r="AL407" s="28">
        <v>293</v>
      </c>
      <c r="AM407" s="34">
        <v>101300</v>
      </c>
      <c r="AN407" s="34" t="s">
        <v>68</v>
      </c>
      <c r="AO407" s="34">
        <v>0</v>
      </c>
      <c r="AP407" s="34" t="s">
        <v>68</v>
      </c>
      <c r="AQ407" s="34" t="s">
        <v>68</v>
      </c>
      <c r="AR407" s="34" t="s">
        <v>68</v>
      </c>
      <c r="AS407" s="34" t="s">
        <v>68</v>
      </c>
      <c r="AT407" s="34" t="s">
        <v>68</v>
      </c>
      <c r="AU407" s="34" t="s">
        <v>68</v>
      </c>
      <c r="AV407" s="34" t="s">
        <v>68</v>
      </c>
      <c r="AW407" s="34" t="s">
        <v>68</v>
      </c>
      <c r="AX407" s="34" t="s">
        <v>68</v>
      </c>
      <c r="AY407" s="894">
        <v>6.135E-5</v>
      </c>
      <c r="BA407" s="894">
        <v>6.1299999999999999E-5</v>
      </c>
      <c r="BB407" s="894">
        <v>6.1400000000000002E-5</v>
      </c>
      <c r="BC407" s="894">
        <v>2</v>
      </c>
      <c r="BD407" s="894" t="s">
        <v>6172</v>
      </c>
      <c r="BE407" s="894" t="s">
        <v>68</v>
      </c>
    </row>
    <row r="408" spans="1:57" ht="15" customHeight="1" x14ac:dyDescent="0.25">
      <c r="A408" s="37" t="s">
        <v>6142</v>
      </c>
      <c r="B408" s="45" t="s">
        <v>6169</v>
      </c>
      <c r="C408" s="887" t="s">
        <v>68</v>
      </c>
      <c r="D408" s="898">
        <v>44178</v>
      </c>
      <c r="E408" s="30" t="s">
        <v>6170</v>
      </c>
      <c r="F408" s="35" t="s">
        <v>5738</v>
      </c>
      <c r="G408" s="35" t="s">
        <v>68</v>
      </c>
      <c r="H408" s="35" t="s">
        <v>5714</v>
      </c>
      <c r="I408" s="35" t="s">
        <v>5494</v>
      </c>
      <c r="J408" s="35" t="s">
        <v>5493</v>
      </c>
      <c r="K408" s="35" t="s">
        <v>68</v>
      </c>
      <c r="L408" s="47">
        <v>-3.2088659621</v>
      </c>
      <c r="M408" s="47">
        <v>48.921991261999999</v>
      </c>
      <c r="N408" s="46" t="s">
        <v>68</v>
      </c>
      <c r="O408" s="25" t="s">
        <v>5397</v>
      </c>
      <c r="P408" s="25">
        <v>64100010</v>
      </c>
      <c r="Q408" s="897" t="s">
        <v>68</v>
      </c>
      <c r="R408" s="25" t="s">
        <v>68</v>
      </c>
      <c r="S408" s="31" t="s">
        <v>68</v>
      </c>
      <c r="T408" s="31" t="s">
        <v>68</v>
      </c>
      <c r="U408" s="31" t="s">
        <v>68</v>
      </c>
      <c r="V408" s="31" t="s">
        <v>68</v>
      </c>
      <c r="W408" s="26">
        <v>-3.2088659621</v>
      </c>
      <c r="X408" s="36">
        <v>48.921991261999999</v>
      </c>
      <c r="Y408" s="36" t="s">
        <v>68</v>
      </c>
      <c r="Z408" s="36" t="s">
        <v>68</v>
      </c>
      <c r="AA408" s="27" t="s">
        <v>68</v>
      </c>
      <c r="AB408" s="32" t="s">
        <v>68</v>
      </c>
      <c r="AC408" s="32" t="s">
        <v>68</v>
      </c>
      <c r="AD408" s="32" t="s">
        <v>68</v>
      </c>
      <c r="AE408" s="32" t="s">
        <v>5040</v>
      </c>
      <c r="AF408" s="32" t="s">
        <v>5040</v>
      </c>
      <c r="AG408" s="48" t="s">
        <v>68</v>
      </c>
      <c r="AH408" s="33">
        <v>89</v>
      </c>
      <c r="AI408" s="33">
        <v>23</v>
      </c>
      <c r="AJ408" s="33" t="s">
        <v>4839</v>
      </c>
      <c r="AK408" s="33" t="s">
        <v>5470</v>
      </c>
      <c r="AL408" s="28">
        <v>293</v>
      </c>
      <c r="AM408" s="34">
        <v>101300</v>
      </c>
      <c r="AN408" s="34" t="s">
        <v>68</v>
      </c>
      <c r="AO408" s="34">
        <v>0</v>
      </c>
      <c r="AP408" s="34" t="s">
        <v>68</v>
      </c>
      <c r="AQ408" s="34" t="s">
        <v>68</v>
      </c>
      <c r="AR408" s="34" t="s">
        <v>68</v>
      </c>
      <c r="AS408" s="34" t="s">
        <v>68</v>
      </c>
      <c r="AT408" s="34" t="s">
        <v>68</v>
      </c>
      <c r="AU408" s="34" t="s">
        <v>68</v>
      </c>
      <c r="AV408" s="34" t="s">
        <v>68</v>
      </c>
      <c r="AW408" s="34" t="s">
        <v>68</v>
      </c>
      <c r="AX408" s="34" t="s">
        <v>68</v>
      </c>
      <c r="AY408" s="894">
        <v>1.92E-4</v>
      </c>
      <c r="BA408" s="894">
        <v>1.4099999999999998E-4</v>
      </c>
      <c r="BB408" s="894">
        <v>2.43E-4</v>
      </c>
      <c r="BC408" s="894">
        <v>2</v>
      </c>
      <c r="BD408" s="894" t="s">
        <v>6172</v>
      </c>
      <c r="BE408" s="894" t="s">
        <v>68</v>
      </c>
    </row>
    <row r="409" spans="1:57" ht="15" customHeight="1" x14ac:dyDescent="0.25">
      <c r="A409" s="37" t="s">
        <v>6143</v>
      </c>
      <c r="B409" s="45" t="s">
        <v>6169</v>
      </c>
      <c r="C409" s="887" t="s">
        <v>68</v>
      </c>
      <c r="D409" s="898">
        <v>44178</v>
      </c>
      <c r="E409" s="30" t="s">
        <v>6170</v>
      </c>
      <c r="F409" s="35" t="s">
        <v>5738</v>
      </c>
      <c r="G409" s="35" t="s">
        <v>68</v>
      </c>
      <c r="H409" s="35" t="s">
        <v>5715</v>
      </c>
      <c r="I409" s="35" t="s">
        <v>5494</v>
      </c>
      <c r="J409" s="35" t="s">
        <v>5493</v>
      </c>
      <c r="K409" s="35" t="s">
        <v>68</v>
      </c>
      <c r="L409" s="47">
        <v>-3.2206724134</v>
      </c>
      <c r="M409" s="47">
        <v>48.933172513000002</v>
      </c>
      <c r="N409" s="46" t="s">
        <v>68</v>
      </c>
      <c r="O409" s="25" t="s">
        <v>5397</v>
      </c>
      <c r="P409" s="25">
        <v>64100012</v>
      </c>
      <c r="Q409" s="897" t="s">
        <v>68</v>
      </c>
      <c r="R409" s="25" t="s">
        <v>68</v>
      </c>
      <c r="S409" s="31" t="s">
        <v>68</v>
      </c>
      <c r="T409" s="31" t="s">
        <v>68</v>
      </c>
      <c r="U409" s="31" t="s">
        <v>68</v>
      </c>
      <c r="V409" s="31" t="s">
        <v>68</v>
      </c>
      <c r="W409" s="26">
        <v>-3.2206724134</v>
      </c>
      <c r="X409" s="36">
        <v>48.933172513000002</v>
      </c>
      <c r="Y409" s="36" t="s">
        <v>68</v>
      </c>
      <c r="Z409" s="36" t="s">
        <v>68</v>
      </c>
      <c r="AA409" s="27" t="s">
        <v>68</v>
      </c>
      <c r="AB409" s="32" t="s">
        <v>68</v>
      </c>
      <c r="AC409" s="32" t="s">
        <v>68</v>
      </c>
      <c r="AD409" s="32" t="s">
        <v>68</v>
      </c>
      <c r="AE409" s="32" t="s">
        <v>5040</v>
      </c>
      <c r="AF409" s="32" t="s">
        <v>5040</v>
      </c>
      <c r="AG409" s="48" t="s">
        <v>68</v>
      </c>
      <c r="AH409" s="33">
        <v>89</v>
      </c>
      <c r="AI409" s="33">
        <v>23</v>
      </c>
      <c r="AJ409" s="33" t="s">
        <v>4839</v>
      </c>
      <c r="AK409" s="33" t="s">
        <v>5470</v>
      </c>
      <c r="AL409" s="28">
        <v>293</v>
      </c>
      <c r="AM409" s="34">
        <v>101300</v>
      </c>
      <c r="AN409" s="34" t="s">
        <v>68</v>
      </c>
      <c r="AO409" s="34">
        <v>0</v>
      </c>
      <c r="AP409" s="34" t="s">
        <v>68</v>
      </c>
      <c r="AQ409" s="34" t="s">
        <v>68</v>
      </c>
      <c r="AR409" s="34" t="s">
        <v>68</v>
      </c>
      <c r="AS409" s="34" t="s">
        <v>68</v>
      </c>
      <c r="AT409" s="34" t="s">
        <v>68</v>
      </c>
      <c r="AU409" s="34" t="s">
        <v>68</v>
      </c>
      <c r="AV409" s="34" t="s">
        <v>68</v>
      </c>
      <c r="AW409" s="34" t="s">
        <v>68</v>
      </c>
      <c r="AX409" s="34" t="s">
        <v>68</v>
      </c>
      <c r="AY409" s="894">
        <v>2.0000000000000001E-4</v>
      </c>
      <c r="BA409" s="894">
        <v>1.9700000000000002E-4</v>
      </c>
      <c r="BB409" s="894">
        <v>2.0300000000000003E-4</v>
      </c>
      <c r="BC409" s="894">
        <v>2</v>
      </c>
      <c r="BD409" s="894" t="s">
        <v>6172</v>
      </c>
      <c r="BE409" s="894" t="s">
        <v>68</v>
      </c>
    </row>
    <row r="410" spans="1:57" ht="15" customHeight="1" x14ac:dyDescent="0.25">
      <c r="A410" s="37" t="s">
        <v>6144</v>
      </c>
      <c r="B410" s="45" t="s">
        <v>6169</v>
      </c>
      <c r="C410" s="887" t="s">
        <v>68</v>
      </c>
      <c r="D410" s="898">
        <v>44178</v>
      </c>
      <c r="E410" s="30" t="s">
        <v>6170</v>
      </c>
      <c r="F410" s="35" t="s">
        <v>5738</v>
      </c>
      <c r="G410" s="35" t="s">
        <v>68</v>
      </c>
      <c r="H410" s="35" t="s">
        <v>5716</v>
      </c>
      <c r="I410" s="35" t="s">
        <v>5494</v>
      </c>
      <c r="J410" s="35" t="s">
        <v>5493</v>
      </c>
      <c r="K410" s="35" t="s">
        <v>68</v>
      </c>
      <c r="L410" s="47">
        <v>-3.2992623656000002</v>
      </c>
      <c r="M410" s="47">
        <v>48.861710877999997</v>
      </c>
      <c r="N410" s="46" t="s">
        <v>68</v>
      </c>
      <c r="O410" s="25" t="s">
        <v>5397</v>
      </c>
      <c r="P410" s="25">
        <v>64100024</v>
      </c>
      <c r="Q410" s="897" t="s">
        <v>68</v>
      </c>
      <c r="R410" s="25" t="s">
        <v>68</v>
      </c>
      <c r="S410" s="31" t="s">
        <v>68</v>
      </c>
      <c r="T410" s="31" t="s">
        <v>68</v>
      </c>
      <c r="U410" s="31" t="s">
        <v>68</v>
      </c>
      <c r="V410" s="31" t="s">
        <v>68</v>
      </c>
      <c r="W410" s="26">
        <v>-3.2992623656000002</v>
      </c>
      <c r="X410" s="36">
        <v>48.861710877999997</v>
      </c>
      <c r="Y410" s="36" t="s">
        <v>68</v>
      </c>
      <c r="Z410" s="36" t="s">
        <v>68</v>
      </c>
      <c r="AA410" s="27">
        <v>58827</v>
      </c>
      <c r="AB410" s="32">
        <v>52437</v>
      </c>
      <c r="AC410" s="32">
        <v>10104</v>
      </c>
      <c r="AD410" s="32">
        <v>5</v>
      </c>
      <c r="AE410" s="32" t="s">
        <v>5038</v>
      </c>
      <c r="AF410" s="32" t="s">
        <v>5038</v>
      </c>
      <c r="AG410" s="48" t="s">
        <v>68</v>
      </c>
      <c r="AH410" s="33">
        <v>89</v>
      </c>
      <c r="AI410" s="33">
        <v>23</v>
      </c>
      <c r="AJ410" s="33" t="s">
        <v>4839</v>
      </c>
      <c r="AK410" s="33" t="s">
        <v>5470</v>
      </c>
      <c r="AL410" s="28">
        <v>293</v>
      </c>
      <c r="AM410" s="34">
        <v>101300</v>
      </c>
      <c r="AN410" s="34" t="s">
        <v>68</v>
      </c>
      <c r="AO410" s="34">
        <v>0</v>
      </c>
      <c r="AP410" s="34" t="s">
        <v>68</v>
      </c>
      <c r="AQ410" s="34" t="s">
        <v>68</v>
      </c>
      <c r="AR410" s="34" t="s">
        <v>68</v>
      </c>
      <c r="AS410" s="34" t="s">
        <v>68</v>
      </c>
      <c r="AT410" s="34" t="s">
        <v>68</v>
      </c>
      <c r="AU410" s="34" t="s">
        <v>68</v>
      </c>
      <c r="AV410" s="34" t="s">
        <v>68</v>
      </c>
      <c r="AW410" s="34" t="s">
        <v>68</v>
      </c>
      <c r="AX410" s="34" t="s">
        <v>68</v>
      </c>
      <c r="AY410" s="894">
        <v>2.9799999999999998E-4</v>
      </c>
      <c r="BA410" s="894">
        <v>2.9099999999999997E-4</v>
      </c>
      <c r="BB410" s="894">
        <v>3.0499999999999999E-4</v>
      </c>
      <c r="BC410" s="894">
        <v>2</v>
      </c>
      <c r="BD410" s="894" t="s">
        <v>6172</v>
      </c>
      <c r="BE410" s="894" t="s">
        <v>68</v>
      </c>
    </row>
    <row r="411" spans="1:57" ht="15" customHeight="1" x14ac:dyDescent="0.25">
      <c r="A411" s="37" t="s">
        <v>6145</v>
      </c>
      <c r="B411" s="45" t="s">
        <v>6169</v>
      </c>
      <c r="C411" s="887" t="s">
        <v>68</v>
      </c>
      <c r="D411" s="898">
        <v>44178</v>
      </c>
      <c r="E411" s="30" t="s">
        <v>6170</v>
      </c>
      <c r="F411" s="35" t="s">
        <v>5738</v>
      </c>
      <c r="G411" s="35" t="s">
        <v>68</v>
      </c>
      <c r="H411" s="35" t="s">
        <v>5717</v>
      </c>
      <c r="I411" s="35" t="s">
        <v>5494</v>
      </c>
      <c r="J411" s="35" t="s">
        <v>5493</v>
      </c>
      <c r="K411" s="35" t="s">
        <v>68</v>
      </c>
      <c r="L411" s="47">
        <v>7.5253942603999997</v>
      </c>
      <c r="M411" s="47">
        <v>49.545323863</v>
      </c>
      <c r="N411" s="46" t="s">
        <v>68</v>
      </c>
      <c r="O411" s="25" t="s">
        <v>5397</v>
      </c>
      <c r="P411" s="25">
        <v>64110007</v>
      </c>
      <c r="Q411" s="897" t="s">
        <v>68</v>
      </c>
      <c r="R411" s="25" t="s">
        <v>68</v>
      </c>
      <c r="S411" s="31" t="s">
        <v>68</v>
      </c>
      <c r="T411" s="31" t="s">
        <v>68</v>
      </c>
      <c r="U411" s="31" t="s">
        <v>68</v>
      </c>
      <c r="V411" s="31" t="s">
        <v>68</v>
      </c>
      <c r="W411" s="26">
        <v>7.5253942603999997</v>
      </c>
      <c r="X411" s="36">
        <v>49.545323863</v>
      </c>
      <c r="Y411" s="36" t="s">
        <v>68</v>
      </c>
      <c r="Z411" s="36" t="s">
        <v>68</v>
      </c>
      <c r="AA411" s="27">
        <v>10431</v>
      </c>
      <c r="AB411" s="32">
        <v>10430</v>
      </c>
      <c r="AC411" s="32">
        <v>10425</v>
      </c>
      <c r="AD411" s="32">
        <v>5</v>
      </c>
      <c r="AE411" s="32" t="s">
        <v>2683</v>
      </c>
      <c r="AF411" s="32" t="s">
        <v>4967</v>
      </c>
      <c r="AG411" s="48" t="s">
        <v>68</v>
      </c>
      <c r="AH411" s="33">
        <v>81</v>
      </c>
      <c r="AI411" s="33">
        <v>73</v>
      </c>
      <c r="AJ411" s="33" t="s">
        <v>4831</v>
      </c>
      <c r="AK411" s="33" t="s">
        <v>5479</v>
      </c>
      <c r="AL411" s="28">
        <v>293</v>
      </c>
      <c r="AM411" s="34">
        <v>101300</v>
      </c>
      <c r="AN411" s="34" t="s">
        <v>68</v>
      </c>
      <c r="AO411" s="34">
        <v>0</v>
      </c>
      <c r="AP411" s="34" t="s">
        <v>68</v>
      </c>
      <c r="AQ411" s="34" t="s">
        <v>68</v>
      </c>
      <c r="AR411" s="34" t="s">
        <v>68</v>
      </c>
      <c r="AS411" s="34" t="s">
        <v>68</v>
      </c>
      <c r="AT411" s="34" t="s">
        <v>68</v>
      </c>
      <c r="AU411" s="34" t="s">
        <v>68</v>
      </c>
      <c r="AV411" s="34" t="s">
        <v>68</v>
      </c>
      <c r="AW411" s="34" t="s">
        <v>68</v>
      </c>
      <c r="AX411" s="34" t="s">
        <v>68</v>
      </c>
      <c r="AY411" s="894">
        <v>1.3149999999999999E-5</v>
      </c>
      <c r="BA411" s="894">
        <v>1.2099999999999999E-5</v>
      </c>
      <c r="BB411" s="894">
        <v>1.4200000000000001E-5</v>
      </c>
      <c r="BC411" s="894">
        <v>2</v>
      </c>
      <c r="BD411" s="894" t="s">
        <v>6172</v>
      </c>
      <c r="BE411" s="894" t="s">
        <v>68</v>
      </c>
    </row>
    <row r="412" spans="1:57" ht="15" customHeight="1" x14ac:dyDescent="0.25">
      <c r="A412" s="37" t="s">
        <v>6146</v>
      </c>
      <c r="B412" s="45" t="s">
        <v>6169</v>
      </c>
      <c r="C412" s="887" t="s">
        <v>68</v>
      </c>
      <c r="D412" s="898">
        <v>44178</v>
      </c>
      <c r="E412" s="30" t="s">
        <v>6170</v>
      </c>
      <c r="F412" s="35" t="s">
        <v>5738</v>
      </c>
      <c r="G412" s="35" t="s">
        <v>68</v>
      </c>
      <c r="H412" s="35" t="s">
        <v>5718</v>
      </c>
      <c r="I412" s="35" t="s">
        <v>5494</v>
      </c>
      <c r="J412" s="35" t="s">
        <v>5493</v>
      </c>
      <c r="K412" s="35" t="s">
        <v>68</v>
      </c>
      <c r="L412" s="47">
        <v>7.5310086710000004</v>
      </c>
      <c r="M412" s="47">
        <v>49.560860820000002</v>
      </c>
      <c r="N412" s="46" t="s">
        <v>68</v>
      </c>
      <c r="O412" s="25" t="s">
        <v>5397</v>
      </c>
      <c r="P412" s="25">
        <v>64110036</v>
      </c>
      <c r="Q412" s="897" t="s">
        <v>68</v>
      </c>
      <c r="R412" s="25" t="s">
        <v>68</v>
      </c>
      <c r="S412" s="31" t="s">
        <v>68</v>
      </c>
      <c r="T412" s="31" t="s">
        <v>68</v>
      </c>
      <c r="U412" s="31" t="s">
        <v>68</v>
      </c>
      <c r="V412" s="31" t="s">
        <v>68</v>
      </c>
      <c r="W412" s="26">
        <v>7.5310086710000004</v>
      </c>
      <c r="X412" s="36">
        <v>49.560860820000002</v>
      </c>
      <c r="Y412" s="36" t="s">
        <v>68</v>
      </c>
      <c r="Z412" s="36" t="s">
        <v>68</v>
      </c>
      <c r="AA412" s="27">
        <v>58827</v>
      </c>
      <c r="AB412" s="32">
        <v>52437</v>
      </c>
      <c r="AC412" s="32">
        <v>10104</v>
      </c>
      <c r="AD412" s="32">
        <v>5</v>
      </c>
      <c r="AE412" s="32" t="s">
        <v>5038</v>
      </c>
      <c r="AF412" s="32" t="s">
        <v>5038</v>
      </c>
      <c r="AG412" s="48" t="s">
        <v>68</v>
      </c>
      <c r="AH412" s="33">
        <v>89</v>
      </c>
      <c r="AI412" s="33">
        <v>23</v>
      </c>
      <c r="AJ412" s="33" t="s">
        <v>4839</v>
      </c>
      <c r="AK412" s="33" t="s">
        <v>5470</v>
      </c>
      <c r="AL412" s="28">
        <v>293</v>
      </c>
      <c r="AM412" s="34">
        <v>101300</v>
      </c>
      <c r="AN412" s="34" t="s">
        <v>68</v>
      </c>
      <c r="AO412" s="34">
        <v>0</v>
      </c>
      <c r="AP412" s="34" t="s">
        <v>68</v>
      </c>
      <c r="AQ412" s="34" t="s">
        <v>68</v>
      </c>
      <c r="AR412" s="34" t="s">
        <v>68</v>
      </c>
      <c r="AS412" s="34" t="s">
        <v>68</v>
      </c>
      <c r="AT412" s="34" t="s">
        <v>68</v>
      </c>
      <c r="AU412" s="34" t="s">
        <v>68</v>
      </c>
      <c r="AV412" s="34" t="s">
        <v>68</v>
      </c>
      <c r="AW412" s="34" t="s">
        <v>68</v>
      </c>
      <c r="AX412" s="34" t="s">
        <v>68</v>
      </c>
      <c r="AY412" s="894">
        <v>5.8999999999999999E-3</v>
      </c>
      <c r="BA412" s="894">
        <v>5.8600000000000006E-3</v>
      </c>
      <c r="BB412" s="894">
        <v>5.9400000000000008E-3</v>
      </c>
      <c r="BC412" s="894">
        <v>2</v>
      </c>
      <c r="BD412" s="894" t="s">
        <v>6172</v>
      </c>
      <c r="BE412" s="894" t="s">
        <v>68</v>
      </c>
    </row>
    <row r="413" spans="1:57" ht="15" customHeight="1" x14ac:dyDescent="0.25">
      <c r="A413" s="37" t="s">
        <v>6147</v>
      </c>
      <c r="B413" s="45" t="s">
        <v>6169</v>
      </c>
      <c r="C413" s="887" t="s">
        <v>68</v>
      </c>
      <c r="D413" s="898">
        <v>44178</v>
      </c>
      <c r="E413" s="30" t="s">
        <v>6170</v>
      </c>
      <c r="F413" s="35" t="s">
        <v>5738</v>
      </c>
      <c r="G413" s="35" t="s">
        <v>68</v>
      </c>
      <c r="H413" s="35" t="s">
        <v>5719</v>
      </c>
      <c r="I413" s="35" t="s">
        <v>5495</v>
      </c>
      <c r="J413" s="35" t="s">
        <v>5493</v>
      </c>
      <c r="K413" s="35" t="s">
        <v>68</v>
      </c>
      <c r="L413" s="47">
        <v>7.814898447</v>
      </c>
      <c r="M413" s="47">
        <v>49.596484193999999</v>
      </c>
      <c r="N413" s="46" t="s">
        <v>68</v>
      </c>
      <c r="O413" s="25" t="s">
        <v>5397</v>
      </c>
      <c r="P413" s="25">
        <v>64120001</v>
      </c>
      <c r="Q413" s="897" t="s">
        <v>68</v>
      </c>
      <c r="R413" s="25" t="s">
        <v>68</v>
      </c>
      <c r="S413" s="31" t="s">
        <v>68</v>
      </c>
      <c r="T413" s="31" t="s">
        <v>68</v>
      </c>
      <c r="U413" s="31" t="s">
        <v>68</v>
      </c>
      <c r="V413" s="31" t="s">
        <v>68</v>
      </c>
      <c r="W413" s="26">
        <v>7.814898447</v>
      </c>
      <c r="X413" s="36">
        <v>49.596484193999999</v>
      </c>
      <c r="Y413" s="36" t="s">
        <v>68</v>
      </c>
      <c r="Z413" s="36" t="s">
        <v>68</v>
      </c>
      <c r="AA413" s="27" t="s">
        <v>68</v>
      </c>
      <c r="AB413" s="32" t="s">
        <v>68</v>
      </c>
      <c r="AC413" s="32">
        <v>10425</v>
      </c>
      <c r="AD413" s="32" t="s">
        <v>68</v>
      </c>
      <c r="AE413" s="32" t="s">
        <v>5046</v>
      </c>
      <c r="AF413" s="32" t="s">
        <v>5047</v>
      </c>
      <c r="AG413" s="48" t="s">
        <v>68</v>
      </c>
      <c r="AH413" s="33" t="s">
        <v>68</v>
      </c>
      <c r="AI413" s="33" t="s">
        <v>68</v>
      </c>
      <c r="AJ413" s="33" t="s">
        <v>68</v>
      </c>
      <c r="AL413" s="28">
        <v>293</v>
      </c>
      <c r="AM413" s="34">
        <v>101300</v>
      </c>
      <c r="AN413" s="34" t="s">
        <v>68</v>
      </c>
      <c r="AO413" s="34">
        <v>0</v>
      </c>
      <c r="AP413" s="34" t="s">
        <v>68</v>
      </c>
      <c r="AQ413" s="34" t="s">
        <v>68</v>
      </c>
      <c r="AR413" s="34" t="s">
        <v>68</v>
      </c>
      <c r="AS413" s="34" t="s">
        <v>68</v>
      </c>
      <c r="AT413" s="34" t="s">
        <v>68</v>
      </c>
      <c r="AU413" s="34" t="s">
        <v>68</v>
      </c>
      <c r="AV413" s="34" t="s">
        <v>68</v>
      </c>
      <c r="AW413" s="34" t="s">
        <v>68</v>
      </c>
      <c r="AX413" s="34" t="s">
        <v>68</v>
      </c>
      <c r="AY413" s="894">
        <v>7.4950000000000006E-5</v>
      </c>
      <c r="BA413" s="894">
        <v>7.4399999999999992E-5</v>
      </c>
      <c r="BB413" s="894">
        <v>7.5500000000000006E-5</v>
      </c>
      <c r="BC413" s="894">
        <v>2</v>
      </c>
      <c r="BD413" s="894" t="s">
        <v>6172</v>
      </c>
      <c r="BE413" s="894" t="s">
        <v>68</v>
      </c>
    </row>
    <row r="414" spans="1:57" ht="15" customHeight="1" x14ac:dyDescent="0.25">
      <c r="A414" s="37" t="s">
        <v>6148</v>
      </c>
      <c r="B414" s="45" t="s">
        <v>6169</v>
      </c>
      <c r="C414" s="887" t="s">
        <v>68</v>
      </c>
      <c r="D414" s="898">
        <v>44178</v>
      </c>
      <c r="E414" s="30" t="s">
        <v>6170</v>
      </c>
      <c r="F414" s="35" t="s">
        <v>5738</v>
      </c>
      <c r="G414" s="35" t="s">
        <v>68</v>
      </c>
      <c r="H414" s="35" t="s">
        <v>5719</v>
      </c>
      <c r="I414" s="35" t="s">
        <v>5495</v>
      </c>
      <c r="J414" s="35" t="s">
        <v>5493</v>
      </c>
      <c r="K414" s="35" t="s">
        <v>68</v>
      </c>
      <c r="L414" s="47">
        <v>7.8337182616999996</v>
      </c>
      <c r="M414" s="47">
        <v>49.590381307000001</v>
      </c>
      <c r="N414" s="46" t="s">
        <v>68</v>
      </c>
      <c r="O414" s="25" t="s">
        <v>5397</v>
      </c>
      <c r="P414" s="25">
        <v>64120003</v>
      </c>
      <c r="Q414" s="897" t="s">
        <v>68</v>
      </c>
      <c r="R414" s="25" t="s">
        <v>68</v>
      </c>
      <c r="S414" s="31" t="s">
        <v>68</v>
      </c>
      <c r="T414" s="31" t="s">
        <v>68</v>
      </c>
      <c r="U414" s="31" t="s">
        <v>68</v>
      </c>
      <c r="V414" s="31" t="s">
        <v>68</v>
      </c>
      <c r="W414" s="26">
        <v>7.8337182616999996</v>
      </c>
      <c r="X414" s="36">
        <v>49.590381307000001</v>
      </c>
      <c r="Y414" s="36" t="s">
        <v>68</v>
      </c>
      <c r="Z414" s="36" t="s">
        <v>68</v>
      </c>
      <c r="AA414" s="27">
        <v>10213</v>
      </c>
      <c r="AB414" s="32">
        <v>10212</v>
      </c>
      <c r="AC414" s="32">
        <v>10104</v>
      </c>
      <c r="AD414" s="32">
        <v>5</v>
      </c>
      <c r="AE414" s="32" t="s">
        <v>472</v>
      </c>
      <c r="AF414" s="32" t="s">
        <v>4979</v>
      </c>
      <c r="AG414" s="48" t="s">
        <v>68</v>
      </c>
      <c r="AH414" s="33" t="s">
        <v>68</v>
      </c>
      <c r="AI414" s="33" t="s">
        <v>68</v>
      </c>
      <c r="AJ414" s="33" t="s">
        <v>68</v>
      </c>
      <c r="AL414" s="28">
        <v>293</v>
      </c>
      <c r="AM414" s="34">
        <v>101300</v>
      </c>
      <c r="AN414" s="34" t="s">
        <v>68</v>
      </c>
      <c r="AO414" s="34">
        <v>0</v>
      </c>
      <c r="AP414" s="34" t="s">
        <v>68</v>
      </c>
      <c r="AQ414" s="34" t="s">
        <v>68</v>
      </c>
      <c r="AR414" s="34" t="s">
        <v>68</v>
      </c>
      <c r="AS414" s="34" t="s">
        <v>68</v>
      </c>
      <c r="AT414" s="34" t="s">
        <v>68</v>
      </c>
      <c r="AU414" s="34" t="s">
        <v>68</v>
      </c>
      <c r="AV414" s="34" t="s">
        <v>68</v>
      </c>
      <c r="AW414" s="34" t="s">
        <v>68</v>
      </c>
      <c r="AX414" s="34" t="s">
        <v>68</v>
      </c>
      <c r="AY414" s="894">
        <v>1.6650000000000002E-2</v>
      </c>
      <c r="BA414" s="894">
        <v>1.6300000000000002E-2</v>
      </c>
      <c r="BB414" s="894">
        <v>1.7000000000000001E-2</v>
      </c>
      <c r="BC414" s="894">
        <v>2</v>
      </c>
      <c r="BD414" s="894" t="s">
        <v>6172</v>
      </c>
      <c r="BE414" s="894" t="s">
        <v>68</v>
      </c>
    </row>
    <row r="415" spans="1:57" ht="15" customHeight="1" x14ac:dyDescent="0.25">
      <c r="A415" s="37" t="s">
        <v>6149</v>
      </c>
      <c r="B415" s="45" t="s">
        <v>6169</v>
      </c>
      <c r="C415" s="887" t="s">
        <v>68</v>
      </c>
      <c r="D415" s="898">
        <v>44178</v>
      </c>
      <c r="E415" s="30" t="s">
        <v>6170</v>
      </c>
      <c r="F415" s="35" t="s">
        <v>5738</v>
      </c>
      <c r="G415" s="35" t="s">
        <v>68</v>
      </c>
      <c r="H415" s="35" t="s">
        <v>5720</v>
      </c>
      <c r="I415" s="35" t="s">
        <v>5495</v>
      </c>
      <c r="J415" s="35" t="s">
        <v>5493</v>
      </c>
      <c r="K415" s="35" t="s">
        <v>68</v>
      </c>
      <c r="L415" s="47">
        <v>7.8478564421000003</v>
      </c>
      <c r="M415" s="47">
        <v>49.571461102999997</v>
      </c>
      <c r="N415" s="46" t="s">
        <v>68</v>
      </c>
      <c r="O415" s="25" t="s">
        <v>5397</v>
      </c>
      <c r="P415" s="25">
        <v>64130001</v>
      </c>
      <c r="Q415" s="897" t="s">
        <v>68</v>
      </c>
      <c r="R415" s="25" t="s">
        <v>68</v>
      </c>
      <c r="S415" s="31" t="s">
        <v>68</v>
      </c>
      <c r="T415" s="31" t="s">
        <v>68</v>
      </c>
      <c r="U415" s="31" t="s">
        <v>68</v>
      </c>
      <c r="V415" s="31" t="s">
        <v>68</v>
      </c>
      <c r="W415" s="26">
        <v>7.8478564421000003</v>
      </c>
      <c r="X415" s="36">
        <v>49.571461102999997</v>
      </c>
      <c r="Y415" s="36" t="s">
        <v>68</v>
      </c>
      <c r="Z415" s="36" t="s">
        <v>68</v>
      </c>
      <c r="AA415" s="27">
        <v>10213</v>
      </c>
      <c r="AB415" s="32">
        <v>10212</v>
      </c>
      <c r="AC415" s="32">
        <v>10104</v>
      </c>
      <c r="AD415" s="32">
        <v>5</v>
      </c>
      <c r="AE415" s="32" t="s">
        <v>472</v>
      </c>
      <c r="AF415" s="32" t="s">
        <v>4979</v>
      </c>
      <c r="AG415" s="48" t="s">
        <v>68</v>
      </c>
      <c r="AH415" s="33" t="s">
        <v>68</v>
      </c>
      <c r="AI415" s="33" t="s">
        <v>68</v>
      </c>
      <c r="AJ415" s="33" t="s">
        <v>68</v>
      </c>
      <c r="AL415" s="28">
        <v>293</v>
      </c>
      <c r="AM415" s="34">
        <v>101300</v>
      </c>
      <c r="AN415" s="34" t="s">
        <v>68</v>
      </c>
      <c r="AO415" s="34">
        <v>0</v>
      </c>
      <c r="AP415" s="34" t="s">
        <v>68</v>
      </c>
      <c r="AQ415" s="34" t="s">
        <v>68</v>
      </c>
      <c r="AR415" s="34" t="s">
        <v>68</v>
      </c>
      <c r="AS415" s="34" t="s">
        <v>68</v>
      </c>
      <c r="AT415" s="34" t="s">
        <v>68</v>
      </c>
      <c r="AU415" s="34" t="s">
        <v>68</v>
      </c>
      <c r="AV415" s="34" t="s">
        <v>68</v>
      </c>
      <c r="AW415" s="34" t="s">
        <v>68</v>
      </c>
      <c r="AX415" s="34" t="s">
        <v>68</v>
      </c>
      <c r="AY415" s="894">
        <v>1.0859999999999999E-3</v>
      </c>
      <c r="BA415" s="894">
        <v>9.8200000000000002E-4</v>
      </c>
      <c r="BB415" s="894">
        <v>1.1899999999999999E-3</v>
      </c>
      <c r="BC415" s="894">
        <v>2</v>
      </c>
      <c r="BD415" s="894" t="s">
        <v>6172</v>
      </c>
      <c r="BE415" s="894" t="s">
        <v>68</v>
      </c>
    </row>
    <row r="416" spans="1:57" ht="15" customHeight="1" x14ac:dyDescent="0.25">
      <c r="A416" s="37" t="s">
        <v>6150</v>
      </c>
      <c r="B416" s="45" t="s">
        <v>6169</v>
      </c>
      <c r="C416" s="887" t="s">
        <v>68</v>
      </c>
      <c r="D416" s="898">
        <v>44178</v>
      </c>
      <c r="E416" s="30" t="s">
        <v>6170</v>
      </c>
      <c r="F416" s="35" t="s">
        <v>5738</v>
      </c>
      <c r="G416" s="35" t="s">
        <v>68</v>
      </c>
      <c r="H416" s="35" t="s">
        <v>5721</v>
      </c>
      <c r="I416" s="35" t="s">
        <v>5494</v>
      </c>
      <c r="J416" s="35" t="s">
        <v>5493</v>
      </c>
      <c r="K416" s="35" t="s">
        <v>68</v>
      </c>
      <c r="L416" s="47">
        <v>-3.2896308591999999</v>
      </c>
      <c r="M416" s="47">
        <v>48.828469097999999</v>
      </c>
      <c r="N416" s="46" t="s">
        <v>68</v>
      </c>
      <c r="O416" s="25" t="s">
        <v>5397</v>
      </c>
      <c r="P416" s="25">
        <v>65100076</v>
      </c>
      <c r="Q416" s="897" t="s">
        <v>68</v>
      </c>
      <c r="R416" s="25" t="s">
        <v>68</v>
      </c>
      <c r="S416" s="31" t="s">
        <v>68</v>
      </c>
      <c r="T416" s="31" t="s">
        <v>68</v>
      </c>
      <c r="U416" s="31" t="s">
        <v>68</v>
      </c>
      <c r="V416" s="31" t="s">
        <v>68</v>
      </c>
      <c r="W416" s="26">
        <v>-3.2896308591999999</v>
      </c>
      <c r="X416" s="36">
        <v>48.828469097999999</v>
      </c>
      <c r="Y416" s="36" t="s">
        <v>68</v>
      </c>
      <c r="Z416" s="36" t="s">
        <v>68</v>
      </c>
      <c r="AE416" s="32" t="s">
        <v>5048</v>
      </c>
      <c r="AF416" s="32" t="s">
        <v>5048</v>
      </c>
      <c r="AG416" s="48" t="s">
        <v>68</v>
      </c>
      <c r="AH416" s="33" t="s">
        <v>68</v>
      </c>
      <c r="AI416" s="33" t="s">
        <v>68</v>
      </c>
      <c r="AJ416" s="33" t="s">
        <v>68</v>
      </c>
      <c r="AL416" s="28">
        <v>293</v>
      </c>
      <c r="AM416" s="34">
        <v>101300</v>
      </c>
      <c r="AN416" s="34" t="s">
        <v>68</v>
      </c>
      <c r="AO416" s="34">
        <v>0</v>
      </c>
      <c r="AP416" s="34" t="s">
        <v>68</v>
      </c>
      <c r="AQ416" s="34" t="s">
        <v>68</v>
      </c>
      <c r="AR416" s="34" t="s">
        <v>68</v>
      </c>
      <c r="AS416" s="34" t="s">
        <v>68</v>
      </c>
      <c r="AT416" s="34" t="s">
        <v>68</v>
      </c>
      <c r="AU416" s="34" t="s">
        <v>68</v>
      </c>
      <c r="AV416" s="34" t="s">
        <v>68</v>
      </c>
      <c r="AW416" s="34" t="s">
        <v>68</v>
      </c>
      <c r="AX416" s="34" t="s">
        <v>68</v>
      </c>
      <c r="AY416" s="894">
        <v>7.0349999999999996E-3</v>
      </c>
      <c r="BA416" s="894">
        <v>5.8200000000000005E-3</v>
      </c>
      <c r="BB416" s="894">
        <v>8.2500000000000004E-3</v>
      </c>
      <c r="BC416" s="894">
        <v>2</v>
      </c>
      <c r="BD416" s="894" t="s">
        <v>6172</v>
      </c>
      <c r="BE416" s="894" t="s">
        <v>68</v>
      </c>
    </row>
    <row r="417" spans="1:57" ht="15" customHeight="1" x14ac:dyDescent="0.25">
      <c r="A417" s="37" t="s">
        <v>6151</v>
      </c>
      <c r="B417" s="45" t="s">
        <v>6169</v>
      </c>
      <c r="C417" s="887" t="s">
        <v>68</v>
      </c>
      <c r="D417" s="898">
        <v>44178</v>
      </c>
      <c r="E417" s="30" t="s">
        <v>6170</v>
      </c>
      <c r="F417" s="35" t="s">
        <v>5738</v>
      </c>
      <c r="G417" s="35" t="s">
        <v>68</v>
      </c>
      <c r="H417" s="35" t="s">
        <v>5722</v>
      </c>
      <c r="I417" s="35" t="s">
        <v>5496</v>
      </c>
      <c r="J417" s="35" t="s">
        <v>5493</v>
      </c>
      <c r="K417" s="35" t="s">
        <v>68</v>
      </c>
      <c r="L417" s="47">
        <v>7.9395940596000001</v>
      </c>
      <c r="M417" s="47">
        <v>49.491414843000001</v>
      </c>
      <c r="N417" s="46" t="s">
        <v>68</v>
      </c>
      <c r="O417" s="25" t="s">
        <v>5397</v>
      </c>
      <c r="P417" s="25">
        <v>65130002</v>
      </c>
      <c r="Q417" s="897" t="s">
        <v>68</v>
      </c>
      <c r="R417" s="25" t="s">
        <v>68</v>
      </c>
      <c r="S417" s="31" t="s">
        <v>68</v>
      </c>
      <c r="T417" s="31" t="s">
        <v>68</v>
      </c>
      <c r="U417" s="31" t="s">
        <v>68</v>
      </c>
      <c r="V417" s="31" t="s">
        <v>68</v>
      </c>
      <c r="W417" s="26">
        <v>7.9395940596000001</v>
      </c>
      <c r="X417" s="36">
        <v>49.491414843000001</v>
      </c>
      <c r="Y417" s="36" t="s">
        <v>68</v>
      </c>
      <c r="Z417" s="36" t="s">
        <v>68</v>
      </c>
      <c r="AA417" s="27" t="s">
        <v>68</v>
      </c>
      <c r="AB417" s="32">
        <v>10431</v>
      </c>
      <c r="AC417" s="32">
        <v>10425</v>
      </c>
      <c r="AD417" s="32">
        <v>6</v>
      </c>
      <c r="AE417" s="32" t="s">
        <v>5034</v>
      </c>
      <c r="AF417" s="32" t="s">
        <v>5049</v>
      </c>
      <c r="AG417" s="48" t="s">
        <v>68</v>
      </c>
      <c r="AH417" s="33">
        <v>104</v>
      </c>
      <c r="AI417" s="33">
        <v>103</v>
      </c>
      <c r="AJ417" s="33" t="s">
        <v>4854</v>
      </c>
      <c r="AK417" s="33" t="s">
        <v>5480</v>
      </c>
      <c r="AL417" s="28">
        <v>293</v>
      </c>
      <c r="AM417" s="34">
        <v>101300</v>
      </c>
      <c r="AN417" s="34" t="s">
        <v>68</v>
      </c>
      <c r="AO417" s="34">
        <v>0</v>
      </c>
      <c r="AP417" s="34" t="s">
        <v>68</v>
      </c>
      <c r="AQ417" s="34" t="s">
        <v>68</v>
      </c>
      <c r="AR417" s="34" t="s">
        <v>68</v>
      </c>
      <c r="AS417" s="34" t="s">
        <v>68</v>
      </c>
      <c r="AT417" s="34" t="s">
        <v>68</v>
      </c>
      <c r="AU417" s="34" t="s">
        <v>68</v>
      </c>
      <c r="AV417" s="34" t="s">
        <v>68</v>
      </c>
      <c r="AW417" s="34" t="s">
        <v>68</v>
      </c>
      <c r="AX417" s="34" t="s">
        <v>68</v>
      </c>
      <c r="AY417" s="894">
        <v>1.26E-5</v>
      </c>
      <c r="BA417" s="894">
        <v>7.7000000000000008E-6</v>
      </c>
      <c r="BB417" s="894">
        <v>1.7500000000000002E-5</v>
      </c>
      <c r="BC417" s="894">
        <v>2</v>
      </c>
      <c r="BD417" s="894" t="s">
        <v>6172</v>
      </c>
      <c r="BE417" s="894" t="s">
        <v>68</v>
      </c>
    </row>
    <row r="418" spans="1:57" ht="15" customHeight="1" x14ac:dyDescent="0.25">
      <c r="A418" s="37" t="s">
        <v>6152</v>
      </c>
      <c r="B418" s="45" t="s">
        <v>6169</v>
      </c>
      <c r="C418" s="887" t="s">
        <v>68</v>
      </c>
      <c r="D418" s="898">
        <v>44178</v>
      </c>
      <c r="E418" s="30" t="s">
        <v>6170</v>
      </c>
      <c r="F418" s="35" t="s">
        <v>5738</v>
      </c>
      <c r="G418" s="35" t="s">
        <v>68</v>
      </c>
      <c r="H418" s="35" t="s">
        <v>5497</v>
      </c>
      <c r="I418" s="35" t="s">
        <v>5497</v>
      </c>
      <c r="J418" s="35" t="s">
        <v>5493</v>
      </c>
      <c r="K418" s="35" t="s">
        <v>68</v>
      </c>
      <c r="L418" s="47">
        <v>8.1562059103000006</v>
      </c>
      <c r="M418" s="47">
        <v>49.448778957000002</v>
      </c>
      <c r="N418" s="46" t="s">
        <v>68</v>
      </c>
      <c r="O418" s="25" t="s">
        <v>5397</v>
      </c>
      <c r="P418" s="25">
        <v>65140019</v>
      </c>
      <c r="Q418" s="897" t="s">
        <v>68</v>
      </c>
      <c r="R418" s="25" t="s">
        <v>68</v>
      </c>
      <c r="S418" s="31" t="s">
        <v>68</v>
      </c>
      <c r="T418" s="31" t="s">
        <v>68</v>
      </c>
      <c r="U418" s="31" t="s">
        <v>68</v>
      </c>
      <c r="V418" s="31" t="s">
        <v>68</v>
      </c>
      <c r="W418" s="26">
        <v>8.1562059103000006</v>
      </c>
      <c r="X418" s="36">
        <v>49.448778957000002</v>
      </c>
      <c r="Y418" s="36" t="s">
        <v>68</v>
      </c>
      <c r="Z418" s="36" t="s">
        <v>68</v>
      </c>
      <c r="AA418" s="27" t="s">
        <v>68</v>
      </c>
      <c r="AB418" s="32">
        <v>10431</v>
      </c>
      <c r="AC418" s="32">
        <v>10425</v>
      </c>
      <c r="AD418" s="32">
        <v>6</v>
      </c>
      <c r="AE418" s="32" t="s">
        <v>5034</v>
      </c>
      <c r="AF418" s="32" t="s">
        <v>5050</v>
      </c>
      <c r="AG418" s="48" t="s">
        <v>68</v>
      </c>
      <c r="AH418" s="33">
        <v>104</v>
      </c>
      <c r="AI418" s="33">
        <v>103</v>
      </c>
      <c r="AJ418" s="33" t="s">
        <v>4854</v>
      </c>
      <c r="AK418" s="33" t="s">
        <v>5481</v>
      </c>
      <c r="AL418" s="28">
        <v>293</v>
      </c>
      <c r="AM418" s="34">
        <v>101300</v>
      </c>
      <c r="AN418" s="34" t="s">
        <v>68</v>
      </c>
      <c r="AO418" s="34">
        <v>0</v>
      </c>
      <c r="AP418" s="34" t="s">
        <v>68</v>
      </c>
      <c r="AQ418" s="34" t="s">
        <v>68</v>
      </c>
      <c r="AR418" s="34" t="s">
        <v>68</v>
      </c>
      <c r="AS418" s="34" t="s">
        <v>68</v>
      </c>
      <c r="AT418" s="34" t="s">
        <v>68</v>
      </c>
      <c r="AU418" s="34" t="s">
        <v>68</v>
      </c>
      <c r="AV418" s="34" t="s">
        <v>68</v>
      </c>
      <c r="AW418" s="34" t="s">
        <v>68</v>
      </c>
      <c r="AX418" s="34" t="s">
        <v>68</v>
      </c>
      <c r="AY418" s="894">
        <v>1.7E-6</v>
      </c>
      <c r="BA418" s="894">
        <v>2.9999999999999999E-7</v>
      </c>
      <c r="BB418" s="894">
        <v>3.1E-6</v>
      </c>
      <c r="BC418" s="894">
        <v>2</v>
      </c>
      <c r="BD418" s="894" t="s">
        <v>6172</v>
      </c>
      <c r="BE418" s="894" t="s">
        <v>68</v>
      </c>
    </row>
    <row r="419" spans="1:57" ht="15" customHeight="1" x14ac:dyDescent="0.25">
      <c r="A419" s="37" t="s">
        <v>6153</v>
      </c>
      <c r="B419" s="45" t="s">
        <v>6169</v>
      </c>
      <c r="C419" s="887" t="s">
        <v>68</v>
      </c>
      <c r="D419" s="898">
        <v>44178</v>
      </c>
      <c r="E419" s="30" t="s">
        <v>6170</v>
      </c>
      <c r="F419" s="35" t="s">
        <v>5738</v>
      </c>
      <c r="G419" s="35" t="s">
        <v>68</v>
      </c>
      <c r="H419" s="35" t="s">
        <v>5723</v>
      </c>
      <c r="I419" s="35" t="s">
        <v>5497</v>
      </c>
      <c r="J419" s="35" t="s">
        <v>5493</v>
      </c>
      <c r="K419" s="35" t="s">
        <v>68</v>
      </c>
      <c r="L419" s="47">
        <v>8.1653003736999992</v>
      </c>
      <c r="M419" s="47">
        <v>49.424837681</v>
      </c>
      <c r="N419" s="46" t="s">
        <v>68</v>
      </c>
      <c r="O419" s="25" t="s">
        <v>5397</v>
      </c>
      <c r="P419" s="25">
        <v>65140020</v>
      </c>
      <c r="Q419" s="897" t="s">
        <v>68</v>
      </c>
      <c r="R419" s="25" t="s">
        <v>68</v>
      </c>
      <c r="S419" s="31" t="s">
        <v>68</v>
      </c>
      <c r="T419" s="31" t="s">
        <v>68</v>
      </c>
      <c r="U419" s="31" t="s">
        <v>68</v>
      </c>
      <c r="V419" s="31" t="s">
        <v>68</v>
      </c>
      <c r="W419" s="26">
        <v>8.1653003736999992</v>
      </c>
      <c r="X419" s="36">
        <v>49.424837681</v>
      </c>
      <c r="Y419" s="36" t="s">
        <v>68</v>
      </c>
      <c r="Z419" s="36" t="s">
        <v>68</v>
      </c>
      <c r="AA419" s="27">
        <v>10253</v>
      </c>
      <c r="AB419" s="32">
        <v>10252</v>
      </c>
      <c r="AC419" s="32">
        <v>10104</v>
      </c>
      <c r="AD419" s="32">
        <v>6</v>
      </c>
      <c r="AE419" s="32" t="s">
        <v>646</v>
      </c>
      <c r="AF419" s="32" t="s">
        <v>5051</v>
      </c>
      <c r="AG419" s="48" t="s">
        <v>68</v>
      </c>
      <c r="AH419" s="33">
        <v>144</v>
      </c>
      <c r="AI419" s="33">
        <v>22</v>
      </c>
      <c r="AJ419" s="33" t="s">
        <v>4894</v>
      </c>
      <c r="AK419" s="33" t="s">
        <v>5442</v>
      </c>
      <c r="AL419" s="28">
        <v>293</v>
      </c>
      <c r="AM419" s="34">
        <v>101300</v>
      </c>
      <c r="AN419" s="34" t="s">
        <v>68</v>
      </c>
      <c r="AO419" s="34">
        <v>0</v>
      </c>
      <c r="AP419" s="34" t="s">
        <v>68</v>
      </c>
      <c r="AQ419" s="34" t="s">
        <v>68</v>
      </c>
      <c r="AR419" s="34" t="s">
        <v>68</v>
      </c>
      <c r="AS419" s="34" t="s">
        <v>68</v>
      </c>
      <c r="AT419" s="34" t="s">
        <v>68</v>
      </c>
      <c r="AU419" s="34" t="s">
        <v>68</v>
      </c>
      <c r="AV419" s="34" t="s">
        <v>68</v>
      </c>
      <c r="AW419" s="34" t="s">
        <v>68</v>
      </c>
      <c r="AX419" s="34" t="s">
        <v>68</v>
      </c>
      <c r="AY419" s="894">
        <v>1.9199999999999998E-2</v>
      </c>
      <c r="BA419" s="894">
        <v>1.6399999999999998E-2</v>
      </c>
      <c r="BB419" s="894">
        <v>2.1999999999999999E-2</v>
      </c>
      <c r="BC419" s="894">
        <v>2</v>
      </c>
      <c r="BD419" s="894" t="s">
        <v>6172</v>
      </c>
      <c r="BE419" s="894" t="s">
        <v>68</v>
      </c>
    </row>
    <row r="420" spans="1:57" ht="15" customHeight="1" x14ac:dyDescent="0.25">
      <c r="A420" s="37" t="s">
        <v>6154</v>
      </c>
      <c r="B420" s="45" t="s">
        <v>6169</v>
      </c>
      <c r="C420" s="887" t="s">
        <v>68</v>
      </c>
      <c r="D420" s="898">
        <v>44178</v>
      </c>
      <c r="E420" s="30" t="s">
        <v>6170</v>
      </c>
      <c r="F420" s="35" t="s">
        <v>5738</v>
      </c>
      <c r="G420" s="35" t="s">
        <v>68</v>
      </c>
      <c r="H420" s="35" t="s">
        <v>5724</v>
      </c>
      <c r="I420" s="35" t="s">
        <v>5497</v>
      </c>
      <c r="J420" s="35" t="s">
        <v>5493</v>
      </c>
      <c r="K420" s="35" t="s">
        <v>68</v>
      </c>
      <c r="L420" s="47">
        <v>8.1591260407000004</v>
      </c>
      <c r="M420" s="47">
        <v>49.479640815000003</v>
      </c>
      <c r="N420" s="46" t="s">
        <v>68</v>
      </c>
      <c r="O420" s="25" t="s">
        <v>5397</v>
      </c>
      <c r="P420" s="25">
        <v>65140025</v>
      </c>
      <c r="Q420" s="897" t="s">
        <v>68</v>
      </c>
      <c r="R420" s="25" t="s">
        <v>68</v>
      </c>
      <c r="S420" s="31" t="s">
        <v>68</v>
      </c>
      <c r="T420" s="31" t="s">
        <v>68</v>
      </c>
      <c r="U420" s="31" t="s">
        <v>68</v>
      </c>
      <c r="V420" s="31" t="s">
        <v>68</v>
      </c>
      <c r="W420" s="26">
        <v>8.1591260407000004</v>
      </c>
      <c r="X420" s="36">
        <v>49.479640815000003</v>
      </c>
      <c r="Y420" s="36" t="s">
        <v>68</v>
      </c>
      <c r="Z420" s="36" t="s">
        <v>68</v>
      </c>
      <c r="AA420" s="27">
        <v>10431</v>
      </c>
      <c r="AB420" s="32">
        <v>10430</v>
      </c>
      <c r="AC420" s="32">
        <v>10425</v>
      </c>
      <c r="AD420" s="32">
        <v>5</v>
      </c>
      <c r="AE420" s="32" t="s">
        <v>2683</v>
      </c>
      <c r="AF420" s="32" t="s">
        <v>5052</v>
      </c>
      <c r="AG420" s="48" t="s">
        <v>68</v>
      </c>
      <c r="AH420" s="33">
        <v>104</v>
      </c>
      <c r="AI420" s="33">
        <v>103</v>
      </c>
      <c r="AJ420" s="33" t="s">
        <v>4854</v>
      </c>
      <c r="AK420" s="33" t="s">
        <v>5482</v>
      </c>
      <c r="AL420" s="28">
        <v>293</v>
      </c>
      <c r="AM420" s="34">
        <v>101300</v>
      </c>
      <c r="AN420" s="34" t="s">
        <v>68</v>
      </c>
      <c r="AO420" s="34">
        <v>0</v>
      </c>
      <c r="AP420" s="34" t="s">
        <v>68</v>
      </c>
      <c r="AQ420" s="34" t="s">
        <v>68</v>
      </c>
      <c r="AR420" s="34" t="s">
        <v>68</v>
      </c>
      <c r="AS420" s="34" t="s">
        <v>68</v>
      </c>
      <c r="AT420" s="34" t="s">
        <v>68</v>
      </c>
      <c r="AU420" s="34" t="s">
        <v>68</v>
      </c>
      <c r="AV420" s="34" t="s">
        <v>68</v>
      </c>
      <c r="AW420" s="34" t="s">
        <v>68</v>
      </c>
      <c r="AX420" s="34" t="s">
        <v>68</v>
      </c>
      <c r="AY420" s="894">
        <v>6.1500000000000004E-6</v>
      </c>
      <c r="BA420" s="894">
        <v>4.8999999999999997E-6</v>
      </c>
      <c r="BB420" s="894">
        <v>7.4000000000000003E-6</v>
      </c>
      <c r="BC420" s="894">
        <v>2</v>
      </c>
      <c r="BD420" s="894" t="s">
        <v>6172</v>
      </c>
      <c r="BE420" s="894" t="s">
        <v>68</v>
      </c>
    </row>
    <row r="421" spans="1:57" ht="15" customHeight="1" x14ac:dyDescent="0.25">
      <c r="A421" s="37" t="s">
        <v>6155</v>
      </c>
      <c r="B421" s="45" t="s">
        <v>6169</v>
      </c>
      <c r="C421" s="887" t="s">
        <v>68</v>
      </c>
      <c r="D421" s="898">
        <v>44178</v>
      </c>
      <c r="E421" s="30" t="s">
        <v>6170</v>
      </c>
      <c r="F421" s="35" t="s">
        <v>5738</v>
      </c>
      <c r="G421" s="35" t="s">
        <v>68</v>
      </c>
      <c r="H421" s="35" t="s">
        <v>5725</v>
      </c>
      <c r="I421" s="35" t="s">
        <v>5497</v>
      </c>
      <c r="J421" s="35" t="s">
        <v>5493</v>
      </c>
      <c r="K421" s="35" t="s">
        <v>68</v>
      </c>
      <c r="L421" s="47">
        <v>8.1671150078999997</v>
      </c>
      <c r="M421" s="47">
        <v>49.399045129999998</v>
      </c>
      <c r="N421" s="46" t="s">
        <v>68</v>
      </c>
      <c r="O421" s="25" t="s">
        <v>5397</v>
      </c>
      <c r="P421" s="25">
        <v>65150002</v>
      </c>
      <c r="Q421" s="897" t="s">
        <v>68</v>
      </c>
      <c r="R421" s="25" t="s">
        <v>68</v>
      </c>
      <c r="S421" s="31" t="s">
        <v>68</v>
      </c>
      <c r="T421" s="31" t="s">
        <v>68</v>
      </c>
      <c r="U421" s="31" t="s">
        <v>68</v>
      </c>
      <c r="V421" s="31" t="s">
        <v>68</v>
      </c>
      <c r="W421" s="26">
        <v>8.1671150078999997</v>
      </c>
      <c r="X421" s="36">
        <v>49.399045129999998</v>
      </c>
      <c r="Y421" s="36" t="s">
        <v>68</v>
      </c>
      <c r="Z421" s="36" t="s">
        <v>68</v>
      </c>
      <c r="AA421" s="27">
        <v>10431</v>
      </c>
      <c r="AB421" s="32">
        <v>10430</v>
      </c>
      <c r="AC421" s="32">
        <v>10425</v>
      </c>
      <c r="AD421" s="32">
        <v>5</v>
      </c>
      <c r="AE421" s="32" t="s">
        <v>2683</v>
      </c>
      <c r="AF421" s="32" t="s">
        <v>5052</v>
      </c>
      <c r="AG421" s="48" t="s">
        <v>68</v>
      </c>
      <c r="AH421" s="33">
        <v>104</v>
      </c>
      <c r="AI421" s="33">
        <v>103</v>
      </c>
      <c r="AJ421" s="33" t="s">
        <v>4854</v>
      </c>
      <c r="AK421" s="33" t="s">
        <v>5480</v>
      </c>
      <c r="AL421" s="28">
        <v>293</v>
      </c>
      <c r="AM421" s="34">
        <v>101300</v>
      </c>
      <c r="AN421" s="34" t="s">
        <v>68</v>
      </c>
      <c r="AO421" s="34">
        <v>0</v>
      </c>
      <c r="AP421" s="34" t="s">
        <v>68</v>
      </c>
      <c r="AQ421" s="34" t="s">
        <v>68</v>
      </c>
      <c r="AR421" s="34" t="s">
        <v>68</v>
      </c>
      <c r="AS421" s="34" t="s">
        <v>68</v>
      </c>
      <c r="AT421" s="34" t="s">
        <v>68</v>
      </c>
      <c r="AU421" s="34" t="s">
        <v>68</v>
      </c>
      <c r="AV421" s="34" t="s">
        <v>68</v>
      </c>
      <c r="AW421" s="34" t="s">
        <v>68</v>
      </c>
      <c r="AX421" s="34" t="s">
        <v>68</v>
      </c>
      <c r="AY421" s="894">
        <v>8.8000000000000004E-6</v>
      </c>
      <c r="BA421" s="894">
        <v>7.4000000000000003E-6</v>
      </c>
      <c r="BB421" s="894">
        <v>1.0200000000000001E-5</v>
      </c>
      <c r="BC421" s="894">
        <v>2</v>
      </c>
      <c r="BD421" s="894" t="s">
        <v>6172</v>
      </c>
      <c r="BE421" s="894" t="s">
        <v>68</v>
      </c>
    </row>
    <row r="422" spans="1:57" ht="15" customHeight="1" x14ac:dyDescent="0.25">
      <c r="A422" s="37" t="s">
        <v>6156</v>
      </c>
      <c r="B422" s="45" t="s">
        <v>6169</v>
      </c>
      <c r="C422" s="887" t="s">
        <v>68</v>
      </c>
      <c r="D422" s="898">
        <v>44178</v>
      </c>
      <c r="E422" s="30" t="s">
        <v>6170</v>
      </c>
      <c r="F422" s="35" t="s">
        <v>5738</v>
      </c>
      <c r="G422" s="35" t="s">
        <v>68</v>
      </c>
      <c r="H422" s="35" t="s">
        <v>5726</v>
      </c>
      <c r="I422" s="35" t="s">
        <v>5498</v>
      </c>
      <c r="J422" s="35" t="s">
        <v>5493</v>
      </c>
      <c r="K422" s="35" t="s">
        <v>68</v>
      </c>
      <c r="L422" s="47">
        <v>8.055433742</v>
      </c>
      <c r="M422" s="47">
        <v>49.389195674</v>
      </c>
      <c r="N422" s="46" t="s">
        <v>68</v>
      </c>
      <c r="O422" s="25" t="s">
        <v>5397</v>
      </c>
      <c r="P422" s="25">
        <v>66140003</v>
      </c>
      <c r="Q422" s="897" t="s">
        <v>68</v>
      </c>
      <c r="R422" s="25" t="s">
        <v>68</v>
      </c>
      <c r="S422" s="31" t="s">
        <v>68</v>
      </c>
      <c r="T422" s="31" t="s">
        <v>68</v>
      </c>
      <c r="U422" s="31" t="s">
        <v>68</v>
      </c>
      <c r="V422" s="31" t="s">
        <v>68</v>
      </c>
      <c r="W422" s="26">
        <v>8.055433742</v>
      </c>
      <c r="X422" s="36">
        <v>49.389195674</v>
      </c>
      <c r="Y422" s="36" t="s">
        <v>68</v>
      </c>
      <c r="Z422" s="36" t="s">
        <v>68</v>
      </c>
      <c r="AA422" s="27">
        <v>10433</v>
      </c>
      <c r="AB422" s="32">
        <v>10431</v>
      </c>
      <c r="AC422" s="32">
        <v>10425</v>
      </c>
      <c r="AD422" s="32">
        <v>6</v>
      </c>
      <c r="AE422" s="32" t="s">
        <v>2692</v>
      </c>
      <c r="AF422" s="32" t="s">
        <v>5053</v>
      </c>
      <c r="AG422" s="48" t="s">
        <v>68</v>
      </c>
      <c r="AH422" s="33" t="s">
        <v>68</v>
      </c>
      <c r="AI422" s="33">
        <v>104</v>
      </c>
      <c r="AJ422" s="33" t="s">
        <v>5419</v>
      </c>
      <c r="AK422" s="33" t="s">
        <v>5483</v>
      </c>
      <c r="AL422" s="28">
        <v>293</v>
      </c>
      <c r="AM422" s="34">
        <v>101300</v>
      </c>
      <c r="AN422" s="34" t="s">
        <v>68</v>
      </c>
      <c r="AO422" s="34">
        <v>0</v>
      </c>
      <c r="AP422" s="34" t="s">
        <v>68</v>
      </c>
      <c r="AQ422" s="34" t="s">
        <v>68</v>
      </c>
      <c r="AR422" s="34" t="s">
        <v>68</v>
      </c>
      <c r="AS422" s="34" t="s">
        <v>68</v>
      </c>
      <c r="AT422" s="34" t="s">
        <v>68</v>
      </c>
      <c r="AU422" s="34" t="s">
        <v>68</v>
      </c>
      <c r="AV422" s="34" t="s">
        <v>68</v>
      </c>
      <c r="AW422" s="34" t="s">
        <v>68</v>
      </c>
      <c r="AX422" s="34" t="s">
        <v>68</v>
      </c>
      <c r="AY422" s="894">
        <v>5.4500000000000003E-6</v>
      </c>
      <c r="BA422" s="894">
        <v>5.2000000000000002E-6</v>
      </c>
      <c r="BB422" s="894">
        <v>5.7000000000000005E-6</v>
      </c>
      <c r="BC422" s="894">
        <v>2</v>
      </c>
      <c r="BD422" s="894" t="s">
        <v>6172</v>
      </c>
      <c r="BE422" s="894" t="s">
        <v>68</v>
      </c>
    </row>
    <row r="423" spans="1:57" ht="15" customHeight="1" x14ac:dyDescent="0.25">
      <c r="A423" s="37" t="s">
        <v>6157</v>
      </c>
      <c r="B423" s="45" t="s">
        <v>6169</v>
      </c>
      <c r="C423" s="887" t="s">
        <v>68</v>
      </c>
      <c r="D423" s="898">
        <v>44178</v>
      </c>
      <c r="E423" s="30" t="s">
        <v>6170</v>
      </c>
      <c r="F423" s="35" t="s">
        <v>5738</v>
      </c>
      <c r="G423" s="35" t="s">
        <v>68</v>
      </c>
      <c r="H423" s="35" t="s">
        <v>5727</v>
      </c>
      <c r="I423" s="35" t="s">
        <v>5498</v>
      </c>
      <c r="J423" s="35" t="s">
        <v>5493</v>
      </c>
      <c r="K423" s="35" t="s">
        <v>68</v>
      </c>
      <c r="L423" s="47">
        <v>8.1249766100999992</v>
      </c>
      <c r="M423" s="47">
        <v>49.366903974000003</v>
      </c>
      <c r="N423" s="46" t="s">
        <v>68</v>
      </c>
      <c r="O423" s="25" t="s">
        <v>5397</v>
      </c>
      <c r="P423" s="25">
        <v>66140015</v>
      </c>
      <c r="Q423" s="897" t="s">
        <v>68</v>
      </c>
      <c r="R423" s="25" t="s">
        <v>68</v>
      </c>
      <c r="S423" s="31" t="s">
        <v>68</v>
      </c>
      <c r="T423" s="31" t="s">
        <v>68</v>
      </c>
      <c r="U423" s="31" t="s">
        <v>68</v>
      </c>
      <c r="V423" s="31" t="s">
        <v>68</v>
      </c>
      <c r="W423" s="26">
        <v>8.1249766100999992</v>
      </c>
      <c r="X423" s="36">
        <v>49.366903974000003</v>
      </c>
      <c r="Y423" s="36" t="s">
        <v>68</v>
      </c>
      <c r="Z423" s="36" t="s">
        <v>68</v>
      </c>
      <c r="AA423" s="27" t="s">
        <v>68</v>
      </c>
      <c r="AB423" s="32">
        <v>10431</v>
      </c>
      <c r="AC423" s="32">
        <v>10425</v>
      </c>
      <c r="AD423" s="32">
        <v>6</v>
      </c>
      <c r="AE423" s="32" t="s">
        <v>5034</v>
      </c>
      <c r="AF423" s="32" t="s">
        <v>5049</v>
      </c>
      <c r="AG423" s="48" t="s">
        <v>68</v>
      </c>
      <c r="AH423" s="33">
        <v>104</v>
      </c>
      <c r="AI423" s="33">
        <v>103</v>
      </c>
      <c r="AJ423" s="33" t="s">
        <v>4854</v>
      </c>
      <c r="AK423" s="33" t="s">
        <v>5484</v>
      </c>
      <c r="AL423" s="28">
        <v>293</v>
      </c>
      <c r="AM423" s="34">
        <v>101300</v>
      </c>
      <c r="AN423" s="34" t="s">
        <v>68</v>
      </c>
      <c r="AO423" s="34">
        <v>0</v>
      </c>
      <c r="AP423" s="34" t="s">
        <v>68</v>
      </c>
      <c r="AQ423" s="34" t="s">
        <v>68</v>
      </c>
      <c r="AR423" s="34" t="s">
        <v>68</v>
      </c>
      <c r="AS423" s="34" t="s">
        <v>68</v>
      </c>
      <c r="AT423" s="34" t="s">
        <v>68</v>
      </c>
      <c r="AU423" s="34" t="s">
        <v>68</v>
      </c>
      <c r="AV423" s="34" t="s">
        <v>68</v>
      </c>
      <c r="AW423" s="34" t="s">
        <v>68</v>
      </c>
      <c r="AX423" s="34" t="s">
        <v>68</v>
      </c>
      <c r="AY423" s="894">
        <v>1.235E-5</v>
      </c>
      <c r="BA423" s="894">
        <v>1.2300000000000001E-5</v>
      </c>
      <c r="BB423" s="894">
        <v>1.24E-5</v>
      </c>
      <c r="BC423" s="894">
        <v>2</v>
      </c>
      <c r="BD423" s="894" t="s">
        <v>6172</v>
      </c>
      <c r="BE423" s="894" t="s">
        <v>68</v>
      </c>
    </row>
    <row r="424" spans="1:57" ht="15" customHeight="1" x14ac:dyDescent="0.25">
      <c r="A424" s="37" t="s">
        <v>6158</v>
      </c>
      <c r="B424" s="45" t="s">
        <v>6169</v>
      </c>
      <c r="C424" s="887" t="s">
        <v>68</v>
      </c>
      <c r="D424" s="898">
        <v>44178</v>
      </c>
      <c r="E424" s="30" t="s">
        <v>6170</v>
      </c>
      <c r="F424" s="35" t="s">
        <v>5738</v>
      </c>
      <c r="G424" s="35" t="s">
        <v>68</v>
      </c>
      <c r="H424" s="35" t="s">
        <v>5728</v>
      </c>
      <c r="I424" s="35" t="s">
        <v>5498</v>
      </c>
      <c r="J424" s="35" t="s">
        <v>5493</v>
      </c>
      <c r="K424" s="35" t="s">
        <v>68</v>
      </c>
      <c r="L424" s="47">
        <v>8.7003963493000001</v>
      </c>
      <c r="M424" s="47">
        <v>49.38268205</v>
      </c>
      <c r="N424" s="46" t="s">
        <v>68</v>
      </c>
      <c r="O424" s="25" t="s">
        <v>5397</v>
      </c>
      <c r="P424" s="25">
        <v>66140019</v>
      </c>
      <c r="Q424" s="897" t="s">
        <v>68</v>
      </c>
      <c r="R424" s="25" t="s">
        <v>68</v>
      </c>
      <c r="S424" s="31" t="s">
        <v>68</v>
      </c>
      <c r="T424" s="31" t="s">
        <v>68</v>
      </c>
      <c r="U424" s="31" t="s">
        <v>68</v>
      </c>
      <c r="V424" s="31" t="s">
        <v>68</v>
      </c>
      <c r="W424" s="26">
        <v>8.7003963493000001</v>
      </c>
      <c r="X424" s="36">
        <v>49.38268205</v>
      </c>
      <c r="Y424" s="36" t="s">
        <v>68</v>
      </c>
      <c r="Z424" s="36" t="s">
        <v>68</v>
      </c>
      <c r="AA424" s="27">
        <v>10433</v>
      </c>
      <c r="AB424" s="32">
        <v>10431</v>
      </c>
      <c r="AC424" s="32">
        <v>10425</v>
      </c>
      <c r="AD424" s="32">
        <v>6</v>
      </c>
      <c r="AE424" s="32" t="s">
        <v>2692</v>
      </c>
      <c r="AF424" s="32" t="s">
        <v>5053</v>
      </c>
      <c r="AG424" s="48" t="s">
        <v>68</v>
      </c>
      <c r="AH424" s="33">
        <v>104</v>
      </c>
      <c r="AI424" s="33">
        <v>103</v>
      </c>
      <c r="AJ424" s="33" t="s">
        <v>4854</v>
      </c>
      <c r="AK424" s="33" t="s">
        <v>5480</v>
      </c>
      <c r="AL424" s="28">
        <v>293</v>
      </c>
      <c r="AM424" s="34">
        <v>101300</v>
      </c>
      <c r="AN424" s="34" t="s">
        <v>68</v>
      </c>
      <c r="AO424" s="34">
        <v>0</v>
      </c>
      <c r="AP424" s="34" t="s">
        <v>68</v>
      </c>
      <c r="AQ424" s="34" t="s">
        <v>68</v>
      </c>
      <c r="AR424" s="34" t="s">
        <v>68</v>
      </c>
      <c r="AS424" s="34" t="s">
        <v>68</v>
      </c>
      <c r="AT424" s="34" t="s">
        <v>68</v>
      </c>
      <c r="AU424" s="34" t="s">
        <v>68</v>
      </c>
      <c r="AV424" s="34" t="s">
        <v>68</v>
      </c>
      <c r="AW424" s="34" t="s">
        <v>68</v>
      </c>
      <c r="AX424" s="34" t="s">
        <v>68</v>
      </c>
      <c r="AY424" s="894">
        <v>6.7499999999999997E-6</v>
      </c>
      <c r="BA424" s="894">
        <v>6.4000000000000006E-6</v>
      </c>
      <c r="BB424" s="894">
        <v>7.1000000000000006E-6</v>
      </c>
      <c r="BC424" s="894">
        <v>2</v>
      </c>
      <c r="BD424" s="894" t="s">
        <v>6172</v>
      </c>
      <c r="BE424" s="894" t="s">
        <v>68</v>
      </c>
    </row>
    <row r="425" spans="1:57" ht="15" customHeight="1" x14ac:dyDescent="0.25">
      <c r="A425" s="37" t="s">
        <v>6159</v>
      </c>
      <c r="B425" s="45" t="s">
        <v>6169</v>
      </c>
      <c r="C425" s="887" t="s">
        <v>68</v>
      </c>
      <c r="D425" s="898">
        <v>44178</v>
      </c>
      <c r="E425" s="30" t="s">
        <v>6170</v>
      </c>
      <c r="F425" s="35" t="s">
        <v>5738</v>
      </c>
      <c r="G425" s="35" t="s">
        <v>68</v>
      </c>
      <c r="H425" s="35" t="s">
        <v>5729</v>
      </c>
      <c r="I425" s="35" t="s">
        <v>5498</v>
      </c>
      <c r="J425" s="35" t="s">
        <v>5493</v>
      </c>
      <c r="K425" s="35" t="s">
        <v>68</v>
      </c>
      <c r="L425" s="47">
        <v>7.9413089225000002</v>
      </c>
      <c r="M425" s="47">
        <v>49.225636578</v>
      </c>
      <c r="N425" s="46" t="s">
        <v>68</v>
      </c>
      <c r="O425" s="25" t="s">
        <v>5397</v>
      </c>
      <c r="P425" s="25">
        <v>67130003</v>
      </c>
      <c r="Q425" s="897" t="s">
        <v>68</v>
      </c>
      <c r="R425" s="25" t="s">
        <v>68</v>
      </c>
      <c r="S425" s="31" t="s">
        <v>68</v>
      </c>
      <c r="T425" s="31" t="s">
        <v>68</v>
      </c>
      <c r="U425" s="31" t="s">
        <v>68</v>
      </c>
      <c r="V425" s="31" t="s">
        <v>68</v>
      </c>
      <c r="W425" s="26">
        <v>7.9413089225000002</v>
      </c>
      <c r="X425" s="36">
        <v>49.225636578</v>
      </c>
      <c r="Y425" s="36" t="s">
        <v>68</v>
      </c>
      <c r="Z425" s="36" t="s">
        <v>68</v>
      </c>
      <c r="AA425" s="27">
        <v>10431</v>
      </c>
      <c r="AB425" s="32">
        <v>10430</v>
      </c>
      <c r="AC425" s="32">
        <v>10425</v>
      </c>
      <c r="AD425" s="32">
        <v>5</v>
      </c>
      <c r="AE425" s="32" t="s">
        <v>2683</v>
      </c>
      <c r="AF425" s="32" t="s">
        <v>4967</v>
      </c>
      <c r="AG425" s="48" t="s">
        <v>68</v>
      </c>
      <c r="AH425" s="33" t="s">
        <v>68</v>
      </c>
      <c r="AI425" s="33">
        <v>103</v>
      </c>
      <c r="AJ425" s="33" t="s">
        <v>5419</v>
      </c>
      <c r="AK425" s="33" t="s">
        <v>5485</v>
      </c>
      <c r="AL425" s="28">
        <v>293</v>
      </c>
      <c r="AM425" s="34">
        <v>101300</v>
      </c>
      <c r="AN425" s="34" t="s">
        <v>68</v>
      </c>
      <c r="AO425" s="34">
        <v>0</v>
      </c>
      <c r="AP425" s="34" t="s">
        <v>68</v>
      </c>
      <c r="AQ425" s="34" t="s">
        <v>68</v>
      </c>
      <c r="AR425" s="34" t="s">
        <v>68</v>
      </c>
      <c r="AS425" s="34" t="s">
        <v>68</v>
      </c>
      <c r="AT425" s="34" t="s">
        <v>68</v>
      </c>
      <c r="AU425" s="34" t="s">
        <v>68</v>
      </c>
      <c r="AV425" s="34" t="s">
        <v>68</v>
      </c>
      <c r="AW425" s="34" t="s">
        <v>68</v>
      </c>
      <c r="AX425" s="34" t="s">
        <v>68</v>
      </c>
      <c r="AY425" s="894">
        <v>1.8050000000000002E-5</v>
      </c>
      <c r="BA425" s="894">
        <v>1.7100000000000002E-5</v>
      </c>
      <c r="BB425" s="894">
        <v>1.9000000000000001E-5</v>
      </c>
      <c r="BC425" s="894">
        <v>2</v>
      </c>
      <c r="BD425" s="894" t="s">
        <v>6172</v>
      </c>
      <c r="BE425" s="894" t="s">
        <v>68</v>
      </c>
    </row>
    <row r="426" spans="1:57" ht="15" customHeight="1" x14ac:dyDescent="0.25">
      <c r="A426" s="37" t="s">
        <v>6160</v>
      </c>
      <c r="B426" s="45" t="s">
        <v>6169</v>
      </c>
      <c r="C426" s="887" t="s">
        <v>68</v>
      </c>
      <c r="D426" s="898">
        <v>44178</v>
      </c>
      <c r="E426" s="30" t="s">
        <v>6170</v>
      </c>
      <c r="F426" s="35" t="s">
        <v>5738</v>
      </c>
      <c r="G426" s="35" t="s">
        <v>68</v>
      </c>
      <c r="H426" s="35" t="s">
        <v>5730</v>
      </c>
      <c r="I426" s="35" t="s">
        <v>5498</v>
      </c>
      <c r="J426" s="35" t="s">
        <v>5493</v>
      </c>
      <c r="K426" s="35" t="s">
        <v>68</v>
      </c>
      <c r="L426" s="47">
        <v>8.0938492026999995</v>
      </c>
      <c r="M426" s="47">
        <v>49.285020009999997</v>
      </c>
      <c r="N426" s="46" t="s">
        <v>68</v>
      </c>
      <c r="O426" s="25" t="s">
        <v>5397</v>
      </c>
      <c r="P426" s="25">
        <v>67140004</v>
      </c>
      <c r="Q426" s="897" t="s">
        <v>68</v>
      </c>
      <c r="R426" s="25" t="s">
        <v>68</v>
      </c>
      <c r="S426" s="31" t="s">
        <v>68</v>
      </c>
      <c r="T426" s="31" t="s">
        <v>68</v>
      </c>
      <c r="U426" s="31" t="s">
        <v>68</v>
      </c>
      <c r="V426" s="31" t="s">
        <v>68</v>
      </c>
      <c r="W426" s="26">
        <v>8.0938492026999995</v>
      </c>
      <c r="X426" s="36">
        <v>49.285020009999997</v>
      </c>
      <c r="Y426" s="36" t="s">
        <v>68</v>
      </c>
      <c r="Z426" s="36" t="s">
        <v>68</v>
      </c>
      <c r="AA426" s="27">
        <v>10431</v>
      </c>
      <c r="AB426" s="32">
        <v>10430</v>
      </c>
      <c r="AC426" s="32">
        <v>10425</v>
      </c>
      <c r="AD426" s="32">
        <v>5</v>
      </c>
      <c r="AE426" s="32" t="s">
        <v>2683</v>
      </c>
      <c r="AF426" s="32" t="s">
        <v>4967</v>
      </c>
      <c r="AG426" s="48" t="s">
        <v>68</v>
      </c>
      <c r="AH426" s="33">
        <v>104</v>
      </c>
      <c r="AI426" s="33">
        <v>103</v>
      </c>
      <c r="AJ426" s="33" t="s">
        <v>4854</v>
      </c>
      <c r="AK426" s="33" t="s">
        <v>5481</v>
      </c>
      <c r="AL426" s="28">
        <v>293</v>
      </c>
      <c r="AM426" s="34">
        <v>101300</v>
      </c>
      <c r="AN426" s="34" t="s">
        <v>68</v>
      </c>
      <c r="AO426" s="34">
        <v>0</v>
      </c>
      <c r="AP426" s="34" t="s">
        <v>68</v>
      </c>
      <c r="AQ426" s="34" t="s">
        <v>68</v>
      </c>
      <c r="AR426" s="34" t="s">
        <v>68</v>
      </c>
      <c r="AS426" s="34" t="s">
        <v>68</v>
      </c>
      <c r="AT426" s="34" t="s">
        <v>68</v>
      </c>
      <c r="AU426" s="34" t="s">
        <v>68</v>
      </c>
      <c r="AV426" s="34" t="s">
        <v>68</v>
      </c>
      <c r="AW426" s="34" t="s">
        <v>68</v>
      </c>
      <c r="AX426" s="34" t="s">
        <v>68</v>
      </c>
      <c r="AY426" s="894">
        <v>-9.9999999999999995E-8</v>
      </c>
      <c r="BA426" s="894">
        <v>-1.0000000000000001E-7</v>
      </c>
      <c r="BB426" s="894">
        <v>-1.0000000000000001E-7</v>
      </c>
      <c r="BC426" s="894">
        <v>2</v>
      </c>
      <c r="BD426" s="894" t="s">
        <v>6172</v>
      </c>
      <c r="BE426" s="894" t="s">
        <v>68</v>
      </c>
    </row>
    <row r="427" spans="1:57" ht="15" customHeight="1" x14ac:dyDescent="0.25">
      <c r="A427" s="37" t="s">
        <v>6161</v>
      </c>
      <c r="B427" s="45" t="s">
        <v>6169</v>
      </c>
      <c r="C427" s="887" t="s">
        <v>68</v>
      </c>
      <c r="D427" s="898">
        <v>44178</v>
      </c>
      <c r="E427" s="30" t="s">
        <v>6170</v>
      </c>
      <c r="F427" s="35" t="s">
        <v>5738</v>
      </c>
      <c r="G427" s="35" t="s">
        <v>68</v>
      </c>
      <c r="H427" s="35" t="s">
        <v>5731</v>
      </c>
      <c r="I427" s="35" t="s">
        <v>5498</v>
      </c>
      <c r="J427" s="35" t="s">
        <v>5493</v>
      </c>
      <c r="K427" s="35" t="s">
        <v>68</v>
      </c>
      <c r="L427" s="47">
        <v>8.0870306294999992</v>
      </c>
      <c r="M427" s="47">
        <v>49.282089016999997</v>
      </c>
      <c r="N427" s="46" t="s">
        <v>68</v>
      </c>
      <c r="O427" s="25" t="s">
        <v>5397</v>
      </c>
      <c r="P427" s="25">
        <v>67140014</v>
      </c>
      <c r="Q427" s="897" t="s">
        <v>68</v>
      </c>
      <c r="R427" s="25" t="s">
        <v>68</v>
      </c>
      <c r="S427" s="31" t="s">
        <v>68</v>
      </c>
      <c r="T427" s="31" t="s">
        <v>68</v>
      </c>
      <c r="U427" s="31" t="s">
        <v>68</v>
      </c>
      <c r="V427" s="31" t="s">
        <v>68</v>
      </c>
      <c r="W427" s="26">
        <v>8.0870306294999992</v>
      </c>
      <c r="X427" s="36">
        <v>49.282089016999997</v>
      </c>
      <c r="Y427" s="36" t="s">
        <v>68</v>
      </c>
      <c r="Z427" s="36" t="s">
        <v>68</v>
      </c>
      <c r="AA427" s="27">
        <v>10114</v>
      </c>
      <c r="AB427" s="32">
        <v>52349</v>
      </c>
      <c r="AC427" s="32">
        <v>10104</v>
      </c>
      <c r="AD427" s="32">
        <v>5</v>
      </c>
      <c r="AE427" s="32" t="s">
        <v>71</v>
      </c>
      <c r="AF427" s="32" t="s">
        <v>4956</v>
      </c>
      <c r="AG427" s="48" t="s">
        <v>68</v>
      </c>
      <c r="AH427" s="33" t="s">
        <v>68</v>
      </c>
      <c r="AI427" s="33" t="s">
        <v>68</v>
      </c>
      <c r="AJ427" s="33" t="s">
        <v>68</v>
      </c>
      <c r="AL427" s="28">
        <v>293</v>
      </c>
      <c r="AM427" s="34">
        <v>101300</v>
      </c>
      <c r="AN427" s="34" t="s">
        <v>68</v>
      </c>
      <c r="AO427" s="34">
        <v>0</v>
      </c>
      <c r="AP427" s="34" t="s">
        <v>68</v>
      </c>
      <c r="AQ427" s="34" t="s">
        <v>68</v>
      </c>
      <c r="AR427" s="34" t="s">
        <v>68</v>
      </c>
      <c r="AS427" s="34" t="s">
        <v>68</v>
      </c>
      <c r="AT427" s="34" t="s">
        <v>68</v>
      </c>
      <c r="AU427" s="34" t="s">
        <v>68</v>
      </c>
      <c r="AV427" s="34" t="s">
        <v>68</v>
      </c>
      <c r="AW427" s="34" t="s">
        <v>68</v>
      </c>
      <c r="AX427" s="34" t="s">
        <v>68</v>
      </c>
      <c r="AY427" s="894">
        <v>9.6949999999999998E-5</v>
      </c>
      <c r="BA427" s="894">
        <v>9.6000000000000002E-5</v>
      </c>
      <c r="BB427" s="894">
        <v>9.7900000000000008E-5</v>
      </c>
      <c r="BC427" s="894">
        <v>2</v>
      </c>
      <c r="BD427" s="894" t="s">
        <v>6172</v>
      </c>
      <c r="BE427" s="894" t="s">
        <v>68</v>
      </c>
    </row>
    <row r="428" spans="1:57" ht="15" customHeight="1" x14ac:dyDescent="0.25">
      <c r="A428" s="37" t="s">
        <v>6162</v>
      </c>
      <c r="B428" s="45" t="s">
        <v>6169</v>
      </c>
      <c r="C428" s="887" t="s">
        <v>68</v>
      </c>
      <c r="D428" s="898">
        <v>44178</v>
      </c>
      <c r="E428" s="30" t="s">
        <v>6170</v>
      </c>
      <c r="F428" s="35" t="s">
        <v>5738</v>
      </c>
      <c r="G428" s="35" t="s">
        <v>68</v>
      </c>
      <c r="H428" s="35" t="s">
        <v>5732</v>
      </c>
      <c r="I428" s="35" t="s">
        <v>5498</v>
      </c>
      <c r="J428" s="35" t="s">
        <v>5493</v>
      </c>
      <c r="K428" s="35" t="s">
        <v>68</v>
      </c>
      <c r="L428" s="47">
        <v>8.0224512775000001</v>
      </c>
      <c r="M428" s="47">
        <v>49.218438544999998</v>
      </c>
      <c r="N428" s="46" t="s">
        <v>68</v>
      </c>
      <c r="O428" s="25" t="s">
        <v>5397</v>
      </c>
      <c r="P428" s="25">
        <v>67140017</v>
      </c>
      <c r="Q428" s="897" t="s">
        <v>68</v>
      </c>
      <c r="R428" s="25" t="s">
        <v>68</v>
      </c>
      <c r="S428" s="31" t="s">
        <v>68</v>
      </c>
      <c r="T428" s="31" t="s">
        <v>68</v>
      </c>
      <c r="U428" s="31" t="s">
        <v>68</v>
      </c>
      <c r="V428" s="31" t="s">
        <v>68</v>
      </c>
      <c r="W428" s="26">
        <v>8.0224512775000001</v>
      </c>
      <c r="X428" s="36">
        <v>49.218438544999998</v>
      </c>
      <c r="Y428" s="36" t="s">
        <v>68</v>
      </c>
      <c r="Z428" s="36" t="s">
        <v>68</v>
      </c>
      <c r="AA428" s="27">
        <v>11008</v>
      </c>
      <c r="AB428" s="32">
        <v>10467</v>
      </c>
      <c r="AC428" s="32">
        <v>10425</v>
      </c>
      <c r="AD428" s="32">
        <v>5</v>
      </c>
      <c r="AE428" s="32" t="s">
        <v>5054</v>
      </c>
      <c r="AF428" s="32" t="s">
        <v>5055</v>
      </c>
      <c r="AG428" s="48" t="s">
        <v>68</v>
      </c>
      <c r="AH428" s="33">
        <v>89</v>
      </c>
      <c r="AI428" s="33">
        <v>23</v>
      </c>
      <c r="AJ428" s="33" t="s">
        <v>4839</v>
      </c>
      <c r="AK428" s="33" t="s">
        <v>5486</v>
      </c>
      <c r="AL428" s="28">
        <v>293</v>
      </c>
      <c r="AM428" s="34">
        <v>101300</v>
      </c>
      <c r="AN428" s="34" t="s">
        <v>68</v>
      </c>
      <c r="AO428" s="34">
        <v>0</v>
      </c>
      <c r="AP428" s="34" t="s">
        <v>68</v>
      </c>
      <c r="AQ428" s="34" t="s">
        <v>68</v>
      </c>
      <c r="AR428" s="34" t="s">
        <v>68</v>
      </c>
      <c r="AS428" s="34" t="s">
        <v>68</v>
      </c>
      <c r="AT428" s="34" t="s">
        <v>68</v>
      </c>
      <c r="AU428" s="34" t="s">
        <v>68</v>
      </c>
      <c r="AV428" s="34" t="s">
        <v>68</v>
      </c>
      <c r="AW428" s="34" t="s">
        <v>68</v>
      </c>
      <c r="AX428" s="34" t="s">
        <v>68</v>
      </c>
      <c r="AY428" s="894">
        <v>9.3549999999999997E-5</v>
      </c>
      <c r="BA428" s="894">
        <v>9.0200000000000011E-5</v>
      </c>
      <c r="BB428" s="894">
        <v>9.6899999999999997E-5</v>
      </c>
      <c r="BC428" s="894">
        <v>2</v>
      </c>
      <c r="BD428" s="894" t="s">
        <v>6172</v>
      </c>
      <c r="BE428" s="894" t="s">
        <v>68</v>
      </c>
    </row>
    <row r="429" spans="1:57" ht="15" customHeight="1" x14ac:dyDescent="0.25">
      <c r="A429" s="37" t="s">
        <v>6163</v>
      </c>
      <c r="B429" s="45" t="s">
        <v>6169</v>
      </c>
      <c r="C429" s="887" t="s">
        <v>68</v>
      </c>
      <c r="D429" s="898">
        <v>44178</v>
      </c>
      <c r="E429" s="30" t="s">
        <v>6170</v>
      </c>
      <c r="F429" s="35" t="s">
        <v>5738</v>
      </c>
      <c r="G429" s="35" t="s">
        <v>68</v>
      </c>
      <c r="H429" s="35" t="s">
        <v>5733</v>
      </c>
      <c r="I429" s="35" t="s">
        <v>5498</v>
      </c>
      <c r="J429" s="35" t="s">
        <v>5493</v>
      </c>
      <c r="K429" s="35" t="s">
        <v>68</v>
      </c>
      <c r="L429" s="47">
        <v>7.9673391803999998</v>
      </c>
      <c r="M429" s="47">
        <v>49.109516210999999</v>
      </c>
      <c r="N429" s="46" t="s">
        <v>68</v>
      </c>
      <c r="O429" s="25" t="s">
        <v>5397</v>
      </c>
      <c r="P429" s="25">
        <v>68130003</v>
      </c>
      <c r="Q429" s="897" t="s">
        <v>68</v>
      </c>
      <c r="R429" s="25" t="s">
        <v>68</v>
      </c>
      <c r="S429" s="31" t="s">
        <v>68</v>
      </c>
      <c r="T429" s="31" t="s">
        <v>68</v>
      </c>
      <c r="U429" s="31" t="s">
        <v>68</v>
      </c>
      <c r="V429" s="31" t="s">
        <v>68</v>
      </c>
      <c r="W429" s="26">
        <v>7.9673391803999998</v>
      </c>
      <c r="X429" s="36">
        <v>49.109516210999999</v>
      </c>
      <c r="Y429" s="36" t="s">
        <v>68</v>
      </c>
      <c r="Z429" s="36" t="s">
        <v>68</v>
      </c>
      <c r="AA429" s="27" t="s">
        <v>68</v>
      </c>
      <c r="AB429" s="32">
        <v>10431</v>
      </c>
      <c r="AC429" s="32">
        <v>10425</v>
      </c>
      <c r="AD429" s="32">
        <v>6</v>
      </c>
      <c r="AE429" s="32" t="s">
        <v>5034</v>
      </c>
      <c r="AF429" s="32" t="s">
        <v>5049</v>
      </c>
      <c r="AG429" s="48" t="s">
        <v>68</v>
      </c>
      <c r="AH429" s="33">
        <v>104</v>
      </c>
      <c r="AI429" s="33">
        <v>103</v>
      </c>
      <c r="AJ429" s="33" t="s">
        <v>4854</v>
      </c>
      <c r="AK429" s="33" t="s">
        <v>5487</v>
      </c>
      <c r="AL429" s="28">
        <v>293</v>
      </c>
      <c r="AM429" s="34">
        <v>101300</v>
      </c>
      <c r="AN429" s="34" t="s">
        <v>68</v>
      </c>
      <c r="AO429" s="34">
        <v>0</v>
      </c>
      <c r="AP429" s="34" t="s">
        <v>68</v>
      </c>
      <c r="AQ429" s="34" t="s">
        <v>68</v>
      </c>
      <c r="AR429" s="34" t="s">
        <v>68</v>
      </c>
      <c r="AS429" s="34" t="s">
        <v>68</v>
      </c>
      <c r="AT429" s="34" t="s">
        <v>68</v>
      </c>
      <c r="AU429" s="34" t="s">
        <v>68</v>
      </c>
      <c r="AV429" s="34" t="s">
        <v>68</v>
      </c>
      <c r="AW429" s="34" t="s">
        <v>68</v>
      </c>
      <c r="AX429" s="34" t="s">
        <v>68</v>
      </c>
      <c r="AY429" s="894">
        <v>3.5849999999999997E-5</v>
      </c>
      <c r="BA429" s="894">
        <v>3.4500000000000005E-5</v>
      </c>
      <c r="BB429" s="894">
        <v>3.7199999999999996E-5</v>
      </c>
      <c r="BC429" s="894">
        <v>2</v>
      </c>
      <c r="BD429" s="894" t="s">
        <v>6172</v>
      </c>
      <c r="BE429" s="894" t="s">
        <v>68</v>
      </c>
    </row>
    <row r="430" spans="1:57" ht="15" customHeight="1" x14ac:dyDescent="0.25">
      <c r="A430" s="37" t="s">
        <v>6164</v>
      </c>
      <c r="B430" s="45" t="s">
        <v>6169</v>
      </c>
      <c r="C430" s="887" t="s">
        <v>68</v>
      </c>
      <c r="D430" s="898">
        <v>44178</v>
      </c>
      <c r="E430" s="30" t="s">
        <v>6170</v>
      </c>
      <c r="F430" s="35" t="s">
        <v>5738</v>
      </c>
      <c r="G430" s="35" t="s">
        <v>68</v>
      </c>
      <c r="H430" s="35" t="s">
        <v>5734</v>
      </c>
      <c r="I430" s="35" t="s">
        <v>5498</v>
      </c>
      <c r="J430" s="35" t="s">
        <v>5493</v>
      </c>
      <c r="K430" s="35" t="s">
        <v>68</v>
      </c>
      <c r="L430" s="47">
        <v>7.9978715264</v>
      </c>
      <c r="M430" s="47">
        <v>49.137300691999997</v>
      </c>
      <c r="N430" s="46" t="s">
        <v>68</v>
      </c>
      <c r="O430" s="25" t="s">
        <v>5397</v>
      </c>
      <c r="P430" s="25">
        <v>68130021</v>
      </c>
      <c r="Q430" s="897" t="s">
        <v>68</v>
      </c>
      <c r="R430" s="25" t="s">
        <v>68</v>
      </c>
      <c r="S430" s="31" t="s">
        <v>68</v>
      </c>
      <c r="T430" s="31" t="s">
        <v>68</v>
      </c>
      <c r="U430" s="31" t="s">
        <v>68</v>
      </c>
      <c r="V430" s="31" t="s">
        <v>68</v>
      </c>
      <c r="W430" s="26">
        <v>7.9978715264</v>
      </c>
      <c r="X430" s="36">
        <v>49.137300691999997</v>
      </c>
      <c r="Y430" s="36" t="s">
        <v>68</v>
      </c>
      <c r="Z430" s="36" t="s">
        <v>68</v>
      </c>
      <c r="AA430" s="27">
        <v>10431</v>
      </c>
      <c r="AB430" s="32">
        <v>10430</v>
      </c>
      <c r="AC430" s="32">
        <v>10425</v>
      </c>
      <c r="AD430" s="32">
        <v>5</v>
      </c>
      <c r="AE430" s="32" t="s">
        <v>2683</v>
      </c>
      <c r="AF430" s="32" t="s">
        <v>4967</v>
      </c>
      <c r="AG430" s="48" t="s">
        <v>68</v>
      </c>
      <c r="AH430" s="33">
        <v>104</v>
      </c>
      <c r="AI430" s="33">
        <v>103</v>
      </c>
      <c r="AJ430" s="33" t="s">
        <v>4854</v>
      </c>
      <c r="AK430" s="33" t="s">
        <v>5480</v>
      </c>
      <c r="AL430" s="28">
        <v>293</v>
      </c>
      <c r="AM430" s="34">
        <v>101300</v>
      </c>
      <c r="AN430" s="34" t="s">
        <v>68</v>
      </c>
      <c r="AO430" s="34">
        <v>0</v>
      </c>
      <c r="AP430" s="34" t="s">
        <v>68</v>
      </c>
      <c r="AQ430" s="34" t="s">
        <v>68</v>
      </c>
      <c r="AR430" s="34" t="s">
        <v>68</v>
      </c>
      <c r="AS430" s="34" t="s">
        <v>68</v>
      </c>
      <c r="AT430" s="34" t="s">
        <v>68</v>
      </c>
      <c r="AU430" s="34" t="s">
        <v>68</v>
      </c>
      <c r="AV430" s="34" t="s">
        <v>68</v>
      </c>
      <c r="AW430" s="34" t="s">
        <v>68</v>
      </c>
      <c r="AX430" s="34" t="s">
        <v>68</v>
      </c>
      <c r="AY430" s="894">
        <v>4.4000000000000002E-6</v>
      </c>
      <c r="BA430" s="894">
        <v>2.8999999999999998E-6</v>
      </c>
      <c r="BB430" s="894">
        <v>5.9000000000000003E-6</v>
      </c>
      <c r="BC430" s="894">
        <v>2</v>
      </c>
      <c r="BD430" s="894" t="s">
        <v>6172</v>
      </c>
      <c r="BE430" s="894" t="s">
        <v>68</v>
      </c>
    </row>
    <row r="431" spans="1:57" ht="15" customHeight="1" x14ac:dyDescent="0.25">
      <c r="A431" s="37" t="s">
        <v>6165</v>
      </c>
      <c r="B431" s="45" t="s">
        <v>6169</v>
      </c>
      <c r="C431" s="887" t="s">
        <v>68</v>
      </c>
      <c r="D431" s="898">
        <v>44178</v>
      </c>
      <c r="E431" s="30" t="s">
        <v>6170</v>
      </c>
      <c r="F431" s="35" t="s">
        <v>5738</v>
      </c>
      <c r="G431" s="35" t="s">
        <v>68</v>
      </c>
      <c r="H431" s="35" t="s">
        <v>5735</v>
      </c>
      <c r="I431" s="35" t="s">
        <v>5498</v>
      </c>
      <c r="J431" s="35" t="s">
        <v>5493</v>
      </c>
      <c r="K431" s="35" t="s">
        <v>68</v>
      </c>
      <c r="L431" s="47">
        <v>8.0125189397999996</v>
      </c>
      <c r="M431" s="47">
        <v>49.158827703</v>
      </c>
      <c r="N431" s="46" t="s">
        <v>68</v>
      </c>
      <c r="O431" s="25" t="s">
        <v>5397</v>
      </c>
      <c r="P431" s="25">
        <v>68140002</v>
      </c>
      <c r="Q431" s="897" t="s">
        <v>68</v>
      </c>
      <c r="R431" s="25" t="s">
        <v>68</v>
      </c>
      <c r="S431" s="31" t="s">
        <v>68</v>
      </c>
      <c r="T431" s="31" t="s">
        <v>68</v>
      </c>
      <c r="U431" s="31" t="s">
        <v>68</v>
      </c>
      <c r="V431" s="31" t="s">
        <v>68</v>
      </c>
      <c r="W431" s="26">
        <v>8.0125189397999996</v>
      </c>
      <c r="X431" s="36">
        <v>49.158827703</v>
      </c>
      <c r="Y431" s="36" t="s">
        <v>68</v>
      </c>
      <c r="Z431" s="36" t="s">
        <v>68</v>
      </c>
      <c r="AA431" s="27" t="s">
        <v>68</v>
      </c>
      <c r="AB431" s="32">
        <v>10431</v>
      </c>
      <c r="AC431" s="32">
        <v>10425</v>
      </c>
      <c r="AD431" s="32">
        <v>6</v>
      </c>
      <c r="AE431" s="32" t="s">
        <v>5034</v>
      </c>
      <c r="AF431" s="32" t="s">
        <v>5056</v>
      </c>
      <c r="AG431" s="48" t="s">
        <v>68</v>
      </c>
      <c r="AH431" s="33">
        <v>104</v>
      </c>
      <c r="AI431" s="33">
        <v>103</v>
      </c>
      <c r="AJ431" s="33" t="s">
        <v>4854</v>
      </c>
      <c r="AK431" s="33" t="s">
        <v>5488</v>
      </c>
      <c r="AL431" s="28">
        <v>293</v>
      </c>
      <c r="AM431" s="34">
        <v>101300</v>
      </c>
      <c r="AN431" s="34" t="s">
        <v>68</v>
      </c>
      <c r="AO431" s="34">
        <v>0</v>
      </c>
      <c r="AP431" s="34" t="s">
        <v>68</v>
      </c>
      <c r="AQ431" s="34" t="s">
        <v>68</v>
      </c>
      <c r="AR431" s="34" t="s">
        <v>68</v>
      </c>
      <c r="AS431" s="34" t="s">
        <v>68</v>
      </c>
      <c r="AT431" s="34" t="s">
        <v>68</v>
      </c>
      <c r="AU431" s="34" t="s">
        <v>68</v>
      </c>
      <c r="AV431" s="34" t="s">
        <v>68</v>
      </c>
      <c r="AW431" s="34" t="s">
        <v>68</v>
      </c>
      <c r="AX431" s="34" t="s">
        <v>68</v>
      </c>
      <c r="AY431" s="894">
        <v>2.3499999999999999E-6</v>
      </c>
      <c r="BA431" s="894">
        <v>1.7E-6</v>
      </c>
      <c r="BB431" s="894">
        <v>3.0000000000000001E-6</v>
      </c>
      <c r="BC431" s="894">
        <v>2</v>
      </c>
      <c r="BD431" s="894" t="s">
        <v>6172</v>
      </c>
      <c r="BE431" s="894" t="s">
        <v>68</v>
      </c>
    </row>
    <row r="432" spans="1:57" ht="15" customHeight="1" x14ac:dyDescent="0.25">
      <c r="A432" s="37" t="s">
        <v>6166</v>
      </c>
      <c r="B432" s="45" t="s">
        <v>6169</v>
      </c>
      <c r="C432" s="887" t="s">
        <v>68</v>
      </c>
      <c r="D432" s="898">
        <v>44178</v>
      </c>
      <c r="E432" s="30" t="s">
        <v>6170</v>
      </c>
      <c r="F432" s="35" t="s">
        <v>5738</v>
      </c>
      <c r="G432" s="35" t="s">
        <v>68</v>
      </c>
      <c r="H432" s="35" t="s">
        <v>5735</v>
      </c>
      <c r="I432" s="35" t="s">
        <v>5498</v>
      </c>
      <c r="J432" s="35" t="s">
        <v>5493</v>
      </c>
      <c r="K432" s="35" t="s">
        <v>68</v>
      </c>
      <c r="L432" s="47">
        <v>8.0000496602000002</v>
      </c>
      <c r="M432" s="47">
        <v>49.165284579999998</v>
      </c>
      <c r="N432" s="46" t="s">
        <v>68</v>
      </c>
      <c r="O432" s="25" t="s">
        <v>5397</v>
      </c>
      <c r="P432" s="25">
        <v>68140009</v>
      </c>
      <c r="Q432" s="897" t="s">
        <v>68</v>
      </c>
      <c r="R432" s="25" t="s">
        <v>68</v>
      </c>
      <c r="S432" s="31" t="s">
        <v>68</v>
      </c>
      <c r="T432" s="31" t="s">
        <v>68</v>
      </c>
      <c r="U432" s="31" t="s">
        <v>68</v>
      </c>
      <c r="V432" s="31" t="s">
        <v>68</v>
      </c>
      <c r="W432" s="26">
        <v>8.0000496602000002</v>
      </c>
      <c r="X432" s="36">
        <v>49.165284579999998</v>
      </c>
      <c r="Y432" s="36" t="s">
        <v>68</v>
      </c>
      <c r="Z432" s="36" t="s">
        <v>68</v>
      </c>
      <c r="AA432" s="27">
        <v>67835</v>
      </c>
      <c r="AB432" s="32">
        <v>10230</v>
      </c>
      <c r="AC432" s="32">
        <v>10104</v>
      </c>
      <c r="AD432" s="32">
        <v>7</v>
      </c>
      <c r="AE432" s="32" t="s">
        <v>497</v>
      </c>
      <c r="AF432" s="32" t="s">
        <v>5057</v>
      </c>
      <c r="AG432" s="48" t="s">
        <v>68</v>
      </c>
      <c r="AH432" s="33">
        <v>89</v>
      </c>
      <c r="AI432" s="33">
        <v>23</v>
      </c>
      <c r="AJ432" s="33" t="s">
        <v>4839</v>
      </c>
      <c r="AK432" s="33" t="s">
        <v>5477</v>
      </c>
      <c r="AL432" s="28">
        <v>293</v>
      </c>
      <c r="AM432" s="34">
        <v>101300</v>
      </c>
      <c r="AN432" s="34" t="s">
        <v>68</v>
      </c>
      <c r="AO432" s="34">
        <v>0</v>
      </c>
      <c r="AP432" s="34" t="s">
        <v>68</v>
      </c>
      <c r="AQ432" s="34" t="s">
        <v>68</v>
      </c>
      <c r="AR432" s="34" t="s">
        <v>68</v>
      </c>
      <c r="AS432" s="34" t="s">
        <v>68</v>
      </c>
      <c r="AT432" s="34" t="s">
        <v>68</v>
      </c>
      <c r="AU432" s="34" t="s">
        <v>68</v>
      </c>
      <c r="AV432" s="34" t="s">
        <v>68</v>
      </c>
      <c r="AW432" s="34" t="s">
        <v>68</v>
      </c>
      <c r="AX432" s="34" t="s">
        <v>68</v>
      </c>
      <c r="AY432" s="894">
        <v>3.7500000000000001E-4</v>
      </c>
      <c r="BA432" s="894">
        <v>3.7399999999999998E-4</v>
      </c>
      <c r="BB432" s="894">
        <v>3.7600000000000003E-4</v>
      </c>
      <c r="BC432" s="894">
        <v>2</v>
      </c>
      <c r="BD432" s="894" t="s">
        <v>6172</v>
      </c>
      <c r="BE432" s="894" t="s">
        <v>68</v>
      </c>
    </row>
    <row r="433" spans="1:57" ht="15" customHeight="1" x14ac:dyDescent="0.25">
      <c r="A433" s="37" t="s">
        <v>6167</v>
      </c>
      <c r="B433" s="45" t="s">
        <v>6169</v>
      </c>
      <c r="C433" s="887" t="s">
        <v>68</v>
      </c>
      <c r="D433" s="898">
        <v>44178</v>
      </c>
      <c r="E433" s="30" t="s">
        <v>6170</v>
      </c>
      <c r="F433" s="35" t="s">
        <v>5738</v>
      </c>
      <c r="G433" s="35" t="s">
        <v>68</v>
      </c>
      <c r="H433" s="35" t="s">
        <v>5736</v>
      </c>
      <c r="I433" s="35" t="s">
        <v>5498</v>
      </c>
      <c r="J433" s="35" t="s">
        <v>5493</v>
      </c>
      <c r="K433" s="35" t="s">
        <v>68</v>
      </c>
      <c r="L433" s="47">
        <v>8.0095636274000004</v>
      </c>
      <c r="M433" s="47">
        <v>49.152328199000003</v>
      </c>
      <c r="N433" s="46" t="s">
        <v>68</v>
      </c>
      <c r="O433" s="25" t="s">
        <v>5397</v>
      </c>
      <c r="P433" s="25">
        <v>68140011</v>
      </c>
      <c r="Q433" s="897" t="s">
        <v>68</v>
      </c>
      <c r="R433" s="25" t="s">
        <v>68</v>
      </c>
      <c r="S433" s="31" t="s">
        <v>68</v>
      </c>
      <c r="T433" s="31" t="s">
        <v>68</v>
      </c>
      <c r="U433" s="31" t="s">
        <v>68</v>
      </c>
      <c r="V433" s="31" t="s">
        <v>68</v>
      </c>
      <c r="W433" s="26">
        <v>8.0095636274000004</v>
      </c>
      <c r="X433" s="36">
        <v>49.152328199000003</v>
      </c>
      <c r="Y433" s="36" t="s">
        <v>68</v>
      </c>
      <c r="Z433" s="36" t="s">
        <v>68</v>
      </c>
      <c r="AA433" s="27">
        <v>62155</v>
      </c>
      <c r="AB433" s="32">
        <v>62154</v>
      </c>
      <c r="AC433" s="32">
        <v>10425</v>
      </c>
      <c r="AD433" s="32">
        <v>6</v>
      </c>
      <c r="AE433" s="32" t="s">
        <v>3160</v>
      </c>
      <c r="AF433" s="32" t="s">
        <v>5058</v>
      </c>
      <c r="AG433" s="48" t="s">
        <v>68</v>
      </c>
      <c r="AH433" s="33">
        <v>107</v>
      </c>
      <c r="AI433" s="33">
        <v>103</v>
      </c>
      <c r="AJ433" s="33" t="s">
        <v>4857</v>
      </c>
      <c r="AK433" s="33" t="s">
        <v>5489</v>
      </c>
      <c r="AL433" s="28">
        <v>293</v>
      </c>
      <c r="AM433" s="34">
        <v>101300</v>
      </c>
      <c r="AN433" s="34" t="s">
        <v>68</v>
      </c>
      <c r="AO433" s="34">
        <v>0</v>
      </c>
      <c r="AP433" s="34" t="s">
        <v>68</v>
      </c>
      <c r="AQ433" s="34" t="s">
        <v>68</v>
      </c>
      <c r="AR433" s="34" t="s">
        <v>68</v>
      </c>
      <c r="AS433" s="34" t="s">
        <v>68</v>
      </c>
      <c r="AT433" s="34" t="s">
        <v>68</v>
      </c>
      <c r="AU433" s="34" t="s">
        <v>68</v>
      </c>
      <c r="AV433" s="34" t="s">
        <v>68</v>
      </c>
      <c r="AW433" s="34" t="s">
        <v>68</v>
      </c>
      <c r="AX433" s="34" t="s">
        <v>68</v>
      </c>
      <c r="AY433" s="894">
        <v>8.1000000000000004E-6</v>
      </c>
      <c r="BA433" s="894">
        <v>7.9999999999999996E-6</v>
      </c>
      <c r="BB433" s="894">
        <v>8.2000000000000011E-6</v>
      </c>
      <c r="BC433" s="894">
        <v>2</v>
      </c>
      <c r="BD433" s="894" t="s">
        <v>6172</v>
      </c>
      <c r="BE433" s="894" t="s">
        <v>68</v>
      </c>
    </row>
    <row r="434" spans="1:57" ht="15" customHeight="1" x14ac:dyDescent="0.25">
      <c r="A434" s="37" t="s">
        <v>6168</v>
      </c>
      <c r="B434" s="45" t="s">
        <v>6169</v>
      </c>
      <c r="C434" s="887" t="s">
        <v>68</v>
      </c>
      <c r="D434" s="898">
        <v>44178</v>
      </c>
      <c r="E434" s="30" t="s">
        <v>6170</v>
      </c>
      <c r="F434" s="35" t="s">
        <v>5738</v>
      </c>
      <c r="G434" s="35" t="s">
        <v>68</v>
      </c>
      <c r="H434" s="35" t="s">
        <v>5737</v>
      </c>
      <c r="I434" s="35" t="s">
        <v>5498</v>
      </c>
      <c r="J434" s="35" t="s">
        <v>5493</v>
      </c>
      <c r="K434" s="35" t="s">
        <v>68</v>
      </c>
      <c r="L434" s="47">
        <v>7.9455909348000002</v>
      </c>
      <c r="M434" s="47">
        <v>49.062830636999998</v>
      </c>
      <c r="N434" s="46" t="s">
        <v>68</v>
      </c>
      <c r="O434" s="25" t="s">
        <v>5397</v>
      </c>
      <c r="P434" s="25">
        <v>69130004</v>
      </c>
      <c r="Q434" s="897" t="s">
        <v>68</v>
      </c>
      <c r="R434" s="25" t="s">
        <v>68</v>
      </c>
      <c r="S434" s="31" t="s">
        <v>68</v>
      </c>
      <c r="T434" s="31" t="s">
        <v>68</v>
      </c>
      <c r="U434" s="31" t="s">
        <v>68</v>
      </c>
      <c r="V434" s="31" t="s">
        <v>68</v>
      </c>
      <c r="W434" s="26">
        <v>7.9455909348000002</v>
      </c>
      <c r="X434" s="36">
        <v>49.062830636999998</v>
      </c>
      <c r="Y434" s="36" t="s">
        <v>68</v>
      </c>
      <c r="Z434" s="36" t="s">
        <v>68</v>
      </c>
      <c r="AA434" s="27">
        <v>10431</v>
      </c>
      <c r="AB434" s="32">
        <v>10430</v>
      </c>
      <c r="AC434" s="32">
        <v>10425</v>
      </c>
      <c r="AD434" s="32">
        <v>5</v>
      </c>
      <c r="AE434" s="32" t="s">
        <v>2683</v>
      </c>
      <c r="AF434" s="32" t="s">
        <v>4967</v>
      </c>
      <c r="AG434" s="48" t="s">
        <v>68</v>
      </c>
      <c r="AH434" s="33" t="s">
        <v>68</v>
      </c>
      <c r="AI434" s="33">
        <v>105</v>
      </c>
      <c r="AJ434" s="33" t="s">
        <v>5419</v>
      </c>
      <c r="AK434" s="33" t="s">
        <v>5490</v>
      </c>
      <c r="AL434" s="28">
        <v>293</v>
      </c>
      <c r="AM434" s="34">
        <v>101300</v>
      </c>
      <c r="AN434" s="34" t="s">
        <v>68</v>
      </c>
      <c r="AO434" s="34">
        <v>0</v>
      </c>
      <c r="AP434" s="34" t="s">
        <v>68</v>
      </c>
      <c r="AQ434" s="34" t="s">
        <v>68</v>
      </c>
      <c r="AR434" s="34" t="s">
        <v>68</v>
      </c>
      <c r="AS434" s="34" t="s">
        <v>68</v>
      </c>
      <c r="AT434" s="34" t="s">
        <v>68</v>
      </c>
      <c r="AU434" s="34" t="s">
        <v>68</v>
      </c>
      <c r="AV434" s="34" t="s">
        <v>68</v>
      </c>
      <c r="AW434" s="34" t="s">
        <v>68</v>
      </c>
      <c r="AX434" s="34" t="s">
        <v>68</v>
      </c>
      <c r="AY434" s="894">
        <v>1.155E-5</v>
      </c>
      <c r="BA434" s="894">
        <v>1.06E-5</v>
      </c>
      <c r="BB434" s="894">
        <v>1.2500000000000001E-5</v>
      </c>
      <c r="BC434" s="894">
        <v>2</v>
      </c>
      <c r="BD434" s="894" t="s">
        <v>6172</v>
      </c>
      <c r="BE434" s="894" t="s">
        <v>68</v>
      </c>
    </row>
    <row r="435" spans="1:57" ht="15" customHeight="1" x14ac:dyDescent="0.25">
      <c r="A435" s="37" t="s">
        <v>6174</v>
      </c>
      <c r="B435" s="45" t="s">
        <v>6169</v>
      </c>
      <c r="C435" s="887" t="s">
        <v>68</v>
      </c>
      <c r="D435" s="898">
        <v>44178</v>
      </c>
      <c r="E435" s="30" t="s">
        <v>6170</v>
      </c>
      <c r="F435" s="35" t="s">
        <v>67</v>
      </c>
      <c r="G435" s="35" t="s">
        <v>68</v>
      </c>
      <c r="H435" s="35" t="s">
        <v>6173</v>
      </c>
      <c r="I435" s="35" t="s">
        <v>6179</v>
      </c>
      <c r="J435" s="35" t="s">
        <v>5491</v>
      </c>
      <c r="K435" s="35" t="s">
        <v>68</v>
      </c>
      <c r="L435" s="47">
        <v>8.5482099999999992</v>
      </c>
      <c r="M435" s="47">
        <v>49.888648000000003</v>
      </c>
      <c r="N435" s="46">
        <v>96</v>
      </c>
      <c r="O435" s="25" t="s">
        <v>6180</v>
      </c>
      <c r="P435" s="25" t="s">
        <v>6181</v>
      </c>
      <c r="Q435" s="897" t="s">
        <v>68</v>
      </c>
      <c r="R435" s="25" t="s">
        <v>68</v>
      </c>
      <c r="S435" s="31" t="s">
        <v>68</v>
      </c>
      <c r="T435" s="31" t="s">
        <v>68</v>
      </c>
      <c r="U435" s="31" t="s">
        <v>68</v>
      </c>
      <c r="V435" s="31">
        <v>3</v>
      </c>
      <c r="W435" s="26">
        <v>8.5482099999999992</v>
      </c>
      <c r="X435" s="36">
        <v>49.888648000000003</v>
      </c>
      <c r="Y435" s="36">
        <v>2502.3000000000002</v>
      </c>
      <c r="Z435" s="36" t="s">
        <v>68</v>
      </c>
      <c r="AA435" s="27">
        <v>10989</v>
      </c>
      <c r="AB435" s="32">
        <v>10985</v>
      </c>
      <c r="AC435" s="32">
        <v>10880</v>
      </c>
      <c r="AD435" s="32">
        <v>5</v>
      </c>
      <c r="AE435" s="32" t="s">
        <v>2532</v>
      </c>
      <c r="AF435" s="48" t="s">
        <v>68</v>
      </c>
      <c r="AG435" s="48" t="s">
        <v>68</v>
      </c>
      <c r="AH435" s="33" t="s">
        <v>68</v>
      </c>
      <c r="AI435" s="33" t="s">
        <v>68</v>
      </c>
      <c r="AJ435" s="33" t="s">
        <v>68</v>
      </c>
      <c r="AK435" s="33" t="s">
        <v>6186</v>
      </c>
      <c r="AL435" s="28">
        <v>293</v>
      </c>
      <c r="AM435" s="34">
        <v>101300</v>
      </c>
      <c r="AN435" s="34" t="s">
        <v>68</v>
      </c>
      <c r="AO435" s="34">
        <v>0</v>
      </c>
      <c r="AP435" s="34" t="s">
        <v>68</v>
      </c>
      <c r="AQ435" s="34" t="s">
        <v>68</v>
      </c>
      <c r="AR435" s="34" t="s">
        <v>68</v>
      </c>
      <c r="AS435" s="34" t="s">
        <v>68</v>
      </c>
      <c r="AT435" s="34" t="s">
        <v>68</v>
      </c>
      <c r="AU435" s="34" t="s">
        <v>68</v>
      </c>
      <c r="AV435" s="34" t="s">
        <v>68</v>
      </c>
      <c r="AW435" s="34" t="s">
        <v>68</v>
      </c>
      <c r="AX435" s="34" t="s">
        <v>68</v>
      </c>
      <c r="AY435" s="894">
        <v>1.6799999999999999E-4</v>
      </c>
      <c r="AZ435" s="894">
        <v>6.0827625302982181E-6</v>
      </c>
      <c r="BA435" s="894">
        <v>1.64E-4</v>
      </c>
      <c r="BB435" s="894">
        <v>1.75E-4</v>
      </c>
      <c r="BC435" s="894">
        <v>3</v>
      </c>
      <c r="BD435" s="894" t="s">
        <v>6172</v>
      </c>
      <c r="BE435" s="894" t="s">
        <v>68</v>
      </c>
    </row>
    <row r="436" spans="1:57" ht="15" customHeight="1" x14ac:dyDescent="0.25">
      <c r="A436" s="37" t="s">
        <v>6175</v>
      </c>
      <c r="B436" s="45" t="s">
        <v>6169</v>
      </c>
      <c r="C436" s="887" t="s">
        <v>68</v>
      </c>
      <c r="D436" s="898">
        <v>44178</v>
      </c>
      <c r="E436" s="30" t="s">
        <v>6170</v>
      </c>
      <c r="F436" s="35" t="s">
        <v>67</v>
      </c>
      <c r="G436" s="35" t="s">
        <v>68</v>
      </c>
      <c r="H436" s="35" t="s">
        <v>6173</v>
      </c>
      <c r="I436" s="35" t="s">
        <v>6179</v>
      </c>
      <c r="J436" s="35" t="s">
        <v>5491</v>
      </c>
      <c r="K436" s="35" t="s">
        <v>68</v>
      </c>
      <c r="L436" s="47">
        <v>8.5482099999999992</v>
      </c>
      <c r="M436" s="47">
        <v>49.888648000000003</v>
      </c>
      <c r="N436" s="46">
        <v>96</v>
      </c>
      <c r="O436" s="25" t="s">
        <v>6180</v>
      </c>
      <c r="P436" s="25" t="s">
        <v>6182</v>
      </c>
      <c r="Q436" s="897" t="s">
        <v>68</v>
      </c>
      <c r="R436" s="25" t="s">
        <v>68</v>
      </c>
      <c r="S436" s="31" t="s">
        <v>68</v>
      </c>
      <c r="T436" s="31" t="s">
        <v>68</v>
      </c>
      <c r="U436" s="31" t="s">
        <v>68</v>
      </c>
      <c r="V436" s="31">
        <v>3</v>
      </c>
      <c r="W436" s="26">
        <v>8.5482099999999992</v>
      </c>
      <c r="X436" s="36">
        <v>49.888648000000003</v>
      </c>
      <c r="Y436" s="36">
        <v>2502.8000000000002</v>
      </c>
      <c r="Z436" s="36" t="s">
        <v>68</v>
      </c>
      <c r="AA436" s="27">
        <v>10989</v>
      </c>
      <c r="AB436" s="32">
        <v>10985</v>
      </c>
      <c r="AC436" s="32">
        <v>10880</v>
      </c>
      <c r="AD436" s="32">
        <v>5</v>
      </c>
      <c r="AE436" s="32" t="s">
        <v>2532</v>
      </c>
      <c r="AF436" s="48" t="s">
        <v>68</v>
      </c>
      <c r="AG436" s="48" t="s">
        <v>68</v>
      </c>
      <c r="AH436" s="33" t="s">
        <v>68</v>
      </c>
      <c r="AI436" s="33" t="s">
        <v>68</v>
      </c>
      <c r="AJ436" s="33" t="s">
        <v>68</v>
      </c>
      <c r="AK436" s="33" t="s">
        <v>6186</v>
      </c>
      <c r="AL436" s="28">
        <v>293</v>
      </c>
      <c r="AM436" s="34">
        <v>101300</v>
      </c>
      <c r="AN436" s="34" t="s">
        <v>68</v>
      </c>
      <c r="AO436" s="34">
        <v>0</v>
      </c>
      <c r="AP436" s="34" t="s">
        <v>68</v>
      </c>
      <c r="AQ436" s="34" t="s">
        <v>68</v>
      </c>
      <c r="AR436" s="34" t="s">
        <v>68</v>
      </c>
      <c r="AS436" s="34" t="s">
        <v>68</v>
      </c>
      <c r="AT436" s="34" t="s">
        <v>68</v>
      </c>
      <c r="AU436" s="34" t="s">
        <v>68</v>
      </c>
      <c r="AV436" s="34" t="s">
        <v>68</v>
      </c>
      <c r="AW436" s="34" t="s">
        <v>68</v>
      </c>
      <c r="AX436" s="34" t="s">
        <v>68</v>
      </c>
      <c r="AY436" s="894">
        <v>1.6466666666666669E-4</v>
      </c>
      <c r="AZ436" s="894">
        <v>1.3428824718989111E-5</v>
      </c>
      <c r="BA436" s="894">
        <v>1.55E-4</v>
      </c>
      <c r="BB436" s="894">
        <v>1.8000000000000001E-4</v>
      </c>
      <c r="BC436" s="894">
        <v>3</v>
      </c>
      <c r="BD436" s="894" t="s">
        <v>6172</v>
      </c>
      <c r="BE436" s="894" t="s">
        <v>68</v>
      </c>
    </row>
    <row r="437" spans="1:57" ht="15" customHeight="1" x14ac:dyDescent="0.25">
      <c r="A437" s="37" t="s">
        <v>6176</v>
      </c>
      <c r="B437" s="45" t="s">
        <v>6169</v>
      </c>
      <c r="C437" s="887" t="s">
        <v>68</v>
      </c>
      <c r="D437" s="898">
        <v>44178</v>
      </c>
      <c r="E437" s="30" t="s">
        <v>6170</v>
      </c>
      <c r="F437" s="35" t="s">
        <v>67</v>
      </c>
      <c r="G437" s="35" t="s">
        <v>68</v>
      </c>
      <c r="H437" s="35" t="s">
        <v>6173</v>
      </c>
      <c r="I437" s="35" t="s">
        <v>6179</v>
      </c>
      <c r="J437" s="35" t="s">
        <v>5491</v>
      </c>
      <c r="K437" s="35" t="s">
        <v>68</v>
      </c>
      <c r="L437" s="47">
        <v>8.5482099999999992</v>
      </c>
      <c r="M437" s="47">
        <v>49.888648000000003</v>
      </c>
      <c r="N437" s="46">
        <v>96</v>
      </c>
      <c r="O437" s="25" t="s">
        <v>6180</v>
      </c>
      <c r="P437" s="25" t="s">
        <v>6183</v>
      </c>
      <c r="Q437" s="897" t="s">
        <v>68</v>
      </c>
      <c r="R437" s="25" t="s">
        <v>68</v>
      </c>
      <c r="S437" s="31" t="s">
        <v>68</v>
      </c>
      <c r="T437" s="31" t="s">
        <v>68</v>
      </c>
      <c r="U437" s="31" t="s">
        <v>68</v>
      </c>
      <c r="V437" s="31">
        <v>3</v>
      </c>
      <c r="W437" s="26">
        <v>8.5482099999999992</v>
      </c>
      <c r="X437" s="36">
        <v>49.888648000000003</v>
      </c>
      <c r="Y437" s="36">
        <v>2503.3000000000002</v>
      </c>
      <c r="Z437" s="36" t="s">
        <v>68</v>
      </c>
      <c r="AA437" s="27">
        <v>10989</v>
      </c>
      <c r="AB437" s="32">
        <v>10985</v>
      </c>
      <c r="AC437" s="32">
        <v>10880</v>
      </c>
      <c r="AD437" s="32">
        <v>5</v>
      </c>
      <c r="AE437" s="32" t="s">
        <v>2532</v>
      </c>
      <c r="AF437" s="48" t="s">
        <v>68</v>
      </c>
      <c r="AG437" s="48" t="s">
        <v>68</v>
      </c>
      <c r="AH437" s="33" t="s">
        <v>68</v>
      </c>
      <c r="AI437" s="33" t="s">
        <v>68</v>
      </c>
      <c r="AJ437" s="33" t="s">
        <v>68</v>
      </c>
      <c r="AK437" s="33" t="s">
        <v>6186</v>
      </c>
      <c r="AL437" s="28">
        <v>293</v>
      </c>
      <c r="AM437" s="34">
        <v>101300</v>
      </c>
      <c r="AN437" s="34" t="s">
        <v>68</v>
      </c>
      <c r="AO437" s="34">
        <v>0</v>
      </c>
      <c r="AP437" s="34" t="s">
        <v>68</v>
      </c>
      <c r="AQ437" s="34" t="s">
        <v>68</v>
      </c>
      <c r="AR437" s="34" t="s">
        <v>68</v>
      </c>
      <c r="AS437" s="34" t="s">
        <v>68</v>
      </c>
      <c r="AT437" s="34" t="s">
        <v>68</v>
      </c>
      <c r="AU437" s="34" t="s">
        <v>68</v>
      </c>
      <c r="AV437" s="34" t="s">
        <v>68</v>
      </c>
      <c r="AW437" s="34" t="s">
        <v>68</v>
      </c>
      <c r="AX437" s="34" t="s">
        <v>68</v>
      </c>
      <c r="AY437" s="894">
        <v>1.7000000000000001E-4</v>
      </c>
      <c r="AZ437" s="894">
        <v>6.5574385243019949E-6</v>
      </c>
      <c r="BA437" s="894">
        <v>1.64E-4</v>
      </c>
      <c r="BB437" s="894">
        <v>1.7699999999999999E-4</v>
      </c>
      <c r="BC437" s="894">
        <v>3</v>
      </c>
      <c r="BD437" s="894" t="s">
        <v>6172</v>
      </c>
      <c r="BE437" s="894" t="s">
        <v>68</v>
      </c>
    </row>
    <row r="438" spans="1:57" ht="15" customHeight="1" x14ac:dyDescent="0.25">
      <c r="A438" s="37" t="s">
        <v>6177</v>
      </c>
      <c r="B438" s="45" t="s">
        <v>6169</v>
      </c>
      <c r="C438" s="887" t="s">
        <v>68</v>
      </c>
      <c r="D438" s="898">
        <v>44178</v>
      </c>
      <c r="E438" s="30" t="s">
        <v>6170</v>
      </c>
      <c r="F438" s="35" t="s">
        <v>67</v>
      </c>
      <c r="G438" s="35" t="s">
        <v>68</v>
      </c>
      <c r="H438" s="35" t="s">
        <v>6173</v>
      </c>
      <c r="I438" s="35" t="s">
        <v>6179</v>
      </c>
      <c r="J438" s="35" t="s">
        <v>5491</v>
      </c>
      <c r="K438" s="35" t="s">
        <v>68</v>
      </c>
      <c r="L438" s="47">
        <v>8.5482099999999992</v>
      </c>
      <c r="M438" s="47">
        <v>49.888648000000003</v>
      </c>
      <c r="N438" s="46">
        <v>96</v>
      </c>
      <c r="O438" s="25" t="s">
        <v>6180</v>
      </c>
      <c r="P438" s="25" t="s">
        <v>6184</v>
      </c>
      <c r="Q438" s="897" t="s">
        <v>68</v>
      </c>
      <c r="R438" s="25" t="s">
        <v>68</v>
      </c>
      <c r="S438" s="31" t="s">
        <v>68</v>
      </c>
      <c r="T438" s="31" t="s">
        <v>68</v>
      </c>
      <c r="U438" s="31" t="s">
        <v>68</v>
      </c>
      <c r="V438" s="31">
        <v>3</v>
      </c>
      <c r="W438" s="26">
        <v>8.5482099999999992</v>
      </c>
      <c r="X438" s="36">
        <v>49.888648000000003</v>
      </c>
      <c r="Y438" s="36">
        <v>2503.8000000000002</v>
      </c>
      <c r="Z438" s="36" t="s">
        <v>68</v>
      </c>
      <c r="AA438" s="27">
        <v>10989</v>
      </c>
      <c r="AB438" s="32">
        <v>10985</v>
      </c>
      <c r="AC438" s="32">
        <v>10880</v>
      </c>
      <c r="AD438" s="32">
        <v>5</v>
      </c>
      <c r="AE438" s="32" t="s">
        <v>2532</v>
      </c>
      <c r="AF438" s="48" t="s">
        <v>68</v>
      </c>
      <c r="AG438" s="48" t="s">
        <v>68</v>
      </c>
      <c r="AH438" s="33" t="s">
        <v>68</v>
      </c>
      <c r="AI438" s="33" t="s">
        <v>68</v>
      </c>
      <c r="AJ438" s="33" t="s">
        <v>68</v>
      </c>
      <c r="AK438" s="33" t="s">
        <v>6186</v>
      </c>
      <c r="AL438" s="28">
        <v>293</v>
      </c>
      <c r="AM438" s="34">
        <v>101300</v>
      </c>
      <c r="AN438" s="34" t="s">
        <v>68</v>
      </c>
      <c r="AO438" s="34">
        <v>0</v>
      </c>
      <c r="AP438" s="34" t="s">
        <v>68</v>
      </c>
      <c r="AQ438" s="34" t="s">
        <v>68</v>
      </c>
      <c r="AR438" s="34" t="s">
        <v>68</v>
      </c>
      <c r="AS438" s="34" t="s">
        <v>68</v>
      </c>
      <c r="AT438" s="34" t="s">
        <v>68</v>
      </c>
      <c r="AU438" s="34" t="s">
        <v>68</v>
      </c>
      <c r="AV438" s="34" t="s">
        <v>68</v>
      </c>
      <c r="AW438" s="34" t="s">
        <v>68</v>
      </c>
      <c r="AX438" s="34" t="s">
        <v>68</v>
      </c>
      <c r="AY438" s="894">
        <v>1.7666666666666666E-4</v>
      </c>
      <c r="AZ438" s="894">
        <v>4.6188021535170088E-6</v>
      </c>
      <c r="BA438" s="894">
        <v>1.74E-4</v>
      </c>
      <c r="BB438" s="894">
        <v>1.8000000000000001E-4</v>
      </c>
      <c r="BC438" s="894">
        <v>3</v>
      </c>
      <c r="BD438" s="894" t="s">
        <v>6172</v>
      </c>
      <c r="BE438" s="894" t="s">
        <v>68</v>
      </c>
    </row>
    <row r="439" spans="1:57" ht="15" customHeight="1" x14ac:dyDescent="0.25">
      <c r="A439" s="37" t="s">
        <v>6178</v>
      </c>
      <c r="B439" s="45" t="s">
        <v>6169</v>
      </c>
      <c r="C439" s="887" t="s">
        <v>68</v>
      </c>
      <c r="D439" s="898">
        <v>44178</v>
      </c>
      <c r="E439" s="30" t="s">
        <v>6170</v>
      </c>
      <c r="F439" s="35" t="s">
        <v>67</v>
      </c>
      <c r="G439" s="35" t="s">
        <v>68</v>
      </c>
      <c r="H439" s="35" t="s">
        <v>6173</v>
      </c>
      <c r="I439" s="35" t="s">
        <v>6179</v>
      </c>
      <c r="J439" s="35" t="s">
        <v>5491</v>
      </c>
      <c r="K439" s="35" t="s">
        <v>68</v>
      </c>
      <c r="L439" s="47">
        <v>8.5482099999999992</v>
      </c>
      <c r="M439" s="47">
        <v>49.888648000000003</v>
      </c>
      <c r="N439" s="46">
        <v>96</v>
      </c>
      <c r="O439" s="25" t="s">
        <v>6180</v>
      </c>
      <c r="P439" s="25" t="s">
        <v>6185</v>
      </c>
      <c r="Q439" s="897" t="s">
        <v>68</v>
      </c>
      <c r="R439" s="25" t="s">
        <v>68</v>
      </c>
      <c r="S439" s="31" t="s">
        <v>68</v>
      </c>
      <c r="T439" s="31" t="s">
        <v>68</v>
      </c>
      <c r="U439" s="31" t="s">
        <v>68</v>
      </c>
      <c r="V439" s="31">
        <v>3</v>
      </c>
      <c r="W439" s="26">
        <v>8.5482099999999992</v>
      </c>
      <c r="X439" s="36">
        <v>49.888648000000003</v>
      </c>
      <c r="Y439" s="36">
        <v>2504.3000000000002</v>
      </c>
      <c r="Z439" s="36" t="s">
        <v>68</v>
      </c>
      <c r="AA439" s="27">
        <v>10989</v>
      </c>
      <c r="AB439" s="32">
        <v>10985</v>
      </c>
      <c r="AC439" s="32">
        <v>10880</v>
      </c>
      <c r="AD439" s="32">
        <v>5</v>
      </c>
      <c r="AE439" s="32" t="s">
        <v>2532</v>
      </c>
      <c r="AF439" s="48" t="s">
        <v>68</v>
      </c>
      <c r="AG439" s="48" t="s">
        <v>68</v>
      </c>
      <c r="AH439" s="33" t="s">
        <v>68</v>
      </c>
      <c r="AI439" s="33" t="s">
        <v>68</v>
      </c>
      <c r="AJ439" s="33" t="s">
        <v>68</v>
      </c>
      <c r="AK439" s="33" t="s">
        <v>6186</v>
      </c>
      <c r="AL439" s="28">
        <v>293</v>
      </c>
      <c r="AM439" s="34">
        <v>101300</v>
      </c>
      <c r="AN439" s="34" t="s">
        <v>68</v>
      </c>
      <c r="AO439" s="34">
        <v>0</v>
      </c>
      <c r="AP439" s="34" t="s">
        <v>68</v>
      </c>
      <c r="AQ439" s="34" t="s">
        <v>68</v>
      </c>
      <c r="AR439" s="34" t="s">
        <v>68</v>
      </c>
      <c r="AS439" s="34" t="s">
        <v>68</v>
      </c>
      <c r="AT439" s="34" t="s">
        <v>68</v>
      </c>
      <c r="AU439" s="34" t="s">
        <v>68</v>
      </c>
      <c r="AV439" s="34" t="s">
        <v>68</v>
      </c>
      <c r="AW439" s="34" t="s">
        <v>68</v>
      </c>
      <c r="AX439" s="34" t="s">
        <v>68</v>
      </c>
      <c r="AY439" s="894">
        <v>1.6200000000000001E-4</v>
      </c>
      <c r="AZ439" s="894">
        <v>1.7320508075688725E-6</v>
      </c>
      <c r="BA439" s="894">
        <v>1.6100000000000001E-4</v>
      </c>
      <c r="BB439" s="894">
        <v>1.64E-4</v>
      </c>
      <c r="BC439" s="894">
        <v>3</v>
      </c>
      <c r="BD439" s="894" t="s">
        <v>6172</v>
      </c>
      <c r="BE439" s="894" t="s">
        <v>68</v>
      </c>
    </row>
    <row r="440" spans="1:57" ht="15" customHeight="1" x14ac:dyDescent="0.25">
      <c r="A440" s="37" t="s">
        <v>6187</v>
      </c>
      <c r="B440" s="45" t="s">
        <v>6169</v>
      </c>
      <c r="C440" s="887" t="s">
        <v>68</v>
      </c>
      <c r="D440" s="898">
        <v>44178</v>
      </c>
      <c r="E440" s="30" t="s">
        <v>6170</v>
      </c>
      <c r="F440" s="35" t="s">
        <v>67</v>
      </c>
      <c r="G440" s="35" t="s">
        <v>68</v>
      </c>
      <c r="H440" s="35" t="s">
        <v>6192</v>
      </c>
      <c r="I440" s="35" t="s">
        <v>6193</v>
      </c>
      <c r="J440" s="35" t="s">
        <v>5491</v>
      </c>
      <c r="K440" s="35" t="s">
        <v>68</v>
      </c>
      <c r="L440" s="47">
        <v>8.5088159999999995</v>
      </c>
      <c r="M440" s="47">
        <v>49.795163000000002</v>
      </c>
      <c r="N440" s="46">
        <v>89</v>
      </c>
      <c r="O440" s="25" t="s">
        <v>6180</v>
      </c>
      <c r="P440" s="25">
        <v>10</v>
      </c>
      <c r="Q440" s="897" t="s">
        <v>68</v>
      </c>
      <c r="R440" s="25" t="s">
        <v>68</v>
      </c>
      <c r="S440" s="31" t="s">
        <v>68</v>
      </c>
      <c r="T440" s="31" t="s">
        <v>68</v>
      </c>
      <c r="U440" s="31" t="s">
        <v>68</v>
      </c>
      <c r="V440" s="31">
        <v>3</v>
      </c>
      <c r="W440" s="26">
        <v>8.5088159999999995</v>
      </c>
      <c r="X440" s="36">
        <v>49.795163000000002</v>
      </c>
      <c r="Y440" s="36">
        <v>2246</v>
      </c>
      <c r="Z440" s="36" t="s">
        <v>68</v>
      </c>
      <c r="AA440" s="27">
        <v>10114</v>
      </c>
      <c r="AB440" s="32">
        <v>52349</v>
      </c>
      <c r="AC440" s="32">
        <v>10104</v>
      </c>
      <c r="AD440" s="32">
        <v>5</v>
      </c>
      <c r="AE440" s="32" t="s">
        <v>71</v>
      </c>
      <c r="AF440" s="48" t="s">
        <v>68</v>
      </c>
      <c r="AG440" s="48" t="s">
        <v>68</v>
      </c>
      <c r="AH440" s="33" t="s">
        <v>68</v>
      </c>
      <c r="AI440" s="33" t="s">
        <v>68</v>
      </c>
      <c r="AJ440" s="33" t="s">
        <v>68</v>
      </c>
      <c r="AK440" s="33" t="s">
        <v>6186</v>
      </c>
      <c r="AL440" s="28">
        <v>293</v>
      </c>
      <c r="AM440" s="34">
        <v>101300</v>
      </c>
      <c r="AN440" s="34" t="s">
        <v>68</v>
      </c>
      <c r="AO440" s="34">
        <v>1</v>
      </c>
      <c r="AP440" s="34" t="s">
        <v>68</v>
      </c>
      <c r="AQ440" s="34" t="s">
        <v>68</v>
      </c>
      <c r="AR440" s="34" t="s">
        <v>68</v>
      </c>
      <c r="AS440" s="34" t="s">
        <v>68</v>
      </c>
      <c r="AT440" s="34" t="s">
        <v>68</v>
      </c>
      <c r="AU440" s="34" t="s">
        <v>68</v>
      </c>
      <c r="AV440" s="34" t="s">
        <v>68</v>
      </c>
      <c r="AW440" s="34" t="s">
        <v>68</v>
      </c>
      <c r="AX440" s="34" t="s">
        <v>68</v>
      </c>
      <c r="AY440" s="894">
        <v>3.5166666666666663E-4</v>
      </c>
      <c r="AZ440" s="894">
        <v>7.8907118394561402E-5</v>
      </c>
      <c r="BA440" s="894">
        <v>2.6400000000000002E-4</v>
      </c>
      <c r="BB440" s="894">
        <v>4.17E-4</v>
      </c>
      <c r="BC440" s="894">
        <v>3</v>
      </c>
      <c r="BD440" s="894" t="s">
        <v>6172</v>
      </c>
      <c r="BE440" s="894" t="s">
        <v>68</v>
      </c>
    </row>
    <row r="441" spans="1:57" ht="15" customHeight="1" x14ac:dyDescent="0.25">
      <c r="A441" s="37" t="s">
        <v>6188</v>
      </c>
      <c r="B441" s="45" t="s">
        <v>6169</v>
      </c>
      <c r="C441" s="887" t="s">
        <v>68</v>
      </c>
      <c r="D441" s="898">
        <v>44178</v>
      </c>
      <c r="E441" s="30" t="s">
        <v>6170</v>
      </c>
      <c r="F441" s="35" t="s">
        <v>67</v>
      </c>
      <c r="G441" s="35" t="s">
        <v>68</v>
      </c>
      <c r="H441" s="35" t="s">
        <v>6192</v>
      </c>
      <c r="I441" s="35" t="s">
        <v>6193</v>
      </c>
      <c r="J441" s="35" t="s">
        <v>5491</v>
      </c>
      <c r="K441" s="35" t="s">
        <v>68</v>
      </c>
      <c r="L441" s="47">
        <v>8.5088159999999995</v>
      </c>
      <c r="M441" s="47">
        <v>49.795163000000002</v>
      </c>
      <c r="N441" s="46">
        <v>89</v>
      </c>
      <c r="O441" s="25" t="s">
        <v>6180</v>
      </c>
      <c r="P441" s="25">
        <v>20</v>
      </c>
      <c r="Q441" s="897" t="s">
        <v>68</v>
      </c>
      <c r="R441" s="25" t="s">
        <v>68</v>
      </c>
      <c r="S441" s="31" t="s">
        <v>68</v>
      </c>
      <c r="T441" s="31" t="s">
        <v>68</v>
      </c>
      <c r="U441" s="31" t="s">
        <v>68</v>
      </c>
      <c r="V441" s="31">
        <v>3</v>
      </c>
      <c r="W441" s="26">
        <v>8.5088159999999995</v>
      </c>
      <c r="X441" s="36">
        <v>49.795163000000002</v>
      </c>
      <c r="Y441" s="36">
        <v>2245</v>
      </c>
      <c r="Z441" s="36" t="s">
        <v>68</v>
      </c>
      <c r="AA441" s="27">
        <v>10114</v>
      </c>
      <c r="AB441" s="32">
        <v>52349</v>
      </c>
      <c r="AC441" s="32">
        <v>10104</v>
      </c>
      <c r="AD441" s="32">
        <v>5</v>
      </c>
      <c r="AE441" s="32" t="s">
        <v>71</v>
      </c>
      <c r="AF441" s="48" t="s">
        <v>68</v>
      </c>
      <c r="AG441" s="48" t="s">
        <v>68</v>
      </c>
      <c r="AH441" s="33" t="s">
        <v>68</v>
      </c>
      <c r="AI441" s="33" t="s">
        <v>68</v>
      </c>
      <c r="AJ441" s="33" t="s">
        <v>68</v>
      </c>
      <c r="AK441" s="33" t="s">
        <v>6186</v>
      </c>
      <c r="AL441" s="28">
        <v>293</v>
      </c>
      <c r="AM441" s="34">
        <v>101300</v>
      </c>
      <c r="AN441" s="34" t="s">
        <v>68</v>
      </c>
      <c r="AO441" s="34">
        <v>2</v>
      </c>
      <c r="AP441" s="34" t="s">
        <v>68</v>
      </c>
      <c r="AQ441" s="34" t="s">
        <v>68</v>
      </c>
      <c r="AR441" s="34" t="s">
        <v>68</v>
      </c>
      <c r="AS441" s="34" t="s">
        <v>68</v>
      </c>
      <c r="AT441" s="34" t="s">
        <v>68</v>
      </c>
      <c r="AU441" s="34" t="s">
        <v>68</v>
      </c>
      <c r="AV441" s="34" t="s">
        <v>68</v>
      </c>
      <c r="AW441" s="34" t="s">
        <v>68</v>
      </c>
      <c r="AX441" s="34" t="s">
        <v>68</v>
      </c>
      <c r="AY441" s="894">
        <v>3.4599999999999995E-4</v>
      </c>
      <c r="AZ441" s="894">
        <v>2.6627053911388687E-5</v>
      </c>
      <c r="BA441" s="894">
        <v>3.1799999999999998E-4</v>
      </c>
      <c r="BB441" s="894">
        <v>3.7100000000000002E-4</v>
      </c>
      <c r="BC441" s="894">
        <v>3</v>
      </c>
      <c r="BD441" s="894" t="s">
        <v>6172</v>
      </c>
      <c r="BE441" s="894" t="s">
        <v>68</v>
      </c>
    </row>
    <row r="442" spans="1:57" ht="15" customHeight="1" x14ac:dyDescent="0.25">
      <c r="A442" s="37" t="s">
        <v>6189</v>
      </c>
      <c r="B442" s="45" t="s">
        <v>6169</v>
      </c>
      <c r="C442" s="887" t="s">
        <v>68</v>
      </c>
      <c r="D442" s="898">
        <v>44178</v>
      </c>
      <c r="E442" s="30" t="s">
        <v>6170</v>
      </c>
      <c r="F442" s="35" t="s">
        <v>67</v>
      </c>
      <c r="G442" s="35" t="s">
        <v>68</v>
      </c>
      <c r="H442" s="35" t="s">
        <v>6192</v>
      </c>
      <c r="I442" s="35" t="s">
        <v>6193</v>
      </c>
      <c r="J442" s="35" t="s">
        <v>5491</v>
      </c>
      <c r="K442" s="35" t="s">
        <v>68</v>
      </c>
      <c r="L442" s="47">
        <v>8.5088159999999995</v>
      </c>
      <c r="M442" s="47">
        <v>49.795163000000002</v>
      </c>
      <c r="N442" s="46">
        <v>89</v>
      </c>
      <c r="O442" s="25" t="s">
        <v>6180</v>
      </c>
      <c r="P442" s="25">
        <v>30</v>
      </c>
      <c r="Q442" s="897" t="s">
        <v>68</v>
      </c>
      <c r="R442" s="25" t="s">
        <v>68</v>
      </c>
      <c r="S442" s="31" t="s">
        <v>68</v>
      </c>
      <c r="T442" s="31" t="s">
        <v>68</v>
      </c>
      <c r="U442" s="31" t="s">
        <v>68</v>
      </c>
      <c r="V442" s="31">
        <v>3</v>
      </c>
      <c r="W442" s="26">
        <v>8.5088159999999995</v>
      </c>
      <c r="X442" s="36">
        <v>49.795163000000002</v>
      </c>
      <c r="Y442" s="36">
        <v>2267</v>
      </c>
      <c r="Z442" s="36" t="s">
        <v>68</v>
      </c>
      <c r="AA442" s="27">
        <v>10114</v>
      </c>
      <c r="AB442" s="32">
        <v>52349</v>
      </c>
      <c r="AC442" s="32">
        <v>10104</v>
      </c>
      <c r="AD442" s="32">
        <v>5</v>
      </c>
      <c r="AE442" s="32" t="s">
        <v>71</v>
      </c>
      <c r="AF442" s="48" t="s">
        <v>68</v>
      </c>
      <c r="AG442" s="48" t="s">
        <v>68</v>
      </c>
      <c r="AH442" s="33" t="s">
        <v>68</v>
      </c>
      <c r="AI442" s="33" t="s">
        <v>68</v>
      </c>
      <c r="AJ442" s="33" t="s">
        <v>68</v>
      </c>
      <c r="AK442" s="33" t="s">
        <v>6186</v>
      </c>
      <c r="AL442" s="28">
        <v>293</v>
      </c>
      <c r="AM442" s="34">
        <v>101300</v>
      </c>
      <c r="AN442" s="34" t="s">
        <v>68</v>
      </c>
      <c r="AO442" s="34">
        <v>3</v>
      </c>
      <c r="AP442" s="34" t="s">
        <v>68</v>
      </c>
      <c r="AQ442" s="34" t="s">
        <v>68</v>
      </c>
      <c r="AR442" s="34" t="s">
        <v>68</v>
      </c>
      <c r="AS442" s="34" t="s">
        <v>68</v>
      </c>
      <c r="AT442" s="34" t="s">
        <v>68</v>
      </c>
      <c r="AU442" s="34" t="s">
        <v>68</v>
      </c>
      <c r="AV442" s="34" t="s">
        <v>68</v>
      </c>
      <c r="AW442" s="34" t="s">
        <v>68</v>
      </c>
      <c r="AX442" s="34" t="s">
        <v>68</v>
      </c>
      <c r="AY442" s="894">
        <v>1.504E-4</v>
      </c>
      <c r="AZ442" s="894">
        <v>3.518948706645211E-5</v>
      </c>
      <c r="BA442" s="894">
        <v>1E-4</v>
      </c>
      <c r="BB442" s="894">
        <v>1.95E-4</v>
      </c>
      <c r="BC442" s="894">
        <v>5</v>
      </c>
      <c r="BD442" s="894" t="s">
        <v>6172</v>
      </c>
      <c r="BE442" s="894" t="s">
        <v>68</v>
      </c>
    </row>
    <row r="443" spans="1:57" ht="15" customHeight="1" x14ac:dyDescent="0.25">
      <c r="A443" s="37" t="s">
        <v>6210</v>
      </c>
      <c r="B443" s="45" t="s">
        <v>6169</v>
      </c>
      <c r="C443" s="887" t="s">
        <v>68</v>
      </c>
      <c r="D443" s="898">
        <v>44178</v>
      </c>
      <c r="E443" s="30" t="s">
        <v>6170</v>
      </c>
      <c r="F443" s="35" t="s">
        <v>67</v>
      </c>
      <c r="G443" s="35" t="s">
        <v>68</v>
      </c>
      <c r="H443" s="35" t="s">
        <v>6190</v>
      </c>
      <c r="I443" s="35" t="s">
        <v>6191</v>
      </c>
      <c r="J443" s="35" t="s">
        <v>5493</v>
      </c>
      <c r="K443" s="35" t="s">
        <v>68</v>
      </c>
      <c r="L443" s="47">
        <v>8.3520090000000007</v>
      </c>
      <c r="M443" s="47">
        <v>49.669058</v>
      </c>
      <c r="N443" s="46">
        <v>90</v>
      </c>
      <c r="O443" s="25" t="s">
        <v>6180</v>
      </c>
      <c r="P443" s="25" t="s">
        <v>6194</v>
      </c>
      <c r="Q443" s="897" t="s">
        <v>68</v>
      </c>
      <c r="R443" s="25" t="s">
        <v>68</v>
      </c>
      <c r="S443" s="31" t="s">
        <v>68</v>
      </c>
      <c r="T443" s="31" t="s">
        <v>68</v>
      </c>
      <c r="U443" s="31" t="s">
        <v>68</v>
      </c>
      <c r="V443" s="31">
        <v>3</v>
      </c>
      <c r="W443" s="26">
        <v>8.3520090000000007</v>
      </c>
      <c r="X443" s="36">
        <v>49.669058</v>
      </c>
      <c r="Y443" s="36">
        <v>2175.04</v>
      </c>
      <c r="Z443" s="36" t="s">
        <v>68</v>
      </c>
      <c r="AA443" s="27">
        <v>10945</v>
      </c>
      <c r="AB443" s="32">
        <v>10925</v>
      </c>
      <c r="AC443" s="32">
        <v>10880</v>
      </c>
      <c r="AD443" s="32">
        <v>5</v>
      </c>
      <c r="AE443" s="32" t="s">
        <v>2400</v>
      </c>
      <c r="AF443" s="48" t="s">
        <v>68</v>
      </c>
      <c r="AG443" s="48" t="s">
        <v>68</v>
      </c>
      <c r="AH443" s="33" t="s">
        <v>68</v>
      </c>
      <c r="AI443" s="33" t="s">
        <v>68</v>
      </c>
      <c r="AJ443" s="33" t="s">
        <v>68</v>
      </c>
      <c r="AK443" s="33" t="s">
        <v>6186</v>
      </c>
      <c r="AL443" s="28">
        <v>293</v>
      </c>
      <c r="AM443" s="34">
        <v>101300</v>
      </c>
      <c r="AN443" s="34" t="s">
        <v>68</v>
      </c>
      <c r="AO443" s="34">
        <v>4</v>
      </c>
      <c r="AP443" s="34" t="s">
        <v>68</v>
      </c>
      <c r="AQ443" s="34" t="s">
        <v>68</v>
      </c>
      <c r="AR443" s="34" t="s">
        <v>68</v>
      </c>
      <c r="AS443" s="34" t="s">
        <v>68</v>
      </c>
      <c r="AT443" s="34" t="s">
        <v>68</v>
      </c>
      <c r="AU443" s="34" t="s">
        <v>68</v>
      </c>
      <c r="AV443" s="34" t="s">
        <v>68</v>
      </c>
      <c r="AW443" s="34" t="s">
        <v>68</v>
      </c>
      <c r="AX443" s="34" t="s">
        <v>68</v>
      </c>
      <c r="AY443" s="894">
        <v>5.5966666666666674E-5</v>
      </c>
      <c r="AZ443" s="894">
        <v>4.064890322423636E-6</v>
      </c>
      <c r="BA443" s="894">
        <v>5.3000000000000001E-5</v>
      </c>
      <c r="BB443" s="894">
        <v>6.0600000000000003E-5</v>
      </c>
      <c r="BC443" s="894">
        <v>3</v>
      </c>
      <c r="BD443" s="894" t="s">
        <v>6172</v>
      </c>
      <c r="BE443" s="894" t="s">
        <v>68</v>
      </c>
    </row>
    <row r="444" spans="1:57" ht="15" customHeight="1" x14ac:dyDescent="0.25">
      <c r="A444" s="37" t="s">
        <v>6211</v>
      </c>
      <c r="B444" s="45" t="s">
        <v>6169</v>
      </c>
      <c r="C444" s="887" t="s">
        <v>68</v>
      </c>
      <c r="D444" s="898">
        <v>44178</v>
      </c>
      <c r="E444" s="30" t="s">
        <v>6170</v>
      </c>
      <c r="F444" s="35" t="s">
        <v>67</v>
      </c>
      <c r="G444" s="35" t="s">
        <v>68</v>
      </c>
      <c r="H444" s="35" t="s">
        <v>6190</v>
      </c>
      <c r="I444" s="35" t="s">
        <v>6191</v>
      </c>
      <c r="J444" s="35" t="s">
        <v>5493</v>
      </c>
      <c r="K444" s="35" t="s">
        <v>68</v>
      </c>
      <c r="L444" s="47">
        <v>8.3520090000000007</v>
      </c>
      <c r="M444" s="47">
        <v>49.669058</v>
      </c>
      <c r="N444" s="46">
        <v>90</v>
      </c>
      <c r="O444" s="25" t="s">
        <v>6180</v>
      </c>
      <c r="P444" s="25" t="s">
        <v>6195</v>
      </c>
      <c r="Q444" s="897" t="s">
        <v>68</v>
      </c>
      <c r="R444" s="25" t="s">
        <v>68</v>
      </c>
      <c r="S444" s="31" t="s">
        <v>68</v>
      </c>
      <c r="T444" s="31" t="s">
        <v>68</v>
      </c>
      <c r="U444" s="31" t="s">
        <v>68</v>
      </c>
      <c r="V444" s="31">
        <v>3</v>
      </c>
      <c r="W444" s="26">
        <v>8.3520090000000007</v>
      </c>
      <c r="X444" s="36">
        <v>49.669058</v>
      </c>
      <c r="Y444" s="36">
        <v>2175.3000000000002</v>
      </c>
      <c r="Z444" s="36" t="s">
        <v>68</v>
      </c>
      <c r="AA444" s="27">
        <v>10945</v>
      </c>
      <c r="AB444" s="32">
        <v>10925</v>
      </c>
      <c r="AC444" s="32">
        <v>10880</v>
      </c>
      <c r="AD444" s="32">
        <v>5</v>
      </c>
      <c r="AE444" s="32" t="s">
        <v>2400</v>
      </c>
      <c r="AF444" s="48" t="s">
        <v>68</v>
      </c>
      <c r="AG444" s="48" t="s">
        <v>68</v>
      </c>
      <c r="AH444" s="33" t="s">
        <v>68</v>
      </c>
      <c r="AI444" s="33" t="s">
        <v>68</v>
      </c>
      <c r="AJ444" s="33" t="s">
        <v>68</v>
      </c>
      <c r="AK444" s="33" t="s">
        <v>6186</v>
      </c>
      <c r="AL444" s="28">
        <v>293</v>
      </c>
      <c r="AM444" s="34">
        <v>101300</v>
      </c>
      <c r="AN444" s="34" t="s">
        <v>68</v>
      </c>
      <c r="AO444" s="34">
        <v>5</v>
      </c>
      <c r="AP444" s="34" t="s">
        <v>68</v>
      </c>
      <c r="AQ444" s="34" t="s">
        <v>68</v>
      </c>
      <c r="AR444" s="34" t="s">
        <v>68</v>
      </c>
      <c r="AS444" s="34" t="s">
        <v>68</v>
      </c>
      <c r="AT444" s="34" t="s">
        <v>68</v>
      </c>
      <c r="AU444" s="34" t="s">
        <v>68</v>
      </c>
      <c r="AV444" s="34" t="s">
        <v>68</v>
      </c>
      <c r="AW444" s="34" t="s">
        <v>68</v>
      </c>
      <c r="AX444" s="34" t="s">
        <v>68</v>
      </c>
      <c r="AY444" s="894">
        <v>4.2833333333333335E-5</v>
      </c>
      <c r="AZ444" s="894">
        <v>3.2393414968683564E-6</v>
      </c>
      <c r="BA444" s="894">
        <v>3.9100000000000002E-5</v>
      </c>
      <c r="BB444" s="894">
        <v>4.49E-5</v>
      </c>
      <c r="BC444" s="894">
        <v>3</v>
      </c>
      <c r="BD444" s="894" t="s">
        <v>6172</v>
      </c>
      <c r="BE444" s="894" t="s">
        <v>68</v>
      </c>
    </row>
    <row r="445" spans="1:57" ht="15" customHeight="1" x14ac:dyDescent="0.25">
      <c r="A445" s="37" t="s">
        <v>6212</v>
      </c>
      <c r="B445" s="45" t="s">
        <v>6169</v>
      </c>
      <c r="C445" s="887" t="s">
        <v>68</v>
      </c>
      <c r="D445" s="898">
        <v>44178</v>
      </c>
      <c r="E445" s="30" t="s">
        <v>6170</v>
      </c>
      <c r="F445" s="35" t="s">
        <v>67</v>
      </c>
      <c r="G445" s="35" t="s">
        <v>68</v>
      </c>
      <c r="H445" s="35" t="s">
        <v>6190</v>
      </c>
      <c r="I445" s="35" t="s">
        <v>6191</v>
      </c>
      <c r="J445" s="35" t="s">
        <v>5493</v>
      </c>
      <c r="K445" s="35" t="s">
        <v>68</v>
      </c>
      <c r="L445" s="47">
        <v>8.3520090000000007</v>
      </c>
      <c r="M445" s="47">
        <v>49.669058</v>
      </c>
      <c r="N445" s="46">
        <v>90</v>
      </c>
      <c r="O445" s="25" t="s">
        <v>6180</v>
      </c>
      <c r="P445" s="25" t="s">
        <v>6196</v>
      </c>
      <c r="Q445" s="897" t="s">
        <v>68</v>
      </c>
      <c r="R445" s="25" t="s">
        <v>68</v>
      </c>
      <c r="S445" s="31" t="s">
        <v>68</v>
      </c>
      <c r="T445" s="31" t="s">
        <v>68</v>
      </c>
      <c r="U445" s="31" t="s">
        <v>68</v>
      </c>
      <c r="V445" s="31">
        <v>3</v>
      </c>
      <c r="W445" s="26">
        <v>8.3520090000000007</v>
      </c>
      <c r="X445" s="36">
        <v>49.669058</v>
      </c>
      <c r="Y445" s="36">
        <v>2175.35</v>
      </c>
      <c r="Z445" s="36" t="s">
        <v>68</v>
      </c>
      <c r="AA445" s="27">
        <v>10945</v>
      </c>
      <c r="AB445" s="32">
        <v>10925</v>
      </c>
      <c r="AC445" s="32">
        <v>10880</v>
      </c>
      <c r="AD445" s="32">
        <v>5</v>
      </c>
      <c r="AE445" s="32" t="s">
        <v>2400</v>
      </c>
      <c r="AF445" s="48" t="s">
        <v>68</v>
      </c>
      <c r="AG445" s="48" t="s">
        <v>68</v>
      </c>
      <c r="AH445" s="33" t="s">
        <v>68</v>
      </c>
      <c r="AI445" s="33" t="s">
        <v>68</v>
      </c>
      <c r="AJ445" s="33" t="s">
        <v>68</v>
      </c>
      <c r="AK445" s="33" t="s">
        <v>6186</v>
      </c>
      <c r="AL445" s="28">
        <v>293</v>
      </c>
      <c r="AM445" s="34">
        <v>101300</v>
      </c>
      <c r="AN445" s="34" t="s">
        <v>68</v>
      </c>
      <c r="AO445" s="34">
        <v>6</v>
      </c>
      <c r="AP445" s="34" t="s">
        <v>68</v>
      </c>
      <c r="AQ445" s="34" t="s">
        <v>68</v>
      </c>
      <c r="AR445" s="34" t="s">
        <v>68</v>
      </c>
      <c r="AS445" s="34" t="s">
        <v>68</v>
      </c>
      <c r="AT445" s="34" t="s">
        <v>68</v>
      </c>
      <c r="AU445" s="34" t="s">
        <v>68</v>
      </c>
      <c r="AV445" s="34" t="s">
        <v>68</v>
      </c>
      <c r="AW445" s="34" t="s">
        <v>68</v>
      </c>
      <c r="AX445" s="34" t="s">
        <v>68</v>
      </c>
      <c r="AY445" s="894">
        <v>3.1633333333333334E-5</v>
      </c>
      <c r="AZ445" s="894">
        <v>4.0820746359337122E-6</v>
      </c>
      <c r="BA445" s="894">
        <v>2.6999999999999999E-5</v>
      </c>
      <c r="BB445" s="894">
        <v>3.4700000000000003E-5</v>
      </c>
      <c r="BC445" s="894">
        <v>3</v>
      </c>
      <c r="BD445" s="894" t="s">
        <v>6172</v>
      </c>
      <c r="BE445" s="894" t="s">
        <v>68</v>
      </c>
    </row>
    <row r="446" spans="1:57" ht="15" customHeight="1" x14ac:dyDescent="0.25">
      <c r="A446" s="37" t="s">
        <v>6213</v>
      </c>
      <c r="B446" s="45" t="s">
        <v>6169</v>
      </c>
      <c r="C446" s="887" t="s">
        <v>68</v>
      </c>
      <c r="D446" s="898">
        <v>44178</v>
      </c>
      <c r="E446" s="30" t="s">
        <v>6170</v>
      </c>
      <c r="F446" s="35" t="s">
        <v>67</v>
      </c>
      <c r="G446" s="35" t="s">
        <v>68</v>
      </c>
      <c r="H446" s="35" t="s">
        <v>6190</v>
      </c>
      <c r="I446" s="35" t="s">
        <v>6191</v>
      </c>
      <c r="J446" s="35" t="s">
        <v>5493</v>
      </c>
      <c r="K446" s="35" t="s">
        <v>68</v>
      </c>
      <c r="L446" s="47">
        <v>8.3520090000000007</v>
      </c>
      <c r="M446" s="47">
        <v>49.669058</v>
      </c>
      <c r="N446" s="46">
        <v>90</v>
      </c>
      <c r="O446" s="25" t="s">
        <v>6180</v>
      </c>
      <c r="P446" s="25" t="s">
        <v>6197</v>
      </c>
      <c r="Q446" s="897" t="s">
        <v>68</v>
      </c>
      <c r="R446" s="25" t="s">
        <v>68</v>
      </c>
      <c r="S446" s="31" t="s">
        <v>68</v>
      </c>
      <c r="T446" s="31" t="s">
        <v>68</v>
      </c>
      <c r="U446" s="31" t="s">
        <v>68</v>
      </c>
      <c r="V446" s="31">
        <v>3</v>
      </c>
      <c r="W446" s="26">
        <v>8.3520090000000007</v>
      </c>
      <c r="X446" s="36">
        <v>49.669058</v>
      </c>
      <c r="Y446" s="36">
        <v>2175.5</v>
      </c>
      <c r="Z446" s="36" t="s">
        <v>68</v>
      </c>
      <c r="AA446" s="27">
        <v>10945</v>
      </c>
      <c r="AB446" s="32">
        <v>10925</v>
      </c>
      <c r="AC446" s="32">
        <v>10880</v>
      </c>
      <c r="AD446" s="32">
        <v>5</v>
      </c>
      <c r="AE446" s="32" t="s">
        <v>2400</v>
      </c>
      <c r="AF446" s="48" t="s">
        <v>68</v>
      </c>
      <c r="AG446" s="48" t="s">
        <v>68</v>
      </c>
      <c r="AH446" s="33" t="s">
        <v>68</v>
      </c>
      <c r="AI446" s="33" t="s">
        <v>68</v>
      </c>
      <c r="AJ446" s="33" t="s">
        <v>68</v>
      </c>
      <c r="AK446" s="33" t="s">
        <v>6186</v>
      </c>
      <c r="AL446" s="28">
        <v>293</v>
      </c>
      <c r="AM446" s="34">
        <v>101300</v>
      </c>
      <c r="AN446" s="34" t="s">
        <v>68</v>
      </c>
      <c r="AO446" s="34">
        <v>7</v>
      </c>
      <c r="AP446" s="34" t="s">
        <v>68</v>
      </c>
      <c r="AQ446" s="34" t="s">
        <v>68</v>
      </c>
      <c r="AR446" s="34" t="s">
        <v>68</v>
      </c>
      <c r="AS446" s="34" t="s">
        <v>68</v>
      </c>
      <c r="AT446" s="34" t="s">
        <v>68</v>
      </c>
      <c r="AU446" s="34" t="s">
        <v>68</v>
      </c>
      <c r="AV446" s="34" t="s">
        <v>68</v>
      </c>
      <c r="AW446" s="34" t="s">
        <v>68</v>
      </c>
      <c r="AX446" s="34" t="s">
        <v>68</v>
      </c>
      <c r="AY446" s="894">
        <v>3.3500000000000001E-5</v>
      </c>
      <c r="BC446" s="894">
        <v>1</v>
      </c>
      <c r="BD446" s="894" t="s">
        <v>6172</v>
      </c>
      <c r="BE446" s="894" t="s">
        <v>68</v>
      </c>
    </row>
    <row r="447" spans="1:57" ht="15" customHeight="1" x14ac:dyDescent="0.25">
      <c r="A447" s="37" t="s">
        <v>6214</v>
      </c>
      <c r="B447" s="45" t="s">
        <v>6169</v>
      </c>
      <c r="C447" s="887" t="s">
        <v>68</v>
      </c>
      <c r="D447" s="898">
        <v>44178</v>
      </c>
      <c r="E447" s="30" t="s">
        <v>6170</v>
      </c>
      <c r="F447" s="35" t="s">
        <v>67</v>
      </c>
      <c r="G447" s="35" t="s">
        <v>68</v>
      </c>
      <c r="H447" s="35" t="s">
        <v>6190</v>
      </c>
      <c r="I447" s="35" t="s">
        <v>6191</v>
      </c>
      <c r="J447" s="35" t="s">
        <v>5493</v>
      </c>
      <c r="K447" s="35" t="s">
        <v>68</v>
      </c>
      <c r="L447" s="47">
        <v>8.3520090000000007</v>
      </c>
      <c r="M447" s="47">
        <v>49.669058</v>
      </c>
      <c r="N447" s="46">
        <v>90</v>
      </c>
      <c r="O447" s="25" t="s">
        <v>6180</v>
      </c>
      <c r="P447" s="25" t="s">
        <v>6198</v>
      </c>
      <c r="Q447" s="897" t="s">
        <v>68</v>
      </c>
      <c r="R447" s="25" t="s">
        <v>68</v>
      </c>
      <c r="S447" s="31" t="s">
        <v>68</v>
      </c>
      <c r="T447" s="31" t="s">
        <v>68</v>
      </c>
      <c r="U447" s="31" t="s">
        <v>68</v>
      </c>
      <c r="V447" s="31">
        <v>3</v>
      </c>
      <c r="W447" s="26">
        <v>8.3520090000000007</v>
      </c>
      <c r="X447" s="36">
        <v>49.669058</v>
      </c>
      <c r="Y447" s="36">
        <v>2175.9</v>
      </c>
      <c r="Z447" s="36" t="s">
        <v>68</v>
      </c>
      <c r="AA447" s="27">
        <v>10945</v>
      </c>
      <c r="AB447" s="32">
        <v>10925</v>
      </c>
      <c r="AC447" s="32">
        <v>10880</v>
      </c>
      <c r="AD447" s="32">
        <v>5</v>
      </c>
      <c r="AE447" s="32" t="s">
        <v>2400</v>
      </c>
      <c r="AF447" s="48" t="s">
        <v>68</v>
      </c>
      <c r="AG447" s="48" t="s">
        <v>68</v>
      </c>
      <c r="AH447" s="33" t="s">
        <v>68</v>
      </c>
      <c r="AI447" s="33" t="s">
        <v>68</v>
      </c>
      <c r="AJ447" s="33" t="s">
        <v>68</v>
      </c>
      <c r="AK447" s="33" t="s">
        <v>6186</v>
      </c>
      <c r="AL447" s="28">
        <v>293</v>
      </c>
      <c r="AM447" s="34">
        <v>101300</v>
      </c>
      <c r="AN447" s="34" t="s">
        <v>68</v>
      </c>
      <c r="AO447" s="34">
        <v>8</v>
      </c>
      <c r="AP447" s="34" t="s">
        <v>68</v>
      </c>
      <c r="AQ447" s="34" t="s">
        <v>68</v>
      </c>
      <c r="AR447" s="34" t="s">
        <v>68</v>
      </c>
      <c r="AS447" s="34" t="s">
        <v>68</v>
      </c>
      <c r="AT447" s="34" t="s">
        <v>68</v>
      </c>
      <c r="AU447" s="34" t="s">
        <v>68</v>
      </c>
      <c r="AV447" s="34" t="s">
        <v>68</v>
      </c>
      <c r="AW447" s="34" t="s">
        <v>68</v>
      </c>
      <c r="AX447" s="34" t="s">
        <v>68</v>
      </c>
      <c r="AY447" s="894">
        <v>8.4333333333333341E-5</v>
      </c>
      <c r="AZ447" s="894">
        <v>5.2624455658309019E-6</v>
      </c>
      <c r="BA447" s="894">
        <v>8.1000000000000004E-5</v>
      </c>
      <c r="BB447" s="894">
        <v>9.0400000000000002E-5</v>
      </c>
      <c r="BC447" s="894">
        <v>3</v>
      </c>
      <c r="BD447" s="894" t="s">
        <v>6172</v>
      </c>
      <c r="BE447" s="894" t="s">
        <v>68</v>
      </c>
    </row>
    <row r="448" spans="1:57" ht="15" customHeight="1" x14ac:dyDescent="0.25">
      <c r="A448" s="37" t="s">
        <v>6215</v>
      </c>
      <c r="B448" s="45" t="s">
        <v>6169</v>
      </c>
      <c r="C448" s="887" t="s">
        <v>68</v>
      </c>
      <c r="D448" s="898">
        <v>44178</v>
      </c>
      <c r="E448" s="30" t="s">
        <v>6170</v>
      </c>
      <c r="F448" s="35" t="s">
        <v>67</v>
      </c>
      <c r="G448" s="35" t="s">
        <v>68</v>
      </c>
      <c r="H448" s="35" t="s">
        <v>6190</v>
      </c>
      <c r="I448" s="35" t="s">
        <v>6191</v>
      </c>
      <c r="J448" s="35" t="s">
        <v>5493</v>
      </c>
      <c r="K448" s="35" t="s">
        <v>68</v>
      </c>
      <c r="L448" s="47">
        <v>8.3520090000000007</v>
      </c>
      <c r="M448" s="47">
        <v>49.669058</v>
      </c>
      <c r="N448" s="46">
        <v>90</v>
      </c>
      <c r="O448" s="25" t="s">
        <v>6180</v>
      </c>
      <c r="P448" s="25" t="s">
        <v>6199</v>
      </c>
      <c r="Q448" s="897" t="s">
        <v>68</v>
      </c>
      <c r="R448" s="25" t="s">
        <v>68</v>
      </c>
      <c r="S448" s="31" t="s">
        <v>68</v>
      </c>
      <c r="T448" s="31" t="s">
        <v>68</v>
      </c>
      <c r="U448" s="31" t="s">
        <v>68</v>
      </c>
      <c r="V448" s="31">
        <v>3</v>
      </c>
      <c r="W448" s="26">
        <v>8.3520090000000007</v>
      </c>
      <c r="X448" s="36">
        <v>49.669058</v>
      </c>
      <c r="Y448" s="36">
        <v>2176.14</v>
      </c>
      <c r="Z448" s="36" t="s">
        <v>68</v>
      </c>
      <c r="AA448" s="27">
        <v>10945</v>
      </c>
      <c r="AB448" s="32">
        <v>10925</v>
      </c>
      <c r="AC448" s="32">
        <v>10880</v>
      </c>
      <c r="AD448" s="32">
        <v>5</v>
      </c>
      <c r="AE448" s="32" t="s">
        <v>2400</v>
      </c>
      <c r="AF448" s="48" t="s">
        <v>68</v>
      </c>
      <c r="AG448" s="48" t="s">
        <v>68</v>
      </c>
      <c r="AH448" s="33" t="s">
        <v>68</v>
      </c>
      <c r="AI448" s="33" t="s">
        <v>68</v>
      </c>
      <c r="AJ448" s="33" t="s">
        <v>68</v>
      </c>
      <c r="AK448" s="33" t="s">
        <v>6186</v>
      </c>
      <c r="AL448" s="28">
        <v>293</v>
      </c>
      <c r="AM448" s="34">
        <v>101300</v>
      </c>
      <c r="AN448" s="34" t="s">
        <v>68</v>
      </c>
      <c r="AO448" s="34">
        <v>9</v>
      </c>
      <c r="AP448" s="34" t="s">
        <v>68</v>
      </c>
      <c r="AQ448" s="34" t="s">
        <v>68</v>
      </c>
      <c r="AR448" s="34" t="s">
        <v>68</v>
      </c>
      <c r="AS448" s="34" t="s">
        <v>68</v>
      </c>
      <c r="AT448" s="34" t="s">
        <v>68</v>
      </c>
      <c r="AU448" s="34" t="s">
        <v>68</v>
      </c>
      <c r="AV448" s="34" t="s">
        <v>68</v>
      </c>
      <c r="AW448" s="34" t="s">
        <v>68</v>
      </c>
      <c r="AX448" s="34" t="s">
        <v>68</v>
      </c>
      <c r="AY448" s="894">
        <v>7.5033333333333346E-5</v>
      </c>
      <c r="AZ448" s="894">
        <v>1.1144654922128967E-5</v>
      </c>
      <c r="BA448" s="894">
        <v>6.3E-5</v>
      </c>
      <c r="BB448" s="894">
        <v>8.5000000000000006E-5</v>
      </c>
      <c r="BC448" s="894">
        <v>3</v>
      </c>
      <c r="BD448" s="894" t="s">
        <v>6172</v>
      </c>
      <c r="BE448" s="894" t="s">
        <v>68</v>
      </c>
    </row>
    <row r="449" spans="1:57" ht="15" customHeight="1" x14ac:dyDescent="0.25">
      <c r="A449" s="37" t="s">
        <v>6216</v>
      </c>
      <c r="B449" s="45" t="s">
        <v>6169</v>
      </c>
      <c r="C449" s="887" t="s">
        <v>68</v>
      </c>
      <c r="D449" s="898">
        <v>44178</v>
      </c>
      <c r="E449" s="30" t="s">
        <v>6170</v>
      </c>
      <c r="F449" s="35" t="s">
        <v>67</v>
      </c>
      <c r="G449" s="35" t="s">
        <v>68</v>
      </c>
      <c r="H449" s="35" t="s">
        <v>6190</v>
      </c>
      <c r="I449" s="35" t="s">
        <v>6191</v>
      </c>
      <c r="J449" s="35" t="s">
        <v>5493</v>
      </c>
      <c r="K449" s="35" t="s">
        <v>68</v>
      </c>
      <c r="L449" s="47">
        <v>8.3520090000000007</v>
      </c>
      <c r="M449" s="47">
        <v>49.669058</v>
      </c>
      <c r="N449" s="46">
        <v>90</v>
      </c>
      <c r="O449" s="25" t="s">
        <v>6180</v>
      </c>
      <c r="P449" s="25" t="s">
        <v>6200</v>
      </c>
      <c r="Q449" s="897" t="s">
        <v>68</v>
      </c>
      <c r="R449" s="25" t="s">
        <v>68</v>
      </c>
      <c r="S449" s="31" t="s">
        <v>68</v>
      </c>
      <c r="T449" s="31" t="s">
        <v>68</v>
      </c>
      <c r="U449" s="31" t="s">
        <v>68</v>
      </c>
      <c r="V449" s="31">
        <v>3</v>
      </c>
      <c r="W449" s="26">
        <v>8.3520090000000007</v>
      </c>
      <c r="X449" s="36">
        <v>49.669058</v>
      </c>
      <c r="Y449" s="36">
        <v>2176.3000000000002</v>
      </c>
      <c r="Z449" s="36" t="s">
        <v>68</v>
      </c>
      <c r="AA449" s="27">
        <v>10945</v>
      </c>
      <c r="AB449" s="32">
        <v>10925</v>
      </c>
      <c r="AC449" s="32">
        <v>10880</v>
      </c>
      <c r="AD449" s="32">
        <v>5</v>
      </c>
      <c r="AE449" s="32" t="s">
        <v>2400</v>
      </c>
      <c r="AF449" s="48" t="s">
        <v>68</v>
      </c>
      <c r="AG449" s="48" t="s">
        <v>68</v>
      </c>
      <c r="AH449" s="33" t="s">
        <v>68</v>
      </c>
      <c r="AI449" s="33" t="s">
        <v>68</v>
      </c>
      <c r="AJ449" s="33" t="s">
        <v>68</v>
      </c>
      <c r="AK449" s="33" t="s">
        <v>6186</v>
      </c>
      <c r="AL449" s="28">
        <v>293</v>
      </c>
      <c r="AM449" s="34">
        <v>101300</v>
      </c>
      <c r="AN449" s="34" t="s">
        <v>68</v>
      </c>
      <c r="AO449" s="34">
        <v>10</v>
      </c>
      <c r="AP449" s="34" t="s">
        <v>68</v>
      </c>
      <c r="AQ449" s="34" t="s">
        <v>68</v>
      </c>
      <c r="AR449" s="34" t="s">
        <v>68</v>
      </c>
      <c r="AS449" s="34" t="s">
        <v>68</v>
      </c>
      <c r="AT449" s="34" t="s">
        <v>68</v>
      </c>
      <c r="AU449" s="34" t="s">
        <v>68</v>
      </c>
      <c r="AV449" s="34" t="s">
        <v>68</v>
      </c>
      <c r="AW449" s="34" t="s">
        <v>68</v>
      </c>
      <c r="AX449" s="34" t="s">
        <v>68</v>
      </c>
      <c r="AY449" s="894">
        <v>8.9366666666666693E-5</v>
      </c>
      <c r="AZ449" s="894">
        <v>9.1243264591603344E-6</v>
      </c>
      <c r="BA449" s="894">
        <v>7.9500000000000008E-5</v>
      </c>
      <c r="BB449" s="894">
        <v>9.7500000000000012E-5</v>
      </c>
      <c r="BC449" s="894">
        <v>3</v>
      </c>
      <c r="BD449" s="894" t="s">
        <v>6172</v>
      </c>
      <c r="BE449" s="894" t="s">
        <v>68</v>
      </c>
    </row>
    <row r="450" spans="1:57" ht="15" customHeight="1" x14ac:dyDescent="0.25">
      <c r="A450" s="37" t="s">
        <v>6217</v>
      </c>
      <c r="B450" s="45" t="s">
        <v>6169</v>
      </c>
      <c r="C450" s="887" t="s">
        <v>68</v>
      </c>
      <c r="D450" s="898">
        <v>44178</v>
      </c>
      <c r="E450" s="30" t="s">
        <v>6170</v>
      </c>
      <c r="F450" s="35" t="s">
        <v>67</v>
      </c>
      <c r="G450" s="35" t="s">
        <v>68</v>
      </c>
      <c r="H450" s="35" t="s">
        <v>6190</v>
      </c>
      <c r="I450" s="35" t="s">
        <v>6191</v>
      </c>
      <c r="J450" s="35" t="s">
        <v>5493</v>
      </c>
      <c r="K450" s="35" t="s">
        <v>68</v>
      </c>
      <c r="L450" s="47">
        <v>8.3520090000000007</v>
      </c>
      <c r="M450" s="47">
        <v>49.669058</v>
      </c>
      <c r="N450" s="46">
        <v>90</v>
      </c>
      <c r="O450" s="25" t="s">
        <v>6180</v>
      </c>
      <c r="P450" s="25" t="s">
        <v>6201</v>
      </c>
      <c r="Q450" s="897" t="s">
        <v>68</v>
      </c>
      <c r="R450" s="25" t="s">
        <v>68</v>
      </c>
      <c r="S450" s="31" t="s">
        <v>68</v>
      </c>
      <c r="T450" s="31" t="s">
        <v>68</v>
      </c>
      <c r="U450" s="31" t="s">
        <v>68</v>
      </c>
      <c r="V450" s="31">
        <v>3</v>
      </c>
      <c r="W450" s="26">
        <v>8.3520090000000007</v>
      </c>
      <c r="X450" s="36">
        <v>49.669058</v>
      </c>
      <c r="Y450" s="36">
        <v>2176.5</v>
      </c>
      <c r="Z450" s="36" t="s">
        <v>68</v>
      </c>
      <c r="AA450" s="27">
        <v>10945</v>
      </c>
      <c r="AB450" s="32">
        <v>10925</v>
      </c>
      <c r="AC450" s="32">
        <v>10880</v>
      </c>
      <c r="AD450" s="32">
        <v>5</v>
      </c>
      <c r="AE450" s="32" t="s">
        <v>2400</v>
      </c>
      <c r="AF450" s="48" t="s">
        <v>68</v>
      </c>
      <c r="AG450" s="48" t="s">
        <v>68</v>
      </c>
      <c r="AH450" s="33" t="s">
        <v>68</v>
      </c>
      <c r="AI450" s="33" t="s">
        <v>68</v>
      </c>
      <c r="AJ450" s="33" t="s">
        <v>68</v>
      </c>
      <c r="AK450" s="33" t="s">
        <v>6186</v>
      </c>
      <c r="AL450" s="28">
        <v>293</v>
      </c>
      <c r="AM450" s="34">
        <v>101300</v>
      </c>
      <c r="AN450" s="34" t="s">
        <v>68</v>
      </c>
      <c r="AO450" s="34">
        <v>11</v>
      </c>
      <c r="AP450" s="34" t="s">
        <v>68</v>
      </c>
      <c r="AQ450" s="34" t="s">
        <v>68</v>
      </c>
      <c r="AR450" s="34" t="s">
        <v>68</v>
      </c>
      <c r="AS450" s="34" t="s">
        <v>68</v>
      </c>
      <c r="AT450" s="34" t="s">
        <v>68</v>
      </c>
      <c r="AU450" s="34" t="s">
        <v>68</v>
      </c>
      <c r="AV450" s="34" t="s">
        <v>68</v>
      </c>
      <c r="AW450" s="34" t="s">
        <v>68</v>
      </c>
      <c r="AX450" s="34" t="s">
        <v>68</v>
      </c>
      <c r="AY450" s="894">
        <v>3.1700000000000005E-5</v>
      </c>
      <c r="AZ450" s="894">
        <v>1.9672315572906001E-6</v>
      </c>
      <c r="BA450" s="894">
        <v>2.9600000000000001E-5</v>
      </c>
      <c r="BB450" s="894">
        <v>3.3500000000000001E-5</v>
      </c>
      <c r="BC450" s="894">
        <v>3</v>
      </c>
      <c r="BD450" s="894" t="s">
        <v>6172</v>
      </c>
      <c r="BE450" s="894" t="s">
        <v>68</v>
      </c>
    </row>
    <row r="451" spans="1:57" ht="15" customHeight="1" x14ac:dyDescent="0.25">
      <c r="A451" s="37" t="s">
        <v>6218</v>
      </c>
      <c r="B451" s="45" t="s">
        <v>6169</v>
      </c>
      <c r="C451" s="887" t="s">
        <v>68</v>
      </c>
      <c r="D451" s="898">
        <v>44178</v>
      </c>
      <c r="E451" s="30" t="s">
        <v>6170</v>
      </c>
      <c r="F451" s="35" t="s">
        <v>67</v>
      </c>
      <c r="G451" s="35" t="s">
        <v>68</v>
      </c>
      <c r="H451" s="35" t="s">
        <v>6190</v>
      </c>
      <c r="I451" s="35" t="s">
        <v>6191</v>
      </c>
      <c r="J451" s="35" t="s">
        <v>5493</v>
      </c>
      <c r="K451" s="35" t="s">
        <v>68</v>
      </c>
      <c r="L451" s="47">
        <v>8.3520090000000007</v>
      </c>
      <c r="M451" s="47">
        <v>49.669058</v>
      </c>
      <c r="N451" s="46">
        <v>90</v>
      </c>
      <c r="O451" s="25" t="s">
        <v>6180</v>
      </c>
      <c r="P451" s="25" t="s">
        <v>6202</v>
      </c>
      <c r="Q451" s="897" t="s">
        <v>68</v>
      </c>
      <c r="R451" s="25" t="s">
        <v>68</v>
      </c>
      <c r="S451" s="31" t="s">
        <v>68</v>
      </c>
      <c r="T451" s="31" t="s">
        <v>68</v>
      </c>
      <c r="U451" s="31" t="s">
        <v>68</v>
      </c>
      <c r="V451" s="31">
        <v>3</v>
      </c>
      <c r="W451" s="26">
        <v>8.3520090000000007</v>
      </c>
      <c r="X451" s="36">
        <v>49.669058</v>
      </c>
      <c r="Y451" s="36">
        <v>2193.0700000000002</v>
      </c>
      <c r="Z451" s="36" t="s">
        <v>68</v>
      </c>
      <c r="AA451" s="27">
        <v>10945</v>
      </c>
      <c r="AB451" s="32">
        <v>10925</v>
      </c>
      <c r="AC451" s="32">
        <v>10880</v>
      </c>
      <c r="AD451" s="32">
        <v>5</v>
      </c>
      <c r="AE451" s="32" t="s">
        <v>2400</v>
      </c>
      <c r="AF451" s="48" t="s">
        <v>68</v>
      </c>
      <c r="AG451" s="48" t="s">
        <v>68</v>
      </c>
      <c r="AH451" s="33" t="s">
        <v>68</v>
      </c>
      <c r="AI451" s="33" t="s">
        <v>68</v>
      </c>
      <c r="AJ451" s="33" t="s">
        <v>68</v>
      </c>
      <c r="AK451" s="33" t="s">
        <v>6186</v>
      </c>
      <c r="AL451" s="28">
        <v>293</v>
      </c>
      <c r="AM451" s="34">
        <v>101300</v>
      </c>
      <c r="AN451" s="34" t="s">
        <v>68</v>
      </c>
      <c r="AO451" s="34">
        <v>12</v>
      </c>
      <c r="AP451" s="34" t="s">
        <v>68</v>
      </c>
      <c r="AQ451" s="34" t="s">
        <v>68</v>
      </c>
      <c r="AR451" s="34" t="s">
        <v>68</v>
      </c>
      <c r="AS451" s="34" t="s">
        <v>68</v>
      </c>
      <c r="AT451" s="34" t="s">
        <v>68</v>
      </c>
      <c r="AU451" s="34" t="s">
        <v>68</v>
      </c>
      <c r="AV451" s="34" t="s">
        <v>68</v>
      </c>
      <c r="AW451" s="34" t="s">
        <v>68</v>
      </c>
      <c r="AX451" s="34" t="s">
        <v>68</v>
      </c>
      <c r="AY451" s="894">
        <v>1.9233333333333334E-4</v>
      </c>
      <c r="AZ451" s="894">
        <v>1.1718930554164644E-5</v>
      </c>
      <c r="BA451" s="894">
        <v>1.7899999999999999E-4</v>
      </c>
      <c r="BB451" s="894">
        <v>2.0100000000000001E-4</v>
      </c>
      <c r="BC451" s="894">
        <v>3</v>
      </c>
      <c r="BD451" s="894" t="s">
        <v>6172</v>
      </c>
      <c r="BE451" s="894" t="s">
        <v>68</v>
      </c>
    </row>
    <row r="452" spans="1:57" ht="15" customHeight="1" x14ac:dyDescent="0.25">
      <c r="A452" s="37" t="s">
        <v>6219</v>
      </c>
      <c r="B452" s="45" t="s">
        <v>6169</v>
      </c>
      <c r="C452" s="887" t="s">
        <v>68</v>
      </c>
      <c r="D452" s="898">
        <v>44178</v>
      </c>
      <c r="E452" s="30" t="s">
        <v>6170</v>
      </c>
      <c r="F452" s="35" t="s">
        <v>67</v>
      </c>
      <c r="G452" s="35" t="s">
        <v>68</v>
      </c>
      <c r="H452" s="35" t="s">
        <v>6190</v>
      </c>
      <c r="I452" s="35" t="s">
        <v>6191</v>
      </c>
      <c r="J452" s="35" t="s">
        <v>5493</v>
      </c>
      <c r="K452" s="35" t="s">
        <v>68</v>
      </c>
      <c r="L452" s="47">
        <v>8.3520090000000007</v>
      </c>
      <c r="M452" s="47">
        <v>49.669058</v>
      </c>
      <c r="N452" s="46">
        <v>90</v>
      </c>
      <c r="O452" s="25" t="s">
        <v>6180</v>
      </c>
      <c r="P452" s="25" t="s">
        <v>6203</v>
      </c>
      <c r="Q452" s="897" t="s">
        <v>68</v>
      </c>
      <c r="R452" s="25" t="s">
        <v>68</v>
      </c>
      <c r="S452" s="31" t="s">
        <v>68</v>
      </c>
      <c r="T452" s="31" t="s">
        <v>68</v>
      </c>
      <c r="U452" s="31" t="s">
        <v>68</v>
      </c>
      <c r="V452" s="31">
        <v>3</v>
      </c>
      <c r="W452" s="26">
        <v>8.3520090000000007</v>
      </c>
      <c r="X452" s="36">
        <v>49.669058</v>
      </c>
      <c r="Y452" s="36">
        <v>2193.3000000000002</v>
      </c>
      <c r="Z452" s="36" t="s">
        <v>68</v>
      </c>
      <c r="AA452" s="27">
        <v>10945</v>
      </c>
      <c r="AB452" s="32">
        <v>10925</v>
      </c>
      <c r="AC452" s="32">
        <v>10880</v>
      </c>
      <c r="AD452" s="32">
        <v>5</v>
      </c>
      <c r="AE452" s="32" t="s">
        <v>2400</v>
      </c>
      <c r="AF452" s="48" t="s">
        <v>68</v>
      </c>
      <c r="AG452" s="48" t="s">
        <v>68</v>
      </c>
      <c r="AH452" s="33" t="s">
        <v>68</v>
      </c>
      <c r="AI452" s="33" t="s">
        <v>68</v>
      </c>
      <c r="AJ452" s="33" t="s">
        <v>68</v>
      </c>
      <c r="AK452" s="33" t="s">
        <v>6186</v>
      </c>
      <c r="AL452" s="28">
        <v>293</v>
      </c>
      <c r="AM452" s="34">
        <v>101300</v>
      </c>
      <c r="AN452" s="34" t="s">
        <v>68</v>
      </c>
      <c r="AO452" s="34">
        <v>13</v>
      </c>
      <c r="AP452" s="34" t="s">
        <v>68</v>
      </c>
      <c r="AQ452" s="34" t="s">
        <v>68</v>
      </c>
      <c r="AR452" s="34" t="s">
        <v>68</v>
      </c>
      <c r="AS452" s="34" t="s">
        <v>68</v>
      </c>
      <c r="AT452" s="34" t="s">
        <v>68</v>
      </c>
      <c r="AU452" s="34" t="s">
        <v>68</v>
      </c>
      <c r="AV452" s="34" t="s">
        <v>68</v>
      </c>
      <c r="AW452" s="34" t="s">
        <v>68</v>
      </c>
      <c r="AX452" s="34" t="s">
        <v>68</v>
      </c>
      <c r="AY452" s="894">
        <v>1.0496666666666667E-4</v>
      </c>
      <c r="AZ452" s="894">
        <v>6.6108496680330957E-6</v>
      </c>
      <c r="BA452" s="894">
        <v>9.7900000000000008E-5</v>
      </c>
      <c r="BB452" s="894">
        <v>1.11E-4</v>
      </c>
      <c r="BC452" s="894">
        <v>3</v>
      </c>
      <c r="BD452" s="894" t="s">
        <v>6172</v>
      </c>
      <c r="BE452" s="894" t="s">
        <v>68</v>
      </c>
    </row>
    <row r="453" spans="1:57" ht="15" customHeight="1" x14ac:dyDescent="0.25">
      <c r="A453" s="37" t="s">
        <v>6220</v>
      </c>
      <c r="B453" s="45" t="s">
        <v>6169</v>
      </c>
      <c r="C453" s="887" t="s">
        <v>68</v>
      </c>
      <c r="D453" s="898">
        <v>44178</v>
      </c>
      <c r="E453" s="30" t="s">
        <v>6170</v>
      </c>
      <c r="F453" s="35" t="s">
        <v>67</v>
      </c>
      <c r="G453" s="35" t="s">
        <v>68</v>
      </c>
      <c r="H453" s="35" t="s">
        <v>6190</v>
      </c>
      <c r="I453" s="35" t="s">
        <v>6191</v>
      </c>
      <c r="J453" s="35" t="s">
        <v>5493</v>
      </c>
      <c r="K453" s="35" t="s">
        <v>68</v>
      </c>
      <c r="L453" s="47">
        <v>8.3520090000000007</v>
      </c>
      <c r="M453" s="47">
        <v>49.669058</v>
      </c>
      <c r="N453" s="46">
        <v>90</v>
      </c>
      <c r="O453" s="25" t="s">
        <v>6180</v>
      </c>
      <c r="P453" s="25" t="s">
        <v>6204</v>
      </c>
      <c r="Q453" s="897" t="s">
        <v>68</v>
      </c>
      <c r="R453" s="25" t="s">
        <v>68</v>
      </c>
      <c r="S453" s="31" t="s">
        <v>68</v>
      </c>
      <c r="T453" s="31" t="s">
        <v>68</v>
      </c>
      <c r="U453" s="31" t="s">
        <v>68</v>
      </c>
      <c r="V453" s="31">
        <v>3</v>
      </c>
      <c r="W453" s="26">
        <v>8.3520090000000007</v>
      </c>
      <c r="X453" s="36">
        <v>49.669058</v>
      </c>
      <c r="Y453" s="36">
        <v>2193.35</v>
      </c>
      <c r="Z453" s="36" t="s">
        <v>68</v>
      </c>
      <c r="AA453" s="27">
        <v>10945</v>
      </c>
      <c r="AB453" s="32">
        <v>10925</v>
      </c>
      <c r="AC453" s="32">
        <v>10880</v>
      </c>
      <c r="AD453" s="32">
        <v>5</v>
      </c>
      <c r="AE453" s="32" t="s">
        <v>2400</v>
      </c>
      <c r="AF453" s="48" t="s">
        <v>68</v>
      </c>
      <c r="AG453" s="48" t="s">
        <v>68</v>
      </c>
      <c r="AH453" s="33" t="s">
        <v>68</v>
      </c>
      <c r="AI453" s="33" t="s">
        <v>68</v>
      </c>
      <c r="AJ453" s="33" t="s">
        <v>68</v>
      </c>
      <c r="AK453" s="33" t="s">
        <v>6186</v>
      </c>
      <c r="AL453" s="28">
        <v>293</v>
      </c>
      <c r="AM453" s="34">
        <v>101300</v>
      </c>
      <c r="AN453" s="34" t="s">
        <v>68</v>
      </c>
      <c r="AO453" s="34">
        <v>14</v>
      </c>
      <c r="AP453" s="34" t="s">
        <v>68</v>
      </c>
      <c r="AQ453" s="34" t="s">
        <v>68</v>
      </c>
      <c r="AR453" s="34" t="s">
        <v>68</v>
      </c>
      <c r="AS453" s="34" t="s">
        <v>68</v>
      </c>
      <c r="AT453" s="34" t="s">
        <v>68</v>
      </c>
      <c r="AU453" s="34" t="s">
        <v>68</v>
      </c>
      <c r="AV453" s="34" t="s">
        <v>68</v>
      </c>
      <c r="AW453" s="34" t="s">
        <v>68</v>
      </c>
      <c r="AX453" s="34" t="s">
        <v>68</v>
      </c>
      <c r="AY453" s="894">
        <v>1.3366666666666667E-4</v>
      </c>
      <c r="AZ453" s="894">
        <v>1.903505538035898E-5</v>
      </c>
      <c r="BA453" s="894">
        <v>1.1400000000000001E-4</v>
      </c>
      <c r="BB453" s="894">
        <v>1.5200000000000001E-4</v>
      </c>
      <c r="BC453" s="894">
        <v>3</v>
      </c>
      <c r="BD453" s="894" t="s">
        <v>6172</v>
      </c>
      <c r="BE453" s="894" t="s">
        <v>68</v>
      </c>
    </row>
    <row r="454" spans="1:57" ht="15" customHeight="1" x14ac:dyDescent="0.25">
      <c r="A454" s="37" t="s">
        <v>6221</v>
      </c>
      <c r="B454" s="45" t="s">
        <v>6169</v>
      </c>
      <c r="C454" s="887" t="s">
        <v>68</v>
      </c>
      <c r="D454" s="898">
        <v>44178</v>
      </c>
      <c r="E454" s="30" t="s">
        <v>6170</v>
      </c>
      <c r="F454" s="35" t="s">
        <v>67</v>
      </c>
      <c r="G454" s="35" t="s">
        <v>68</v>
      </c>
      <c r="H454" s="35" t="s">
        <v>6190</v>
      </c>
      <c r="I454" s="35" t="s">
        <v>6191</v>
      </c>
      <c r="J454" s="35" t="s">
        <v>5493</v>
      </c>
      <c r="K454" s="35" t="s">
        <v>68</v>
      </c>
      <c r="L454" s="47">
        <v>8.3520090000000007</v>
      </c>
      <c r="M454" s="47">
        <v>49.669058</v>
      </c>
      <c r="N454" s="46">
        <v>90</v>
      </c>
      <c r="O454" s="25" t="s">
        <v>6180</v>
      </c>
      <c r="P454" s="25" t="s">
        <v>6205</v>
      </c>
      <c r="Q454" s="897" t="s">
        <v>68</v>
      </c>
      <c r="R454" s="25" t="s">
        <v>68</v>
      </c>
      <c r="S454" s="31" t="s">
        <v>68</v>
      </c>
      <c r="T454" s="31" t="s">
        <v>68</v>
      </c>
      <c r="U454" s="31" t="s">
        <v>68</v>
      </c>
      <c r="V454" s="31">
        <v>3</v>
      </c>
      <c r="W454" s="26">
        <v>8.3520090000000007</v>
      </c>
      <c r="X454" s="36">
        <v>49.669058</v>
      </c>
      <c r="Y454" s="36">
        <v>2193.4899999999998</v>
      </c>
      <c r="Z454" s="36" t="s">
        <v>68</v>
      </c>
      <c r="AA454" s="27">
        <v>10945</v>
      </c>
      <c r="AB454" s="32">
        <v>10925</v>
      </c>
      <c r="AC454" s="32">
        <v>10880</v>
      </c>
      <c r="AD454" s="32">
        <v>5</v>
      </c>
      <c r="AE454" s="32" t="s">
        <v>2400</v>
      </c>
      <c r="AF454" s="48" t="s">
        <v>68</v>
      </c>
      <c r="AG454" s="48" t="s">
        <v>68</v>
      </c>
      <c r="AH454" s="33" t="s">
        <v>68</v>
      </c>
      <c r="AI454" s="33" t="s">
        <v>68</v>
      </c>
      <c r="AJ454" s="33" t="s">
        <v>68</v>
      </c>
      <c r="AK454" s="33" t="s">
        <v>6186</v>
      </c>
      <c r="AL454" s="28">
        <v>293</v>
      </c>
      <c r="AM454" s="34">
        <v>101300</v>
      </c>
      <c r="AN454" s="34" t="s">
        <v>68</v>
      </c>
      <c r="AO454" s="34">
        <v>15</v>
      </c>
      <c r="AP454" s="34" t="s">
        <v>68</v>
      </c>
      <c r="AQ454" s="34" t="s">
        <v>68</v>
      </c>
      <c r="AR454" s="34" t="s">
        <v>68</v>
      </c>
      <c r="AS454" s="34" t="s">
        <v>68</v>
      </c>
      <c r="AT454" s="34" t="s">
        <v>68</v>
      </c>
      <c r="AU454" s="34" t="s">
        <v>68</v>
      </c>
      <c r="AV454" s="34" t="s">
        <v>68</v>
      </c>
      <c r="AW454" s="34" t="s">
        <v>68</v>
      </c>
      <c r="AX454" s="34" t="s">
        <v>68</v>
      </c>
      <c r="AY454" s="894">
        <v>2.0699999999999998E-5</v>
      </c>
      <c r="AZ454" s="894">
        <v>1.6822306619485928E-5</v>
      </c>
      <c r="BA454" s="894">
        <v>4.4000000000000002E-6</v>
      </c>
      <c r="BB454" s="894">
        <v>3.8000000000000002E-5</v>
      </c>
      <c r="BC454" s="894">
        <v>3</v>
      </c>
      <c r="BD454" s="894" t="s">
        <v>6172</v>
      </c>
      <c r="BE454" s="894" t="s">
        <v>68</v>
      </c>
    </row>
    <row r="455" spans="1:57" ht="15" customHeight="1" x14ac:dyDescent="0.25">
      <c r="A455" s="37" t="s">
        <v>6222</v>
      </c>
      <c r="B455" s="45" t="s">
        <v>6169</v>
      </c>
      <c r="C455" s="887" t="s">
        <v>68</v>
      </c>
      <c r="D455" s="898">
        <v>44178</v>
      </c>
      <c r="E455" s="30" t="s">
        <v>6170</v>
      </c>
      <c r="F455" s="35" t="s">
        <v>67</v>
      </c>
      <c r="G455" s="35" t="s">
        <v>68</v>
      </c>
      <c r="H455" s="35" t="s">
        <v>6190</v>
      </c>
      <c r="I455" s="35" t="s">
        <v>6191</v>
      </c>
      <c r="J455" s="35" t="s">
        <v>5493</v>
      </c>
      <c r="K455" s="35" t="s">
        <v>68</v>
      </c>
      <c r="L455" s="47">
        <v>8.3520090000000007</v>
      </c>
      <c r="M455" s="47">
        <v>49.669058</v>
      </c>
      <c r="N455" s="46">
        <v>90</v>
      </c>
      <c r="O455" s="25" t="s">
        <v>6180</v>
      </c>
      <c r="P455" s="25" t="s">
        <v>6206</v>
      </c>
      <c r="Q455" s="897" t="s">
        <v>68</v>
      </c>
      <c r="R455" s="25" t="s">
        <v>68</v>
      </c>
      <c r="S455" s="31" t="s">
        <v>68</v>
      </c>
      <c r="T455" s="31" t="s">
        <v>68</v>
      </c>
      <c r="U455" s="31" t="s">
        <v>68</v>
      </c>
      <c r="V455" s="31">
        <v>3</v>
      </c>
      <c r="W455" s="26">
        <v>8.3520090000000007</v>
      </c>
      <c r="X455" s="36">
        <v>49.669058</v>
      </c>
      <c r="Y455" s="36">
        <v>2193.6999999999998</v>
      </c>
      <c r="Z455" s="36" t="s">
        <v>68</v>
      </c>
      <c r="AA455" s="27">
        <v>10945</v>
      </c>
      <c r="AB455" s="32">
        <v>10925</v>
      </c>
      <c r="AC455" s="32">
        <v>10880</v>
      </c>
      <c r="AD455" s="32">
        <v>5</v>
      </c>
      <c r="AE455" s="32" t="s">
        <v>2400</v>
      </c>
      <c r="AF455" s="48" t="s">
        <v>68</v>
      </c>
      <c r="AG455" s="48" t="s">
        <v>68</v>
      </c>
      <c r="AH455" s="33" t="s">
        <v>68</v>
      </c>
      <c r="AI455" s="33" t="s">
        <v>68</v>
      </c>
      <c r="AJ455" s="33" t="s">
        <v>68</v>
      </c>
      <c r="AK455" s="33" t="s">
        <v>6186</v>
      </c>
      <c r="AL455" s="28">
        <v>293</v>
      </c>
      <c r="AM455" s="34">
        <v>101300</v>
      </c>
      <c r="AN455" s="34" t="s">
        <v>68</v>
      </c>
      <c r="AO455" s="34">
        <v>16</v>
      </c>
      <c r="AP455" s="34" t="s">
        <v>68</v>
      </c>
      <c r="AQ455" s="34" t="s">
        <v>68</v>
      </c>
      <c r="AR455" s="34" t="s">
        <v>68</v>
      </c>
      <c r="AS455" s="34" t="s">
        <v>68</v>
      </c>
      <c r="AT455" s="34" t="s">
        <v>68</v>
      </c>
      <c r="AU455" s="34" t="s">
        <v>68</v>
      </c>
      <c r="AV455" s="34" t="s">
        <v>68</v>
      </c>
      <c r="AW455" s="34" t="s">
        <v>68</v>
      </c>
      <c r="AX455" s="34" t="s">
        <v>68</v>
      </c>
      <c r="AY455" s="894">
        <v>9.0499999999999991E-5</v>
      </c>
      <c r="AZ455" s="894">
        <v>1.067754653466797E-5</v>
      </c>
      <c r="BA455" s="894">
        <v>8.0900000000000001E-5</v>
      </c>
      <c r="BB455" s="894">
        <v>1.02E-4</v>
      </c>
      <c r="BC455" s="894">
        <v>3</v>
      </c>
      <c r="BD455" s="894" t="s">
        <v>6172</v>
      </c>
      <c r="BE455" s="894" t="s">
        <v>68</v>
      </c>
    </row>
    <row r="456" spans="1:57" ht="15" customHeight="1" x14ac:dyDescent="0.25">
      <c r="A456" s="37" t="s">
        <v>6223</v>
      </c>
      <c r="B456" s="45" t="s">
        <v>6169</v>
      </c>
      <c r="C456" s="887" t="s">
        <v>68</v>
      </c>
      <c r="D456" s="898">
        <v>44178</v>
      </c>
      <c r="E456" s="30" t="s">
        <v>6170</v>
      </c>
      <c r="F456" s="35" t="s">
        <v>67</v>
      </c>
      <c r="G456" s="35" t="s">
        <v>68</v>
      </c>
      <c r="H456" s="35" t="s">
        <v>6190</v>
      </c>
      <c r="I456" s="35" t="s">
        <v>6191</v>
      </c>
      <c r="J456" s="35" t="s">
        <v>5493</v>
      </c>
      <c r="K456" s="35" t="s">
        <v>68</v>
      </c>
      <c r="L456" s="47">
        <v>8.3520090000000007</v>
      </c>
      <c r="M456" s="47">
        <v>49.669058</v>
      </c>
      <c r="N456" s="46">
        <v>90</v>
      </c>
      <c r="O456" s="25" t="s">
        <v>6180</v>
      </c>
      <c r="P456" s="25" t="s">
        <v>6207</v>
      </c>
      <c r="Q456" s="897" t="s">
        <v>68</v>
      </c>
      <c r="R456" s="25" t="s">
        <v>68</v>
      </c>
      <c r="S456" s="31" t="s">
        <v>68</v>
      </c>
      <c r="T456" s="31" t="s">
        <v>68</v>
      </c>
      <c r="U456" s="31" t="s">
        <v>68</v>
      </c>
      <c r="V456" s="31">
        <v>3</v>
      </c>
      <c r="W456" s="26">
        <v>8.3520090000000007</v>
      </c>
      <c r="X456" s="36">
        <v>49.669058</v>
      </c>
      <c r="Y456" s="36">
        <v>2194.1</v>
      </c>
      <c r="Z456" s="36" t="s">
        <v>68</v>
      </c>
      <c r="AA456" s="27">
        <v>10945</v>
      </c>
      <c r="AB456" s="32">
        <v>10925</v>
      </c>
      <c r="AC456" s="32">
        <v>10880</v>
      </c>
      <c r="AD456" s="32">
        <v>5</v>
      </c>
      <c r="AE456" s="32" t="s">
        <v>2400</v>
      </c>
      <c r="AF456" s="48" t="s">
        <v>68</v>
      </c>
      <c r="AG456" s="48" t="s">
        <v>68</v>
      </c>
      <c r="AH456" s="33" t="s">
        <v>68</v>
      </c>
      <c r="AI456" s="33" t="s">
        <v>68</v>
      </c>
      <c r="AJ456" s="33" t="s">
        <v>68</v>
      </c>
      <c r="AK456" s="33" t="s">
        <v>6186</v>
      </c>
      <c r="AL456" s="28">
        <v>293</v>
      </c>
      <c r="AM456" s="34">
        <v>101300</v>
      </c>
      <c r="AN456" s="34" t="s">
        <v>68</v>
      </c>
      <c r="AO456" s="34">
        <v>17</v>
      </c>
      <c r="AP456" s="34" t="s">
        <v>68</v>
      </c>
      <c r="AQ456" s="34" t="s">
        <v>68</v>
      </c>
      <c r="AR456" s="34" t="s">
        <v>68</v>
      </c>
      <c r="AS456" s="34" t="s">
        <v>68</v>
      </c>
      <c r="AT456" s="34" t="s">
        <v>68</v>
      </c>
      <c r="AU456" s="34" t="s">
        <v>68</v>
      </c>
      <c r="AV456" s="34" t="s">
        <v>68</v>
      </c>
      <c r="AW456" s="34" t="s">
        <v>68</v>
      </c>
      <c r="AX456" s="34" t="s">
        <v>68</v>
      </c>
      <c r="AY456" s="894">
        <v>9.496666666666668E-5</v>
      </c>
      <c r="AZ456" s="894">
        <v>5.773502691896398E-8</v>
      </c>
      <c r="BA456" s="894">
        <v>9.4900000000000003E-5</v>
      </c>
      <c r="BB456" s="894">
        <v>9.5000000000000005E-5</v>
      </c>
      <c r="BC456" s="894">
        <v>3</v>
      </c>
      <c r="BD456" s="894" t="s">
        <v>6172</v>
      </c>
      <c r="BE456" s="894" t="s">
        <v>68</v>
      </c>
    </row>
    <row r="457" spans="1:57" ht="15" customHeight="1" x14ac:dyDescent="0.25">
      <c r="A457" s="37" t="s">
        <v>6224</v>
      </c>
      <c r="B457" s="45" t="s">
        <v>6169</v>
      </c>
      <c r="C457" s="887" t="s">
        <v>68</v>
      </c>
      <c r="D457" s="898">
        <v>44178</v>
      </c>
      <c r="E457" s="30" t="s">
        <v>6170</v>
      </c>
      <c r="F457" s="35" t="s">
        <v>67</v>
      </c>
      <c r="G457" s="35" t="s">
        <v>68</v>
      </c>
      <c r="H457" s="35" t="s">
        <v>6190</v>
      </c>
      <c r="I457" s="35" t="s">
        <v>6191</v>
      </c>
      <c r="J457" s="35" t="s">
        <v>5493</v>
      </c>
      <c r="K457" s="35" t="s">
        <v>68</v>
      </c>
      <c r="L457" s="47">
        <v>8.3520090000000007</v>
      </c>
      <c r="M457" s="47">
        <v>49.669058</v>
      </c>
      <c r="N457" s="46">
        <v>90</v>
      </c>
      <c r="O457" s="25" t="s">
        <v>6180</v>
      </c>
      <c r="P457" s="25" t="s">
        <v>6208</v>
      </c>
      <c r="Q457" s="897" t="s">
        <v>68</v>
      </c>
      <c r="R457" s="25" t="s">
        <v>68</v>
      </c>
      <c r="S457" s="31" t="s">
        <v>68</v>
      </c>
      <c r="T457" s="31" t="s">
        <v>68</v>
      </c>
      <c r="U457" s="31" t="s">
        <v>68</v>
      </c>
      <c r="V457" s="31">
        <v>3</v>
      </c>
      <c r="W457" s="26">
        <v>8.3520090000000007</v>
      </c>
      <c r="X457" s="36">
        <v>49.669058</v>
      </c>
      <c r="Y457" s="36">
        <v>2194.6999999999998</v>
      </c>
      <c r="Z457" s="36" t="s">
        <v>68</v>
      </c>
      <c r="AA457" s="27">
        <v>10945</v>
      </c>
      <c r="AB457" s="32">
        <v>10925</v>
      </c>
      <c r="AC457" s="32">
        <v>10880</v>
      </c>
      <c r="AD457" s="32">
        <v>5</v>
      </c>
      <c r="AE457" s="32" t="s">
        <v>2400</v>
      </c>
      <c r="AF457" s="48" t="s">
        <v>68</v>
      </c>
      <c r="AG457" s="48" t="s">
        <v>68</v>
      </c>
      <c r="AH457" s="33" t="s">
        <v>68</v>
      </c>
      <c r="AI457" s="33" t="s">
        <v>68</v>
      </c>
      <c r="AJ457" s="33" t="s">
        <v>68</v>
      </c>
      <c r="AK457" s="33" t="s">
        <v>6186</v>
      </c>
      <c r="AL457" s="28">
        <v>293</v>
      </c>
      <c r="AM457" s="34">
        <v>101300</v>
      </c>
      <c r="AN457" s="34" t="s">
        <v>68</v>
      </c>
      <c r="AO457" s="34">
        <v>18</v>
      </c>
      <c r="AP457" s="34" t="s">
        <v>68</v>
      </c>
      <c r="AQ457" s="34" t="s">
        <v>68</v>
      </c>
      <c r="AR457" s="34" t="s">
        <v>68</v>
      </c>
      <c r="AS457" s="34" t="s">
        <v>68</v>
      </c>
      <c r="AT457" s="34" t="s">
        <v>68</v>
      </c>
      <c r="AU457" s="34" t="s">
        <v>68</v>
      </c>
      <c r="AV457" s="34" t="s">
        <v>68</v>
      </c>
      <c r="AW457" s="34" t="s">
        <v>68</v>
      </c>
      <c r="AX457" s="34" t="s">
        <v>68</v>
      </c>
      <c r="AY457" s="894">
        <v>1.0063333333333334E-4</v>
      </c>
      <c r="AZ457" s="894">
        <v>6.557692683660411E-6</v>
      </c>
      <c r="BA457" s="894">
        <v>9.3900000000000006E-5</v>
      </c>
      <c r="BB457" s="894">
        <v>1.07E-4</v>
      </c>
      <c r="BC457" s="894">
        <v>3</v>
      </c>
      <c r="BD457" s="894" t="s">
        <v>6172</v>
      </c>
      <c r="BE457" s="894" t="s">
        <v>68</v>
      </c>
    </row>
    <row r="458" spans="1:57" ht="15" customHeight="1" x14ac:dyDescent="0.25">
      <c r="A458" s="37" t="s">
        <v>6225</v>
      </c>
      <c r="B458" s="45" t="s">
        <v>6169</v>
      </c>
      <c r="C458" s="887" t="s">
        <v>68</v>
      </c>
      <c r="D458" s="898">
        <v>44178</v>
      </c>
      <c r="E458" s="30" t="s">
        <v>6170</v>
      </c>
      <c r="F458" s="35" t="s">
        <v>67</v>
      </c>
      <c r="G458" s="35" t="s">
        <v>68</v>
      </c>
      <c r="H458" s="35" t="s">
        <v>6190</v>
      </c>
      <c r="I458" s="35" t="s">
        <v>6191</v>
      </c>
      <c r="J458" s="35" t="s">
        <v>5493</v>
      </c>
      <c r="K458" s="35" t="s">
        <v>68</v>
      </c>
      <c r="L458" s="47">
        <v>8.3520090000000007</v>
      </c>
      <c r="M458" s="47">
        <v>49.669058</v>
      </c>
      <c r="N458" s="46">
        <v>90</v>
      </c>
      <c r="O458" s="25" t="s">
        <v>6180</v>
      </c>
      <c r="P458" s="25" t="s">
        <v>6209</v>
      </c>
      <c r="Q458" s="897" t="s">
        <v>68</v>
      </c>
      <c r="R458" s="25" t="s">
        <v>68</v>
      </c>
      <c r="S458" s="31" t="s">
        <v>68</v>
      </c>
      <c r="T458" s="31" t="s">
        <v>68</v>
      </c>
      <c r="U458" s="31" t="s">
        <v>68</v>
      </c>
      <c r="V458" s="31">
        <v>3</v>
      </c>
      <c r="W458" s="26">
        <v>8.3520090000000007</v>
      </c>
      <c r="X458" s="36">
        <v>49.669058</v>
      </c>
      <c r="Y458" s="36">
        <v>2195.1</v>
      </c>
      <c r="Z458" s="36" t="s">
        <v>68</v>
      </c>
      <c r="AA458" s="27">
        <v>10945</v>
      </c>
      <c r="AB458" s="32">
        <v>10925</v>
      </c>
      <c r="AC458" s="32">
        <v>10880</v>
      </c>
      <c r="AD458" s="32">
        <v>5</v>
      </c>
      <c r="AE458" s="32" t="s">
        <v>2400</v>
      </c>
      <c r="AF458" s="48" t="s">
        <v>68</v>
      </c>
      <c r="AG458" s="48" t="s">
        <v>68</v>
      </c>
      <c r="AH458" s="33" t="s">
        <v>68</v>
      </c>
      <c r="AI458" s="33" t="s">
        <v>68</v>
      </c>
      <c r="AJ458" s="33" t="s">
        <v>68</v>
      </c>
      <c r="AK458" s="33" t="s">
        <v>6186</v>
      </c>
      <c r="AL458" s="28">
        <v>293</v>
      </c>
      <c r="AM458" s="34">
        <v>101300</v>
      </c>
      <c r="AN458" s="34" t="s">
        <v>68</v>
      </c>
      <c r="AO458" s="34">
        <v>19</v>
      </c>
      <c r="AP458" s="34" t="s">
        <v>68</v>
      </c>
      <c r="AQ458" s="34" t="s">
        <v>68</v>
      </c>
      <c r="AR458" s="34" t="s">
        <v>68</v>
      </c>
      <c r="AS458" s="34" t="s">
        <v>68</v>
      </c>
      <c r="AT458" s="34" t="s">
        <v>68</v>
      </c>
      <c r="AU458" s="34" t="s">
        <v>68</v>
      </c>
      <c r="AV458" s="34" t="s">
        <v>68</v>
      </c>
      <c r="AW458" s="34" t="s">
        <v>68</v>
      </c>
      <c r="AX458" s="34" t="s">
        <v>68</v>
      </c>
      <c r="AY458" s="894">
        <v>7.4733333333333338E-5</v>
      </c>
      <c r="AZ458" s="894">
        <v>3.2624121954978789E-6</v>
      </c>
      <c r="BA458" s="894">
        <v>7.2800000000000008E-5</v>
      </c>
      <c r="BB458" s="894">
        <v>7.8499999999999997E-5</v>
      </c>
      <c r="BC458" s="894">
        <v>3</v>
      </c>
      <c r="BD458" s="894" t="s">
        <v>6172</v>
      </c>
      <c r="BE458" s="894" t="s">
        <v>68</v>
      </c>
    </row>
  </sheetData>
  <autoFilter ref="A4:BE4">
    <sortState ref="A5:BE72730">
      <sortCondition ref="D4:D72730"/>
    </sortState>
  </autoFilter>
  <mergeCells count="10">
    <mergeCell ref="AY1:BE1"/>
    <mergeCell ref="AY2:BE2"/>
    <mergeCell ref="A1:AK1"/>
    <mergeCell ref="AL1:AX1"/>
    <mergeCell ref="F2:N2"/>
    <mergeCell ref="B2:E2"/>
    <mergeCell ref="AL2:AV2"/>
    <mergeCell ref="AH2:AK2"/>
    <mergeCell ref="O2:Z2"/>
    <mergeCell ref="AA2:AF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108"/>
  <sheetViews>
    <sheetView zoomScaleNormal="100" workbookViewId="0">
      <pane xSplit="13" ySplit="2" topLeftCell="N746" activePane="bottomRight" state="frozenSplit"/>
      <selection pane="topRight" activeCell="Z1" sqref="Z1"/>
      <selection pane="bottomLeft" activeCell="A20" sqref="A20"/>
      <selection pane="bottomRight" activeCell="B759" sqref="B759"/>
    </sheetView>
  </sheetViews>
  <sheetFormatPr baseColWidth="10" defaultColWidth="11.42578125" defaultRowHeight="15" x14ac:dyDescent="0.25"/>
  <cols>
    <col min="1" max="1" width="6.42578125" style="18" customWidth="1"/>
    <col min="2" max="2" width="9.42578125" style="18" customWidth="1"/>
    <col min="3" max="11" width="6" style="18" bestFit="1" customWidth="1"/>
    <col min="12" max="13" width="5.7109375" style="18" customWidth="1"/>
    <col min="14" max="15" width="3.28515625" style="2" customWidth="1"/>
    <col min="16" max="20" width="3.28515625" style="18" customWidth="1"/>
    <col min="21" max="21" width="3.7109375" style="18" customWidth="1"/>
    <col min="22" max="22" width="24.28515625" style="18" customWidth="1"/>
    <col min="23" max="23" width="7.42578125" style="18" customWidth="1"/>
    <col min="24" max="24" width="29" style="18" customWidth="1"/>
    <col min="25" max="25" width="21.42578125" style="1" customWidth="1"/>
    <col min="26" max="29" width="11.42578125" style="2"/>
    <col min="30" max="16384" width="11.42578125" style="3"/>
  </cols>
  <sheetData>
    <row r="1" spans="1:35" ht="15" customHeight="1" x14ac:dyDescent="0.25">
      <c r="A1" s="917" t="s">
        <v>73</v>
      </c>
      <c r="B1" s="917" t="s">
        <v>74</v>
      </c>
      <c r="C1" s="50">
        <v>1</v>
      </c>
      <c r="D1" s="50">
        <v>2</v>
      </c>
      <c r="E1" s="50">
        <v>3</v>
      </c>
      <c r="F1" s="50">
        <v>4</v>
      </c>
      <c r="G1" s="50">
        <v>5</v>
      </c>
      <c r="H1" s="50">
        <v>6</v>
      </c>
      <c r="I1" s="50">
        <v>7</v>
      </c>
      <c r="J1" s="50">
        <v>8</v>
      </c>
      <c r="K1" s="50">
        <v>9</v>
      </c>
      <c r="L1" s="917" t="s">
        <v>75</v>
      </c>
      <c r="M1" s="917" t="s">
        <v>72</v>
      </c>
      <c r="N1" s="919" t="s">
        <v>41</v>
      </c>
      <c r="O1" s="920"/>
      <c r="P1" s="920"/>
      <c r="Q1" s="920"/>
      <c r="R1" s="920"/>
      <c r="S1" s="920"/>
      <c r="T1" s="920"/>
      <c r="U1" s="920"/>
      <c r="V1" s="921"/>
      <c r="W1" s="917" t="s">
        <v>76</v>
      </c>
      <c r="X1" s="917" t="s">
        <v>77</v>
      </c>
      <c r="Z1" s="83"/>
      <c r="AA1" s="83"/>
      <c r="AB1" s="83"/>
      <c r="AC1" s="83"/>
      <c r="AD1" s="38" t="s">
        <v>41</v>
      </c>
    </row>
    <row r="2" spans="1:35" x14ac:dyDescent="0.25">
      <c r="A2" s="918"/>
      <c r="B2" s="918"/>
      <c r="C2" s="51">
        <v>1</v>
      </c>
      <c r="D2" s="51">
        <v>2</v>
      </c>
      <c r="E2" s="51">
        <v>3</v>
      </c>
      <c r="F2" s="51">
        <v>4</v>
      </c>
      <c r="G2" s="51">
        <v>5</v>
      </c>
      <c r="H2" s="51">
        <v>6</v>
      </c>
      <c r="I2" s="51">
        <v>7</v>
      </c>
      <c r="J2" s="51">
        <v>8</v>
      </c>
      <c r="K2" s="51">
        <v>9</v>
      </c>
      <c r="L2" s="918"/>
      <c r="M2" s="918"/>
      <c r="N2" s="922"/>
      <c r="O2" s="923"/>
      <c r="P2" s="923"/>
      <c r="Q2" s="923"/>
      <c r="R2" s="923"/>
      <c r="S2" s="923"/>
      <c r="T2" s="923"/>
      <c r="U2" s="923"/>
      <c r="V2" s="924"/>
      <c r="W2" s="918"/>
      <c r="X2" s="918"/>
      <c r="Z2" s="83"/>
      <c r="AA2" s="83"/>
      <c r="AB2" s="83"/>
      <c r="AC2" s="83"/>
      <c r="AI2" s="3" t="s">
        <v>78</v>
      </c>
    </row>
    <row r="3" spans="1:35" x14ac:dyDescent="0.25">
      <c r="A3" s="83">
        <v>10101</v>
      </c>
      <c r="B3" s="83"/>
      <c r="C3" s="83">
        <f>A3</f>
        <v>10101</v>
      </c>
      <c r="D3" s="83"/>
      <c r="E3" s="83"/>
      <c r="F3" s="83"/>
      <c r="G3" s="83"/>
      <c r="H3" s="83"/>
      <c r="I3" s="83"/>
      <c r="J3" s="83"/>
      <c r="K3" s="83"/>
      <c r="L3" s="83">
        <v>1</v>
      </c>
      <c r="M3" s="83">
        <v>1</v>
      </c>
      <c r="N3" s="84"/>
      <c r="O3" s="84"/>
      <c r="P3" s="84"/>
      <c r="Q3" s="84"/>
      <c r="R3" s="84"/>
      <c r="S3" s="84"/>
      <c r="T3" s="84"/>
      <c r="U3" s="84"/>
      <c r="V3" s="84"/>
      <c r="W3" s="83" t="s">
        <v>79</v>
      </c>
      <c r="X3" s="83"/>
      <c r="Y3" s="85"/>
      <c r="Z3" s="85"/>
      <c r="AA3" s="85"/>
      <c r="AB3" s="85"/>
      <c r="AC3" s="85"/>
      <c r="AD3" s="3" t="str">
        <f t="shared" ref="AD3:AD66" si="0">N3&amp;O3&amp;P3&amp;Q3&amp;R3&amp;S3&amp;T3&amp;U3</f>
        <v/>
      </c>
    </row>
    <row r="4" spans="1:35" x14ac:dyDescent="0.25">
      <c r="A4" s="86">
        <v>10102</v>
      </c>
      <c r="B4" s="86"/>
      <c r="C4" s="83">
        <f>A4</f>
        <v>10102</v>
      </c>
      <c r="D4" s="86"/>
      <c r="E4" s="86"/>
      <c r="F4" s="86"/>
      <c r="G4" s="86"/>
      <c r="H4" s="86"/>
      <c r="I4" s="86"/>
      <c r="J4" s="86"/>
      <c r="K4" s="86"/>
      <c r="L4" s="86">
        <v>2</v>
      </c>
      <c r="M4" s="86">
        <v>1</v>
      </c>
      <c r="N4" s="87" t="s">
        <v>80</v>
      </c>
      <c r="O4" s="87"/>
      <c r="P4" s="87"/>
      <c r="Q4" s="87"/>
      <c r="R4" s="87"/>
      <c r="S4" s="87"/>
      <c r="T4" s="87"/>
      <c r="U4" s="87"/>
      <c r="V4" s="87"/>
      <c r="W4" s="86" t="s">
        <v>81</v>
      </c>
      <c r="X4" s="86"/>
      <c r="Y4" s="85"/>
      <c r="Z4" s="85"/>
      <c r="AA4" s="85"/>
      <c r="AB4" s="85"/>
      <c r="AC4" s="85"/>
      <c r="AD4" s="3" t="str">
        <f t="shared" si="0"/>
        <v>Consolidated rock</v>
      </c>
    </row>
    <row r="5" spans="1:35" x14ac:dyDescent="0.25">
      <c r="A5" s="86">
        <v>10104</v>
      </c>
      <c r="B5" s="86">
        <v>10102</v>
      </c>
      <c r="C5" s="83">
        <f>VLOOKUP(D5,$A:$B,2,FALSE)</f>
        <v>10102</v>
      </c>
      <c r="D5" s="86">
        <f>A5</f>
        <v>10104</v>
      </c>
      <c r="E5" s="86"/>
      <c r="F5" s="86"/>
      <c r="G5" s="86"/>
      <c r="H5" s="86"/>
      <c r="I5" s="86"/>
      <c r="J5" s="86"/>
      <c r="K5" s="86"/>
      <c r="L5" s="86">
        <v>3</v>
      </c>
      <c r="M5" s="86">
        <v>2</v>
      </c>
      <c r="N5" s="86"/>
      <c r="O5" s="87" t="s">
        <v>82</v>
      </c>
      <c r="P5" s="87"/>
      <c r="Q5" s="87"/>
      <c r="R5" s="87"/>
      <c r="S5" s="87"/>
      <c r="T5" s="87"/>
      <c r="U5" s="87"/>
      <c r="V5" s="87"/>
      <c r="W5" s="86" t="s">
        <v>83</v>
      </c>
      <c r="X5" s="86" t="s">
        <v>84</v>
      </c>
      <c r="Y5" s="86"/>
      <c r="Z5" s="86" t="s">
        <v>85</v>
      </c>
      <c r="AA5" s="86"/>
      <c r="AB5" s="86"/>
      <c r="AC5" s="86"/>
      <c r="AD5" s="3" t="str">
        <f t="shared" si="0"/>
        <v>Magmatic rock</v>
      </c>
    </row>
    <row r="6" spans="1:35" x14ac:dyDescent="0.25">
      <c r="A6" s="4">
        <v>10105</v>
      </c>
      <c r="B6" s="4">
        <v>10104</v>
      </c>
      <c r="C6" s="83">
        <f>VLOOKUP(D6,$A:$B,2,FALSE)</f>
        <v>10102</v>
      </c>
      <c r="D6" s="83">
        <f>VLOOKUP(E6,$A:$B,2,FALSE)</f>
        <v>10104</v>
      </c>
      <c r="E6" s="4">
        <f>A6</f>
        <v>10105</v>
      </c>
      <c r="F6" s="4"/>
      <c r="G6" s="4"/>
      <c r="H6" s="4"/>
      <c r="I6" s="4"/>
      <c r="J6" s="4"/>
      <c r="K6" s="4"/>
      <c r="L6" s="4">
        <v>4</v>
      </c>
      <c r="M6" s="4">
        <v>3</v>
      </c>
      <c r="N6" s="4"/>
      <c r="O6" s="4"/>
      <c r="P6" s="5" t="s">
        <v>86</v>
      </c>
      <c r="Q6" s="5"/>
      <c r="R6" s="5"/>
      <c r="S6" s="5"/>
      <c r="T6" s="5"/>
      <c r="U6" s="5"/>
      <c r="V6" s="5"/>
      <c r="W6" s="4" t="s">
        <v>87</v>
      </c>
      <c r="X6" s="4" t="s">
        <v>88</v>
      </c>
      <c r="Y6" s="4" t="s">
        <v>89</v>
      </c>
      <c r="Z6" s="4" t="s">
        <v>90</v>
      </c>
      <c r="AA6" s="4"/>
      <c r="AB6" s="4"/>
      <c r="AC6" s="4"/>
      <c r="AD6" s="3" t="str">
        <f t="shared" si="0"/>
        <v>Plutonic rock</v>
      </c>
    </row>
    <row r="7" spans="1:35" x14ac:dyDescent="0.25">
      <c r="A7" s="88">
        <v>52348</v>
      </c>
      <c r="B7" s="88">
        <v>10105</v>
      </c>
      <c r="C7" s="83">
        <f t="shared" ref="C7:G22" si="1">VLOOKUP(D7,$A:$B,2,FALSE)</f>
        <v>10102</v>
      </c>
      <c r="D7" s="83">
        <f t="shared" si="1"/>
        <v>10104</v>
      </c>
      <c r="E7" s="83">
        <f t="shared" si="1"/>
        <v>10105</v>
      </c>
      <c r="F7" s="88">
        <f>A7</f>
        <v>52348</v>
      </c>
      <c r="G7" s="88"/>
      <c r="H7" s="88"/>
      <c r="I7" s="88"/>
      <c r="J7" s="88"/>
      <c r="K7" s="88"/>
      <c r="L7" s="88">
        <v>5</v>
      </c>
      <c r="M7" s="88">
        <v>4</v>
      </c>
      <c r="N7" s="89"/>
      <c r="O7" s="89"/>
      <c r="P7" s="88"/>
      <c r="Q7" s="90" t="s">
        <v>91</v>
      </c>
      <c r="R7" s="90"/>
      <c r="S7" s="90"/>
      <c r="T7" s="90"/>
      <c r="U7" s="90"/>
      <c r="V7" s="90"/>
      <c r="W7" s="88" t="s">
        <v>92</v>
      </c>
      <c r="X7" s="88" t="s">
        <v>93</v>
      </c>
      <c r="Y7" s="88" t="s">
        <v>94</v>
      </c>
      <c r="Z7" s="89" t="s">
        <v>95</v>
      </c>
      <c r="AA7" s="89"/>
      <c r="AB7" s="89"/>
      <c r="AC7" s="89"/>
      <c r="AD7" s="3" t="str">
        <f t="shared" si="0"/>
        <v>Plutonic rock, modal, field description</v>
      </c>
    </row>
    <row r="8" spans="1:35" x14ac:dyDescent="0.25">
      <c r="A8" s="88">
        <v>10106</v>
      </c>
      <c r="B8" s="88">
        <v>52348</v>
      </c>
      <c r="C8" s="83">
        <f t="shared" si="1"/>
        <v>10102</v>
      </c>
      <c r="D8" s="83">
        <f t="shared" si="1"/>
        <v>10104</v>
      </c>
      <c r="E8" s="83">
        <f t="shared" si="1"/>
        <v>10105</v>
      </c>
      <c r="F8" s="83">
        <f t="shared" si="1"/>
        <v>52348</v>
      </c>
      <c r="G8" s="88">
        <f>A8</f>
        <v>10106</v>
      </c>
      <c r="H8" s="88"/>
      <c r="I8" s="88"/>
      <c r="J8" s="88"/>
      <c r="K8" s="88"/>
      <c r="L8" s="88">
        <v>6</v>
      </c>
      <c r="M8" s="88">
        <v>5</v>
      </c>
      <c r="N8" s="89"/>
      <c r="O8" s="89"/>
      <c r="P8" s="88"/>
      <c r="Q8" s="88"/>
      <c r="R8" s="90" t="s">
        <v>96</v>
      </c>
      <c r="S8" s="90"/>
      <c r="T8" s="90"/>
      <c r="U8" s="90"/>
      <c r="V8" s="90"/>
      <c r="W8" s="88" t="s">
        <v>97</v>
      </c>
      <c r="X8" s="88" t="s">
        <v>98</v>
      </c>
      <c r="Y8" s="89"/>
      <c r="Z8" s="89" t="s">
        <v>95</v>
      </c>
      <c r="AA8" s="89"/>
      <c r="AB8" s="89"/>
      <c r="AC8" s="89"/>
      <c r="AD8" s="3" t="str">
        <f t="shared" si="0"/>
        <v>Very- Quartz rich plutonic rock</v>
      </c>
    </row>
    <row r="9" spans="1:35" x14ac:dyDescent="0.25">
      <c r="A9" s="88">
        <v>10108</v>
      </c>
      <c r="B9" s="88">
        <v>10106</v>
      </c>
      <c r="C9" s="83">
        <f t="shared" si="1"/>
        <v>10104</v>
      </c>
      <c r="D9" s="83">
        <f t="shared" si="1"/>
        <v>10105</v>
      </c>
      <c r="E9" s="83">
        <f t="shared" si="1"/>
        <v>52348</v>
      </c>
      <c r="F9" s="83">
        <f t="shared" si="1"/>
        <v>10106</v>
      </c>
      <c r="G9" s="88">
        <f t="shared" ref="G9:G10" si="2">A9</f>
        <v>10108</v>
      </c>
      <c r="H9" s="88"/>
      <c r="I9" s="88"/>
      <c r="J9" s="88"/>
      <c r="K9" s="88"/>
      <c r="L9" s="88">
        <v>7</v>
      </c>
      <c r="M9" s="88">
        <v>5</v>
      </c>
      <c r="N9" s="88"/>
      <c r="O9" s="88"/>
      <c r="P9" s="88"/>
      <c r="Q9" s="88"/>
      <c r="R9" s="90" t="s">
        <v>99</v>
      </c>
      <c r="S9" s="90"/>
      <c r="T9" s="90"/>
      <c r="U9" s="90"/>
      <c r="V9" s="90"/>
      <c r="W9" s="88" t="s">
        <v>100</v>
      </c>
      <c r="X9" s="88" t="s">
        <v>101</v>
      </c>
      <c r="Y9" s="88" t="s">
        <v>102</v>
      </c>
      <c r="Z9" s="88" t="s">
        <v>95</v>
      </c>
      <c r="AA9" s="88"/>
      <c r="AB9" s="88"/>
      <c r="AC9" s="88"/>
      <c r="AD9" s="3" t="str">
        <f t="shared" si="0"/>
        <v>Quartz- rich granitic plutonic rock</v>
      </c>
    </row>
    <row r="10" spans="1:35" x14ac:dyDescent="0.25">
      <c r="A10" s="88">
        <v>10109</v>
      </c>
      <c r="B10" s="88">
        <v>52348</v>
      </c>
      <c r="C10" s="83">
        <f t="shared" si="1"/>
        <v>10102</v>
      </c>
      <c r="D10" s="83">
        <f t="shared" si="1"/>
        <v>10104</v>
      </c>
      <c r="E10" s="83">
        <f t="shared" si="1"/>
        <v>10105</v>
      </c>
      <c r="F10" s="83">
        <f t="shared" si="1"/>
        <v>52348</v>
      </c>
      <c r="G10" s="88">
        <f t="shared" si="2"/>
        <v>10109</v>
      </c>
      <c r="H10" s="88"/>
      <c r="I10" s="88"/>
      <c r="J10" s="88"/>
      <c r="K10" s="88"/>
      <c r="L10" s="88">
        <v>8</v>
      </c>
      <c r="M10" s="88">
        <v>5</v>
      </c>
      <c r="N10" s="88"/>
      <c r="O10" s="88"/>
      <c r="P10" s="88"/>
      <c r="Q10" s="88"/>
      <c r="R10" s="90" t="s">
        <v>103</v>
      </c>
      <c r="S10" s="90"/>
      <c r="T10" s="90"/>
      <c r="U10" s="90"/>
      <c r="V10" s="90"/>
      <c r="W10" s="88" t="s">
        <v>104</v>
      </c>
      <c r="X10" s="88" t="s">
        <v>105</v>
      </c>
      <c r="Y10" s="88"/>
      <c r="Z10" s="88" t="s">
        <v>95</v>
      </c>
      <c r="AA10" s="88"/>
      <c r="AB10" s="88"/>
      <c r="AC10" s="88"/>
      <c r="AD10" s="3" t="str">
        <f t="shared" si="0"/>
        <v>Quartz- rich plutonic rock</v>
      </c>
    </row>
    <row r="11" spans="1:35" x14ac:dyDescent="0.25">
      <c r="A11" s="88">
        <v>52351</v>
      </c>
      <c r="B11" s="88">
        <v>10109</v>
      </c>
      <c r="C11" s="83">
        <f t="shared" si="1"/>
        <v>10102</v>
      </c>
      <c r="D11" s="83">
        <f t="shared" si="1"/>
        <v>10104</v>
      </c>
      <c r="E11" s="83">
        <f t="shared" si="1"/>
        <v>10105</v>
      </c>
      <c r="F11" s="83">
        <f t="shared" si="1"/>
        <v>52348</v>
      </c>
      <c r="G11" s="83">
        <f t="shared" si="1"/>
        <v>10109</v>
      </c>
      <c r="H11" s="88">
        <f>A11</f>
        <v>52351</v>
      </c>
      <c r="I11" s="88"/>
      <c r="J11" s="88"/>
      <c r="K11" s="88"/>
      <c r="L11" s="88">
        <v>9</v>
      </c>
      <c r="M11" s="88">
        <v>6</v>
      </c>
      <c r="N11" s="88"/>
      <c r="O11" s="88"/>
      <c r="P11" s="88"/>
      <c r="Q11" s="88"/>
      <c r="R11" s="88"/>
      <c r="S11" s="90" t="s">
        <v>106</v>
      </c>
      <c r="T11" s="90"/>
      <c r="U11" s="90"/>
      <c r="V11" s="90"/>
      <c r="W11" s="88" t="s">
        <v>107</v>
      </c>
      <c r="X11" s="88" t="s">
        <v>108</v>
      </c>
      <c r="Y11" s="88"/>
      <c r="Z11" s="88" t="s">
        <v>95</v>
      </c>
      <c r="AA11" s="88"/>
      <c r="AB11" s="88"/>
      <c r="AC11" s="88"/>
      <c r="AD11" s="3" t="str">
        <f t="shared" si="0"/>
        <v>Granitic plutonic rock</v>
      </c>
    </row>
    <row r="12" spans="1:35" x14ac:dyDescent="0.25">
      <c r="A12" s="88">
        <v>10116</v>
      </c>
      <c r="B12" s="88">
        <v>52348</v>
      </c>
      <c r="C12" s="83">
        <f t="shared" si="1"/>
        <v>10102</v>
      </c>
      <c r="D12" s="83">
        <f t="shared" si="1"/>
        <v>10104</v>
      </c>
      <c r="E12" s="83">
        <f t="shared" si="1"/>
        <v>10105</v>
      </c>
      <c r="F12" s="83">
        <f t="shared" si="1"/>
        <v>52348</v>
      </c>
      <c r="G12" s="88">
        <f>A12</f>
        <v>10116</v>
      </c>
      <c r="H12" s="88"/>
      <c r="I12" s="88"/>
      <c r="J12" s="88"/>
      <c r="K12" s="88"/>
      <c r="L12" s="88">
        <v>10</v>
      </c>
      <c r="M12" s="88">
        <v>5</v>
      </c>
      <c r="N12" s="88"/>
      <c r="O12" s="88"/>
      <c r="P12" s="88"/>
      <c r="Q12" s="88"/>
      <c r="R12" s="90" t="s">
        <v>109</v>
      </c>
      <c r="S12" s="90"/>
      <c r="T12" s="90"/>
      <c r="U12" s="90"/>
      <c r="V12" s="90"/>
      <c r="W12" s="88" t="s">
        <v>110</v>
      </c>
      <c r="X12" s="88" t="s">
        <v>111</v>
      </c>
      <c r="Y12" s="88"/>
      <c r="Z12" s="88" t="s">
        <v>95</v>
      </c>
      <c r="AA12" s="88"/>
      <c r="AB12" s="88"/>
      <c r="AC12" s="88"/>
      <c r="AD12" s="3" t="str">
        <f t="shared" si="0"/>
        <v>Quartz- bearing to Foid- bearing plutonic rock</v>
      </c>
    </row>
    <row r="13" spans="1:35" x14ac:dyDescent="0.25">
      <c r="A13" s="88">
        <v>52363</v>
      </c>
      <c r="B13" s="88">
        <v>10116</v>
      </c>
      <c r="C13" s="83">
        <f t="shared" si="1"/>
        <v>10102</v>
      </c>
      <c r="D13" s="83">
        <f t="shared" si="1"/>
        <v>10104</v>
      </c>
      <c r="E13" s="83">
        <f t="shared" si="1"/>
        <v>10105</v>
      </c>
      <c r="F13" s="83">
        <f t="shared" si="1"/>
        <v>52348</v>
      </c>
      <c r="G13" s="83">
        <f t="shared" si="1"/>
        <v>10116</v>
      </c>
      <c r="H13" s="88">
        <f t="shared" ref="H13:H15" si="3">A13</f>
        <v>52363</v>
      </c>
      <c r="I13" s="88"/>
      <c r="J13" s="88"/>
      <c r="K13" s="88"/>
      <c r="L13" s="88">
        <v>11</v>
      </c>
      <c r="M13" s="88">
        <v>6</v>
      </c>
      <c r="N13" s="88"/>
      <c r="O13" s="88"/>
      <c r="P13" s="88"/>
      <c r="Q13" s="88"/>
      <c r="R13" s="88"/>
      <c r="S13" s="90" t="s">
        <v>112</v>
      </c>
      <c r="T13" s="90"/>
      <c r="U13" s="90"/>
      <c r="V13" s="90"/>
      <c r="W13" s="88" t="s">
        <v>113</v>
      </c>
      <c r="X13" s="88" t="s">
        <v>114</v>
      </c>
      <c r="Y13" s="88"/>
      <c r="Z13" s="88" t="s">
        <v>95</v>
      </c>
      <c r="AA13" s="88"/>
      <c r="AB13" s="88"/>
      <c r="AC13" s="88"/>
      <c r="AD13" s="3" t="str">
        <f t="shared" si="0"/>
        <v>Syenitic plutonic rock</v>
      </c>
    </row>
    <row r="14" spans="1:35" x14ac:dyDescent="0.25">
      <c r="A14" s="88">
        <v>52364</v>
      </c>
      <c r="B14" s="88">
        <v>10116</v>
      </c>
      <c r="C14" s="83">
        <f t="shared" si="1"/>
        <v>10102</v>
      </c>
      <c r="D14" s="83">
        <f t="shared" si="1"/>
        <v>10104</v>
      </c>
      <c r="E14" s="83">
        <f t="shared" si="1"/>
        <v>10105</v>
      </c>
      <c r="F14" s="83">
        <f t="shared" si="1"/>
        <v>52348</v>
      </c>
      <c r="G14" s="83">
        <f t="shared" si="1"/>
        <v>10116</v>
      </c>
      <c r="H14" s="88">
        <f t="shared" si="3"/>
        <v>52364</v>
      </c>
      <c r="I14" s="88"/>
      <c r="J14" s="88"/>
      <c r="K14" s="88"/>
      <c r="L14" s="88">
        <v>12</v>
      </c>
      <c r="M14" s="88">
        <v>6</v>
      </c>
      <c r="N14" s="88"/>
      <c r="O14" s="88"/>
      <c r="P14" s="88"/>
      <c r="Q14" s="88"/>
      <c r="R14" s="88"/>
      <c r="S14" s="90" t="s">
        <v>115</v>
      </c>
      <c r="T14" s="90"/>
      <c r="U14" s="90"/>
      <c r="V14" s="90"/>
      <c r="W14" s="88" t="s">
        <v>116</v>
      </c>
      <c r="X14" s="88" t="s">
        <v>117</v>
      </c>
      <c r="Y14" s="88"/>
      <c r="Z14" s="88" t="s">
        <v>95</v>
      </c>
      <c r="AA14" s="88"/>
      <c r="AB14" s="88"/>
      <c r="AC14" s="88"/>
      <c r="AD14" s="3" t="str">
        <f t="shared" si="0"/>
        <v>Dioritic plutonic rock</v>
      </c>
    </row>
    <row r="15" spans="1:35" x14ac:dyDescent="0.25">
      <c r="A15" s="88">
        <v>52365</v>
      </c>
      <c r="B15" s="88">
        <v>10116</v>
      </c>
      <c r="C15" s="83">
        <f t="shared" si="1"/>
        <v>10102</v>
      </c>
      <c r="D15" s="83">
        <f t="shared" si="1"/>
        <v>10104</v>
      </c>
      <c r="E15" s="83">
        <f t="shared" si="1"/>
        <v>10105</v>
      </c>
      <c r="F15" s="83">
        <f t="shared" si="1"/>
        <v>52348</v>
      </c>
      <c r="G15" s="83">
        <f t="shared" si="1"/>
        <v>10116</v>
      </c>
      <c r="H15" s="88">
        <f t="shared" si="3"/>
        <v>52365</v>
      </c>
      <c r="I15" s="88"/>
      <c r="J15" s="88"/>
      <c r="K15" s="88"/>
      <c r="L15" s="88">
        <v>13</v>
      </c>
      <c r="M15" s="88">
        <v>6</v>
      </c>
      <c r="N15" s="88"/>
      <c r="O15" s="88"/>
      <c r="P15" s="88"/>
      <c r="Q15" s="88"/>
      <c r="R15" s="88"/>
      <c r="S15" s="90" t="s">
        <v>118</v>
      </c>
      <c r="T15" s="90"/>
      <c r="U15" s="90"/>
      <c r="V15" s="90"/>
      <c r="W15" s="88" t="s">
        <v>119</v>
      </c>
      <c r="X15" s="88" t="s">
        <v>120</v>
      </c>
      <c r="Y15" s="88"/>
      <c r="Z15" s="88" t="s">
        <v>95</v>
      </c>
      <c r="AA15" s="88"/>
      <c r="AB15" s="88"/>
      <c r="AC15" s="88"/>
      <c r="AD15" s="3" t="str">
        <f t="shared" si="0"/>
        <v>Gabbrotic plutonic rock</v>
      </c>
    </row>
    <row r="16" spans="1:35" x14ac:dyDescent="0.25">
      <c r="A16" s="88">
        <v>10155</v>
      </c>
      <c r="B16" s="88">
        <v>52348</v>
      </c>
      <c r="C16" s="83">
        <f t="shared" si="1"/>
        <v>10102</v>
      </c>
      <c r="D16" s="83">
        <f t="shared" si="1"/>
        <v>10104</v>
      </c>
      <c r="E16" s="83">
        <f t="shared" si="1"/>
        <v>10105</v>
      </c>
      <c r="F16" s="83">
        <f t="shared" si="1"/>
        <v>52348</v>
      </c>
      <c r="G16" s="88">
        <f>A16</f>
        <v>10155</v>
      </c>
      <c r="H16" s="88"/>
      <c r="I16" s="88"/>
      <c r="J16" s="88"/>
      <c r="K16" s="88"/>
      <c r="L16" s="88">
        <v>14</v>
      </c>
      <c r="M16" s="88">
        <v>5</v>
      </c>
      <c r="N16" s="88"/>
      <c r="O16" s="88"/>
      <c r="P16" s="88"/>
      <c r="Q16" s="88"/>
      <c r="R16" s="90" t="s">
        <v>121</v>
      </c>
      <c r="S16" s="90"/>
      <c r="T16" s="90"/>
      <c r="U16" s="90"/>
      <c r="V16" s="90"/>
      <c r="W16" s="88" t="s">
        <v>122</v>
      </c>
      <c r="X16" s="88" t="s">
        <v>123</v>
      </c>
      <c r="Y16" s="88"/>
      <c r="Z16" s="88" t="s">
        <v>95</v>
      </c>
      <c r="AA16" s="88"/>
      <c r="AB16" s="88"/>
      <c r="AC16" s="88"/>
      <c r="AD16" s="3" t="str">
        <f t="shared" si="0"/>
        <v>Foid- rich plutonic rock</v>
      </c>
    </row>
    <row r="17" spans="1:30" x14ac:dyDescent="0.25">
      <c r="A17" s="88">
        <v>52366</v>
      </c>
      <c r="B17" s="88">
        <v>10155</v>
      </c>
      <c r="C17" s="83">
        <f t="shared" si="1"/>
        <v>10102</v>
      </c>
      <c r="D17" s="83">
        <f t="shared" si="1"/>
        <v>10104</v>
      </c>
      <c r="E17" s="83">
        <f t="shared" si="1"/>
        <v>10105</v>
      </c>
      <c r="F17" s="83">
        <f t="shared" si="1"/>
        <v>52348</v>
      </c>
      <c r="G17" s="83">
        <f t="shared" si="1"/>
        <v>10155</v>
      </c>
      <c r="H17" s="88">
        <f t="shared" ref="H17:H19" si="4">A17</f>
        <v>52366</v>
      </c>
      <c r="I17" s="88"/>
      <c r="J17" s="88"/>
      <c r="K17" s="88"/>
      <c r="L17" s="88">
        <v>15</v>
      </c>
      <c r="M17" s="88">
        <v>6</v>
      </c>
      <c r="N17" s="88"/>
      <c r="O17" s="88"/>
      <c r="P17" s="88"/>
      <c r="Q17" s="88"/>
      <c r="R17" s="88"/>
      <c r="S17" s="90" t="s">
        <v>124</v>
      </c>
      <c r="T17" s="90"/>
      <c r="U17" s="90"/>
      <c r="V17" s="90"/>
      <c r="W17" s="88" t="s">
        <v>125</v>
      </c>
      <c r="X17" s="88" t="s">
        <v>126</v>
      </c>
      <c r="Y17" s="88"/>
      <c r="Z17" s="88" t="s">
        <v>95</v>
      </c>
      <c r="AA17" s="88"/>
      <c r="AB17" s="88"/>
      <c r="AC17" s="88"/>
      <c r="AD17" s="3" t="str">
        <f t="shared" si="0"/>
        <v>Foid- syenitic plutonic rock</v>
      </c>
    </row>
    <row r="18" spans="1:30" x14ac:dyDescent="0.25">
      <c r="A18" s="88">
        <v>52367</v>
      </c>
      <c r="B18" s="88">
        <v>10155</v>
      </c>
      <c r="C18" s="83">
        <f t="shared" si="1"/>
        <v>10102</v>
      </c>
      <c r="D18" s="83">
        <f t="shared" si="1"/>
        <v>10104</v>
      </c>
      <c r="E18" s="83">
        <f t="shared" si="1"/>
        <v>10105</v>
      </c>
      <c r="F18" s="83">
        <f t="shared" si="1"/>
        <v>52348</v>
      </c>
      <c r="G18" s="83">
        <f t="shared" si="1"/>
        <v>10155</v>
      </c>
      <c r="H18" s="88">
        <f t="shared" si="4"/>
        <v>52367</v>
      </c>
      <c r="I18" s="88"/>
      <c r="J18" s="88"/>
      <c r="K18" s="88"/>
      <c r="L18" s="88">
        <v>16</v>
      </c>
      <c r="M18" s="88">
        <v>6</v>
      </c>
      <c r="N18" s="88"/>
      <c r="O18" s="88"/>
      <c r="P18" s="88"/>
      <c r="Q18" s="88"/>
      <c r="R18" s="88"/>
      <c r="S18" s="90" t="s">
        <v>127</v>
      </c>
      <c r="T18" s="90"/>
      <c r="U18" s="90"/>
      <c r="V18" s="90"/>
      <c r="W18" s="88" t="s">
        <v>128</v>
      </c>
      <c r="X18" s="88" t="s">
        <v>129</v>
      </c>
      <c r="Y18" s="88"/>
      <c r="Z18" s="88" t="s">
        <v>95</v>
      </c>
      <c r="AA18" s="88"/>
      <c r="AB18" s="88"/>
      <c r="AC18" s="88"/>
      <c r="AD18" s="3" t="str">
        <f t="shared" si="0"/>
        <v>Foid- dioritic plutonic rock</v>
      </c>
    </row>
    <row r="19" spans="1:30" x14ac:dyDescent="0.25">
      <c r="A19" s="88">
        <v>52370</v>
      </c>
      <c r="B19" s="88">
        <v>10155</v>
      </c>
      <c r="C19" s="83">
        <f t="shared" si="1"/>
        <v>10102</v>
      </c>
      <c r="D19" s="83">
        <f t="shared" si="1"/>
        <v>10104</v>
      </c>
      <c r="E19" s="83">
        <f t="shared" si="1"/>
        <v>10105</v>
      </c>
      <c r="F19" s="83">
        <f t="shared" si="1"/>
        <v>52348</v>
      </c>
      <c r="G19" s="83">
        <f t="shared" si="1"/>
        <v>10155</v>
      </c>
      <c r="H19" s="88">
        <f t="shared" si="4"/>
        <v>52370</v>
      </c>
      <c r="I19" s="88"/>
      <c r="J19" s="88"/>
      <c r="K19" s="88"/>
      <c r="L19" s="88">
        <v>17</v>
      </c>
      <c r="M19" s="88">
        <v>6</v>
      </c>
      <c r="N19" s="88"/>
      <c r="O19" s="88"/>
      <c r="P19" s="88"/>
      <c r="Q19" s="88"/>
      <c r="R19" s="88"/>
      <c r="S19" s="90" t="s">
        <v>130</v>
      </c>
      <c r="T19" s="90"/>
      <c r="U19" s="90"/>
      <c r="V19" s="90"/>
      <c r="W19" s="88" t="s">
        <v>131</v>
      </c>
      <c r="X19" s="88" t="s">
        <v>132</v>
      </c>
      <c r="Y19" s="88"/>
      <c r="Z19" s="88"/>
      <c r="AA19" s="88"/>
      <c r="AB19" s="88"/>
      <c r="AC19" s="88"/>
      <c r="AD19" s="3" t="str">
        <f t="shared" si="0"/>
        <v>Foid- gabbrodic plutonic rock</v>
      </c>
    </row>
    <row r="20" spans="1:30" x14ac:dyDescent="0.25">
      <c r="A20" s="88">
        <v>10164</v>
      </c>
      <c r="B20" s="88">
        <v>52348</v>
      </c>
      <c r="C20" s="83">
        <f t="shared" si="1"/>
        <v>10102</v>
      </c>
      <c r="D20" s="83">
        <f t="shared" si="1"/>
        <v>10104</v>
      </c>
      <c r="E20" s="83">
        <f t="shared" si="1"/>
        <v>10105</v>
      </c>
      <c r="F20" s="83">
        <f t="shared" si="1"/>
        <v>52348</v>
      </c>
      <c r="G20" s="88">
        <f t="shared" ref="G20:G22" si="5">A20</f>
        <v>10164</v>
      </c>
      <c r="H20" s="88"/>
      <c r="I20" s="88"/>
      <c r="J20" s="88"/>
      <c r="K20" s="88"/>
      <c r="L20" s="88">
        <v>18</v>
      </c>
      <c r="M20" s="88">
        <v>5</v>
      </c>
      <c r="N20" s="88"/>
      <c r="O20" s="88"/>
      <c r="P20" s="88"/>
      <c r="Q20" s="88"/>
      <c r="R20" s="90" t="s">
        <v>133</v>
      </c>
      <c r="S20" s="90"/>
      <c r="T20" s="90"/>
      <c r="U20" s="90"/>
      <c r="V20" s="90"/>
      <c r="W20" s="88" t="s">
        <v>134</v>
      </c>
      <c r="X20" s="88" t="s">
        <v>135</v>
      </c>
      <c r="Y20" s="88"/>
      <c r="Z20" s="88" t="s">
        <v>95</v>
      </c>
      <c r="AA20" s="88"/>
      <c r="AB20" s="88"/>
      <c r="AC20" s="88"/>
      <c r="AD20" s="3" t="str">
        <f t="shared" si="0"/>
        <v>Very- Foid- rich plutonic rock/ Foidolite</v>
      </c>
    </row>
    <row r="21" spans="1:30" x14ac:dyDescent="0.25">
      <c r="A21" s="88">
        <v>52390</v>
      </c>
      <c r="B21" s="88">
        <v>52348</v>
      </c>
      <c r="C21" s="83">
        <f t="shared" si="1"/>
        <v>10102</v>
      </c>
      <c r="D21" s="83">
        <f t="shared" si="1"/>
        <v>10104</v>
      </c>
      <c r="E21" s="83">
        <f t="shared" si="1"/>
        <v>10105</v>
      </c>
      <c r="F21" s="83">
        <f t="shared" si="1"/>
        <v>52348</v>
      </c>
      <c r="G21" s="88">
        <f t="shared" si="5"/>
        <v>52390</v>
      </c>
      <c r="H21" s="88"/>
      <c r="I21" s="88"/>
      <c r="J21" s="88"/>
      <c r="K21" s="88"/>
      <c r="L21" s="88">
        <v>19</v>
      </c>
      <c r="M21" s="88">
        <v>5</v>
      </c>
      <c r="N21" s="88"/>
      <c r="O21" s="88"/>
      <c r="P21" s="88"/>
      <c r="Q21" s="88"/>
      <c r="R21" s="90" t="s">
        <v>136</v>
      </c>
      <c r="S21" s="90"/>
      <c r="T21" s="90"/>
      <c r="U21" s="90"/>
      <c r="V21" s="90"/>
      <c r="W21" s="88" t="s">
        <v>137</v>
      </c>
      <c r="X21" s="88" t="s">
        <v>138</v>
      </c>
      <c r="Y21" s="88"/>
      <c r="Z21" s="88" t="s">
        <v>95</v>
      </c>
      <c r="AA21" s="88"/>
      <c r="AB21" s="88"/>
      <c r="AC21" s="88"/>
      <c r="AD21" s="3" t="str">
        <f t="shared" si="0"/>
        <v>Foidolitic plutonic rock</v>
      </c>
    </row>
    <row r="22" spans="1:30" x14ac:dyDescent="0.25">
      <c r="A22" s="88">
        <v>52410</v>
      </c>
      <c r="B22" s="88">
        <v>52348</v>
      </c>
      <c r="C22" s="83">
        <f t="shared" si="1"/>
        <v>10102</v>
      </c>
      <c r="D22" s="83">
        <f t="shared" si="1"/>
        <v>10104</v>
      </c>
      <c r="E22" s="83">
        <f t="shared" si="1"/>
        <v>10105</v>
      </c>
      <c r="F22" s="83">
        <f t="shared" si="1"/>
        <v>52348</v>
      </c>
      <c r="G22" s="88">
        <f t="shared" si="5"/>
        <v>52410</v>
      </c>
      <c r="H22" s="88"/>
      <c r="I22" s="88"/>
      <c r="J22" s="88"/>
      <c r="K22" s="88"/>
      <c r="L22" s="88">
        <v>20</v>
      </c>
      <c r="M22" s="88">
        <v>5</v>
      </c>
      <c r="N22" s="88"/>
      <c r="O22" s="88"/>
      <c r="P22" s="88"/>
      <c r="Q22" s="88"/>
      <c r="R22" s="90" t="s">
        <v>139</v>
      </c>
      <c r="S22" s="90"/>
      <c r="T22" s="90"/>
      <c r="U22" s="90"/>
      <c r="V22" s="90"/>
      <c r="W22" s="88" t="s">
        <v>140</v>
      </c>
      <c r="X22" s="88" t="s">
        <v>141</v>
      </c>
      <c r="Y22" s="88" t="s">
        <v>142</v>
      </c>
      <c r="Z22" s="88" t="s">
        <v>95</v>
      </c>
      <c r="AA22" s="88"/>
      <c r="AB22" s="88"/>
      <c r="AC22" s="88"/>
      <c r="AD22" s="3" t="str">
        <f t="shared" si="0"/>
        <v>Ultra- mafic plutonic rock (field classification)</v>
      </c>
    </row>
    <row r="23" spans="1:30" x14ac:dyDescent="0.25">
      <c r="A23" s="1">
        <v>52349</v>
      </c>
      <c r="B23" s="1">
        <v>10105</v>
      </c>
      <c r="C23" s="83">
        <f t="shared" ref="C23:G38" si="6">VLOOKUP(D23,$A:$B,2,FALSE)</f>
        <v>10102</v>
      </c>
      <c r="D23" s="83">
        <f t="shared" si="6"/>
        <v>10104</v>
      </c>
      <c r="E23" s="83">
        <f t="shared" si="6"/>
        <v>10105</v>
      </c>
      <c r="F23" s="88">
        <f>A23</f>
        <v>52349</v>
      </c>
      <c r="G23" s="1"/>
      <c r="H23" s="1"/>
      <c r="I23" s="1"/>
      <c r="J23" s="1"/>
      <c r="K23" s="1"/>
      <c r="L23" s="1">
        <v>21</v>
      </c>
      <c r="M23" s="1">
        <v>4</v>
      </c>
      <c r="N23" s="1"/>
      <c r="O23" s="1"/>
      <c r="P23" s="1"/>
      <c r="Q23" s="6" t="s">
        <v>143</v>
      </c>
      <c r="R23" s="6"/>
      <c r="S23" s="6"/>
      <c r="T23" s="6"/>
      <c r="U23" s="6"/>
      <c r="V23" s="6"/>
      <c r="W23" s="1" t="s">
        <v>144</v>
      </c>
      <c r="X23" s="1" t="s">
        <v>145</v>
      </c>
      <c r="Z23" s="1" t="s">
        <v>146</v>
      </c>
      <c r="AA23" s="1"/>
      <c r="AB23" s="1"/>
      <c r="AC23" s="1"/>
      <c r="AD23" s="3" t="str">
        <f t="shared" si="0"/>
        <v>Plutonic rock, modal (QAPF)</v>
      </c>
    </row>
    <row r="24" spans="1:30" x14ac:dyDescent="0.25">
      <c r="A24" s="83">
        <v>10107</v>
      </c>
      <c r="B24" s="83">
        <v>52349</v>
      </c>
      <c r="C24" s="83">
        <f t="shared" si="6"/>
        <v>10102</v>
      </c>
      <c r="D24" s="83">
        <f t="shared" si="6"/>
        <v>10104</v>
      </c>
      <c r="E24" s="83">
        <f t="shared" si="6"/>
        <v>10105</v>
      </c>
      <c r="F24" s="83">
        <f t="shared" si="6"/>
        <v>52349</v>
      </c>
      <c r="G24" s="88">
        <f t="shared" ref="G24:G25" si="7">A24</f>
        <v>10107</v>
      </c>
      <c r="H24" s="83"/>
      <c r="I24" s="83"/>
      <c r="J24" s="83"/>
      <c r="K24" s="83"/>
      <c r="L24" s="83">
        <v>22</v>
      </c>
      <c r="M24" s="83">
        <v>5</v>
      </c>
      <c r="N24" s="83"/>
      <c r="O24" s="83"/>
      <c r="P24" s="83"/>
      <c r="Q24" s="83"/>
      <c r="R24" s="84" t="s">
        <v>147</v>
      </c>
      <c r="S24" s="84"/>
      <c r="T24" s="84"/>
      <c r="U24" s="84"/>
      <c r="V24" s="84"/>
      <c r="W24" s="83" t="s">
        <v>148</v>
      </c>
      <c r="X24" s="83" t="s">
        <v>149</v>
      </c>
      <c r="Y24" s="83"/>
      <c r="Z24" s="83" t="s">
        <v>95</v>
      </c>
      <c r="AA24" s="83"/>
      <c r="AB24" s="83"/>
      <c r="AC24" s="83"/>
      <c r="AD24" s="3" t="str">
        <f t="shared" si="0"/>
        <v>Quartzolite (QAPF)</v>
      </c>
    </row>
    <row r="25" spans="1:30" x14ac:dyDescent="0.25">
      <c r="A25" s="86">
        <v>10110</v>
      </c>
      <c r="B25" s="86">
        <v>52349</v>
      </c>
      <c r="C25" s="83">
        <f t="shared" si="6"/>
        <v>10102</v>
      </c>
      <c r="D25" s="83">
        <f t="shared" si="6"/>
        <v>10104</v>
      </c>
      <c r="E25" s="83">
        <f t="shared" si="6"/>
        <v>10105</v>
      </c>
      <c r="F25" s="83">
        <f t="shared" si="6"/>
        <v>52349</v>
      </c>
      <c r="G25" s="88">
        <f t="shared" si="7"/>
        <v>10110</v>
      </c>
      <c r="H25" s="86"/>
      <c r="I25" s="86"/>
      <c r="J25" s="86"/>
      <c r="K25" s="86"/>
      <c r="L25" s="86">
        <v>23</v>
      </c>
      <c r="M25" s="86">
        <v>5</v>
      </c>
      <c r="N25" s="86"/>
      <c r="O25" s="86"/>
      <c r="P25" s="86"/>
      <c r="Q25" s="86"/>
      <c r="R25" s="87" t="s">
        <v>150</v>
      </c>
      <c r="S25" s="87"/>
      <c r="T25" s="87"/>
      <c r="U25" s="87"/>
      <c r="V25" s="87"/>
      <c r="W25" s="86" t="s">
        <v>151</v>
      </c>
      <c r="X25" s="86" t="s">
        <v>152</v>
      </c>
      <c r="Y25" s="86"/>
      <c r="Z25" s="86" t="s">
        <v>95</v>
      </c>
      <c r="AA25" s="86"/>
      <c r="AB25" s="86"/>
      <c r="AC25" s="86"/>
      <c r="AD25" s="3" t="str">
        <f t="shared" si="0"/>
        <v>Granite (QAPF)</v>
      </c>
    </row>
    <row r="26" spans="1:30" x14ac:dyDescent="0.25">
      <c r="A26" s="83">
        <v>10111</v>
      </c>
      <c r="B26" s="83">
        <v>10110</v>
      </c>
      <c r="C26" s="83">
        <f t="shared" si="6"/>
        <v>10102</v>
      </c>
      <c r="D26" s="83">
        <f t="shared" si="6"/>
        <v>10104</v>
      </c>
      <c r="E26" s="83">
        <f t="shared" si="6"/>
        <v>10105</v>
      </c>
      <c r="F26" s="83">
        <f t="shared" si="6"/>
        <v>52349</v>
      </c>
      <c r="G26" s="83">
        <f t="shared" si="6"/>
        <v>10110</v>
      </c>
      <c r="H26" s="88">
        <f t="shared" ref="H26:H28" si="8">A26</f>
        <v>10111</v>
      </c>
      <c r="I26" s="83"/>
      <c r="J26" s="83"/>
      <c r="K26" s="83"/>
      <c r="L26" s="83">
        <v>24</v>
      </c>
      <c r="M26" s="83">
        <v>6</v>
      </c>
      <c r="N26" s="83"/>
      <c r="O26" s="83"/>
      <c r="P26" s="83"/>
      <c r="Q26" s="83"/>
      <c r="R26" s="83"/>
      <c r="S26" s="84" t="s">
        <v>153</v>
      </c>
      <c r="T26" s="84"/>
      <c r="U26" s="84"/>
      <c r="V26" s="84"/>
      <c r="W26" s="83" t="s">
        <v>154</v>
      </c>
      <c r="X26" s="83" t="s">
        <v>155</v>
      </c>
      <c r="Y26" s="83"/>
      <c r="Z26" s="83" t="s">
        <v>95</v>
      </c>
      <c r="AA26" s="83"/>
      <c r="AB26" s="83"/>
      <c r="AC26" s="83"/>
      <c r="AD26" s="3" t="str">
        <f t="shared" si="0"/>
        <v>Alkali- Feldspar- Granite</v>
      </c>
    </row>
    <row r="27" spans="1:30" x14ac:dyDescent="0.25">
      <c r="A27" s="83">
        <v>10112</v>
      </c>
      <c r="B27" s="83">
        <v>10110</v>
      </c>
      <c r="C27" s="83">
        <f t="shared" si="6"/>
        <v>10102</v>
      </c>
      <c r="D27" s="83">
        <f t="shared" si="6"/>
        <v>10104</v>
      </c>
      <c r="E27" s="83">
        <f t="shared" si="6"/>
        <v>10105</v>
      </c>
      <c r="F27" s="83">
        <f t="shared" si="6"/>
        <v>52349</v>
      </c>
      <c r="G27" s="83">
        <f t="shared" si="6"/>
        <v>10110</v>
      </c>
      <c r="H27" s="88">
        <f t="shared" si="8"/>
        <v>10112</v>
      </c>
      <c r="I27" s="83"/>
      <c r="J27" s="83"/>
      <c r="K27" s="83"/>
      <c r="L27" s="83">
        <v>25</v>
      </c>
      <c r="M27" s="83">
        <v>6</v>
      </c>
      <c r="N27" s="83"/>
      <c r="O27" s="83"/>
      <c r="P27" s="83"/>
      <c r="Q27" s="83"/>
      <c r="R27" s="83"/>
      <c r="S27" s="84" t="s">
        <v>156</v>
      </c>
      <c r="T27" s="84"/>
      <c r="U27" s="84" t="s">
        <v>579</v>
      </c>
      <c r="V27" s="84"/>
      <c r="W27" s="83" t="s">
        <v>157</v>
      </c>
      <c r="X27" s="83" t="s">
        <v>158</v>
      </c>
      <c r="Y27" s="83"/>
      <c r="Z27" s="83" t="s">
        <v>95</v>
      </c>
      <c r="AA27" s="83"/>
      <c r="AB27" s="83"/>
      <c r="AC27" s="83"/>
      <c r="AD27" s="3" t="str">
        <f t="shared" si="0"/>
        <v>SyenograniteB</v>
      </c>
    </row>
    <row r="28" spans="1:30" x14ac:dyDescent="0.25">
      <c r="A28" s="83">
        <v>10113</v>
      </c>
      <c r="B28" s="83">
        <v>10110</v>
      </c>
      <c r="C28" s="83">
        <f t="shared" si="6"/>
        <v>10102</v>
      </c>
      <c r="D28" s="83">
        <f t="shared" si="6"/>
        <v>10104</v>
      </c>
      <c r="E28" s="83">
        <f t="shared" si="6"/>
        <v>10105</v>
      </c>
      <c r="F28" s="83">
        <f t="shared" si="6"/>
        <v>52349</v>
      </c>
      <c r="G28" s="83">
        <f t="shared" si="6"/>
        <v>10110</v>
      </c>
      <c r="H28" s="88">
        <f t="shared" si="8"/>
        <v>10113</v>
      </c>
      <c r="I28" s="83"/>
      <c r="J28" s="83"/>
      <c r="K28" s="83"/>
      <c r="L28" s="83">
        <v>26</v>
      </c>
      <c r="M28" s="83">
        <v>6</v>
      </c>
      <c r="N28" s="83"/>
      <c r="O28" s="83"/>
      <c r="P28" s="83"/>
      <c r="Q28" s="83"/>
      <c r="R28" s="83"/>
      <c r="S28" s="84" t="s">
        <v>159</v>
      </c>
      <c r="T28" s="84"/>
      <c r="U28" s="84"/>
      <c r="V28" s="84"/>
      <c r="W28" s="83" t="s">
        <v>160</v>
      </c>
      <c r="X28" s="83" t="s">
        <v>161</v>
      </c>
      <c r="Y28" s="83"/>
      <c r="Z28" s="83" t="s">
        <v>95</v>
      </c>
      <c r="AA28" s="83"/>
      <c r="AB28" s="83"/>
      <c r="AC28" s="83"/>
      <c r="AD28" s="3" t="str">
        <f t="shared" si="0"/>
        <v>Monzogranite</v>
      </c>
    </row>
    <row r="29" spans="1:30" x14ac:dyDescent="0.25">
      <c r="A29" s="86">
        <v>10114</v>
      </c>
      <c r="B29" s="86">
        <v>52349</v>
      </c>
      <c r="C29" s="83">
        <f t="shared" si="6"/>
        <v>10102</v>
      </c>
      <c r="D29" s="83">
        <f t="shared" si="6"/>
        <v>10104</v>
      </c>
      <c r="E29" s="83">
        <f t="shared" si="6"/>
        <v>10105</v>
      </c>
      <c r="F29" s="83">
        <f t="shared" si="6"/>
        <v>52349</v>
      </c>
      <c r="G29" s="88">
        <f t="shared" ref="G29:G45" si="9">A29</f>
        <v>10114</v>
      </c>
      <c r="H29" s="86"/>
      <c r="I29" s="86"/>
      <c r="J29" s="86"/>
      <c r="K29" s="86"/>
      <c r="L29" s="86">
        <v>27</v>
      </c>
      <c r="M29" s="86">
        <v>5</v>
      </c>
      <c r="N29" s="86"/>
      <c r="O29" s="86"/>
      <c r="P29" s="86"/>
      <c r="Q29" s="86"/>
      <c r="R29" s="87" t="s">
        <v>70</v>
      </c>
      <c r="S29" s="87"/>
      <c r="T29" s="87"/>
      <c r="U29" s="87"/>
      <c r="V29" s="87"/>
      <c r="W29" s="86" t="s">
        <v>162</v>
      </c>
      <c r="X29" s="86" t="s">
        <v>163</v>
      </c>
      <c r="Y29" s="86"/>
      <c r="Z29" s="86" t="s">
        <v>95</v>
      </c>
      <c r="AA29" s="86"/>
      <c r="AB29" s="86"/>
      <c r="AC29" s="86"/>
      <c r="AD29" s="3" t="str">
        <f t="shared" si="0"/>
        <v>Granodiorite (QAPF)</v>
      </c>
    </row>
    <row r="30" spans="1:30" x14ac:dyDescent="0.25">
      <c r="A30" s="86">
        <v>10115</v>
      </c>
      <c r="B30" s="86">
        <v>52349</v>
      </c>
      <c r="C30" s="83">
        <f t="shared" si="6"/>
        <v>10102</v>
      </c>
      <c r="D30" s="83">
        <f t="shared" si="6"/>
        <v>10104</v>
      </c>
      <c r="E30" s="83">
        <f t="shared" si="6"/>
        <v>10105</v>
      </c>
      <c r="F30" s="83">
        <f t="shared" si="6"/>
        <v>52349</v>
      </c>
      <c r="G30" s="88">
        <f t="shared" si="9"/>
        <v>10115</v>
      </c>
      <c r="H30" s="86"/>
      <c r="I30" s="86"/>
      <c r="J30" s="86"/>
      <c r="K30" s="86"/>
      <c r="L30" s="86">
        <v>28</v>
      </c>
      <c r="M30" s="86">
        <v>5</v>
      </c>
      <c r="N30" s="86"/>
      <c r="O30" s="86"/>
      <c r="P30" s="86"/>
      <c r="Q30" s="86"/>
      <c r="R30" s="87" t="s">
        <v>164</v>
      </c>
      <c r="S30" s="87"/>
      <c r="T30" s="87"/>
      <c r="U30" s="87"/>
      <c r="V30" s="87"/>
      <c r="W30" s="86" t="s">
        <v>165</v>
      </c>
      <c r="X30" s="86" t="s">
        <v>166</v>
      </c>
      <c r="Y30" s="86"/>
      <c r="Z30" s="86" t="s">
        <v>95</v>
      </c>
      <c r="AA30" s="86"/>
      <c r="AB30" s="86"/>
      <c r="AC30" s="86"/>
      <c r="AD30" s="3" t="str">
        <f t="shared" si="0"/>
        <v>Tonalite (QAPF)</v>
      </c>
    </row>
    <row r="31" spans="1:30" x14ac:dyDescent="0.25">
      <c r="A31" s="83">
        <v>10117</v>
      </c>
      <c r="B31" s="83">
        <v>52349</v>
      </c>
      <c r="C31" s="83">
        <f t="shared" si="6"/>
        <v>10102</v>
      </c>
      <c r="D31" s="83">
        <f t="shared" si="6"/>
        <v>10104</v>
      </c>
      <c r="E31" s="83">
        <f t="shared" si="6"/>
        <v>10105</v>
      </c>
      <c r="F31" s="83">
        <f t="shared" si="6"/>
        <v>52349</v>
      </c>
      <c r="G31" s="88">
        <f t="shared" si="9"/>
        <v>10117</v>
      </c>
      <c r="H31" s="83"/>
      <c r="I31" s="83"/>
      <c r="J31" s="83"/>
      <c r="K31" s="83"/>
      <c r="L31" s="83">
        <v>29</v>
      </c>
      <c r="M31" s="83">
        <v>5</v>
      </c>
      <c r="N31" s="83"/>
      <c r="O31" s="83"/>
      <c r="P31" s="83"/>
      <c r="Q31" s="83"/>
      <c r="R31" s="84" t="s">
        <v>167</v>
      </c>
      <c r="S31" s="84"/>
      <c r="T31" s="84"/>
      <c r="U31" s="84"/>
      <c r="V31" s="84"/>
      <c r="W31" s="83" t="s">
        <v>168</v>
      </c>
      <c r="X31" s="83" t="s">
        <v>169</v>
      </c>
      <c r="Y31" s="83"/>
      <c r="Z31" s="83" t="s">
        <v>95</v>
      </c>
      <c r="AA31" s="83"/>
      <c r="AB31" s="83"/>
      <c r="AC31" s="83"/>
      <c r="AD31" s="3" t="str">
        <f t="shared" si="0"/>
        <v>Quartz-Alkali-Feldspar-Syenite (QAPF)</v>
      </c>
    </row>
    <row r="32" spans="1:30" x14ac:dyDescent="0.25">
      <c r="A32" s="83">
        <v>10118</v>
      </c>
      <c r="B32" s="83">
        <v>52349</v>
      </c>
      <c r="C32" s="83">
        <f t="shared" si="6"/>
        <v>10102</v>
      </c>
      <c r="D32" s="83">
        <f t="shared" si="6"/>
        <v>10104</v>
      </c>
      <c r="E32" s="83">
        <f t="shared" si="6"/>
        <v>10105</v>
      </c>
      <c r="F32" s="83">
        <f t="shared" si="6"/>
        <v>52349</v>
      </c>
      <c r="G32" s="88">
        <f t="shared" si="9"/>
        <v>10118</v>
      </c>
      <c r="H32" s="83"/>
      <c r="I32" s="83"/>
      <c r="J32" s="83"/>
      <c r="K32" s="83"/>
      <c r="L32" s="83">
        <v>30</v>
      </c>
      <c r="M32" s="83">
        <v>5</v>
      </c>
      <c r="N32" s="83"/>
      <c r="O32" s="83"/>
      <c r="P32" s="83"/>
      <c r="Q32" s="83"/>
      <c r="R32" s="84" t="s">
        <v>170</v>
      </c>
      <c r="S32" s="84"/>
      <c r="T32" s="84"/>
      <c r="U32" s="84"/>
      <c r="V32" s="84"/>
      <c r="W32" s="83" t="s">
        <v>171</v>
      </c>
      <c r="X32" s="83" t="s">
        <v>172</v>
      </c>
      <c r="Y32" s="83"/>
      <c r="Z32" s="83" t="s">
        <v>95</v>
      </c>
      <c r="AA32" s="83"/>
      <c r="AB32" s="83"/>
      <c r="AC32" s="83"/>
      <c r="AD32" s="3" t="str">
        <f t="shared" si="0"/>
        <v>Quartz-Syenite (QAPF)</v>
      </c>
    </row>
    <row r="33" spans="1:30" x14ac:dyDescent="0.25">
      <c r="A33" s="86">
        <v>10119</v>
      </c>
      <c r="B33" s="86">
        <v>52349</v>
      </c>
      <c r="C33" s="83">
        <f t="shared" si="6"/>
        <v>10102</v>
      </c>
      <c r="D33" s="83">
        <f t="shared" si="6"/>
        <v>10104</v>
      </c>
      <c r="E33" s="83">
        <f t="shared" si="6"/>
        <v>10105</v>
      </c>
      <c r="F33" s="83">
        <f t="shared" si="6"/>
        <v>52349</v>
      </c>
      <c r="G33" s="88">
        <f t="shared" si="9"/>
        <v>10119</v>
      </c>
      <c r="H33" s="86"/>
      <c r="I33" s="86"/>
      <c r="J33" s="86"/>
      <c r="K33" s="86"/>
      <c r="L33" s="86">
        <v>31</v>
      </c>
      <c r="M33" s="86">
        <v>5</v>
      </c>
      <c r="N33" s="86"/>
      <c r="O33" s="86"/>
      <c r="P33" s="86"/>
      <c r="Q33" s="86"/>
      <c r="R33" s="87" t="s">
        <v>173</v>
      </c>
      <c r="S33" s="87"/>
      <c r="T33" s="87"/>
      <c r="U33" s="87"/>
      <c r="V33" s="87"/>
      <c r="W33" s="86" t="s">
        <v>174</v>
      </c>
      <c r="X33" s="86" t="s">
        <v>175</v>
      </c>
      <c r="Y33" s="86"/>
      <c r="Z33" s="86" t="s">
        <v>95</v>
      </c>
      <c r="AA33" s="86"/>
      <c r="AB33" s="86"/>
      <c r="AC33" s="86"/>
      <c r="AD33" s="3" t="str">
        <f t="shared" si="0"/>
        <v>Quartz-Monzonite (QAPF)</v>
      </c>
    </row>
    <row r="34" spans="1:30" x14ac:dyDescent="0.25">
      <c r="A34" s="83">
        <v>10120</v>
      </c>
      <c r="B34" s="83">
        <v>52349</v>
      </c>
      <c r="C34" s="83">
        <f t="shared" si="6"/>
        <v>10102</v>
      </c>
      <c r="D34" s="83">
        <f t="shared" si="6"/>
        <v>10104</v>
      </c>
      <c r="E34" s="83">
        <f t="shared" si="6"/>
        <v>10105</v>
      </c>
      <c r="F34" s="83">
        <f t="shared" si="6"/>
        <v>52349</v>
      </c>
      <c r="G34" s="88">
        <f t="shared" si="9"/>
        <v>10120</v>
      </c>
      <c r="H34" s="83"/>
      <c r="I34" s="83"/>
      <c r="J34" s="83"/>
      <c r="K34" s="83"/>
      <c r="L34" s="83">
        <v>32</v>
      </c>
      <c r="M34" s="83">
        <v>5</v>
      </c>
      <c r="N34" s="83"/>
      <c r="O34" s="83"/>
      <c r="P34" s="83"/>
      <c r="Q34" s="83"/>
      <c r="R34" s="84" t="s">
        <v>176</v>
      </c>
      <c r="S34" s="84"/>
      <c r="T34" s="84"/>
      <c r="U34" s="84"/>
      <c r="V34" s="84"/>
      <c r="W34" s="83" t="s">
        <v>177</v>
      </c>
      <c r="X34" s="83" t="s">
        <v>178</v>
      </c>
      <c r="Y34" s="83"/>
      <c r="Z34" s="83" t="s">
        <v>95</v>
      </c>
      <c r="AA34" s="83"/>
      <c r="AB34" s="83"/>
      <c r="AC34" s="83"/>
      <c r="AD34" s="3" t="str">
        <f t="shared" si="0"/>
        <v>Quartz-Monzodiorite (QAPF)</v>
      </c>
    </row>
    <row r="35" spans="1:30" x14ac:dyDescent="0.25">
      <c r="A35" s="83">
        <v>10121</v>
      </c>
      <c r="B35" s="83">
        <v>52349</v>
      </c>
      <c r="C35" s="83">
        <f t="shared" si="6"/>
        <v>10102</v>
      </c>
      <c r="D35" s="83">
        <f t="shared" si="6"/>
        <v>10104</v>
      </c>
      <c r="E35" s="83">
        <f t="shared" si="6"/>
        <v>10105</v>
      </c>
      <c r="F35" s="83">
        <f t="shared" si="6"/>
        <v>52349</v>
      </c>
      <c r="G35" s="88">
        <f t="shared" si="9"/>
        <v>10121</v>
      </c>
      <c r="H35" s="83"/>
      <c r="I35" s="83"/>
      <c r="J35" s="83"/>
      <c r="K35" s="83"/>
      <c r="L35" s="83">
        <v>33</v>
      </c>
      <c r="M35" s="83">
        <v>5</v>
      </c>
      <c r="N35" s="83"/>
      <c r="O35" s="83"/>
      <c r="P35" s="83"/>
      <c r="Q35" s="83"/>
      <c r="R35" s="84" t="s">
        <v>179</v>
      </c>
      <c r="S35" s="84"/>
      <c r="T35" s="84"/>
      <c r="U35" s="84"/>
      <c r="V35" s="84"/>
      <c r="W35" s="83" t="s">
        <v>180</v>
      </c>
      <c r="X35" s="83" t="s">
        <v>181</v>
      </c>
      <c r="Y35" s="83"/>
      <c r="Z35" s="83" t="s">
        <v>95</v>
      </c>
      <c r="AA35" s="83"/>
      <c r="AB35" s="83"/>
      <c r="AC35" s="83"/>
      <c r="AD35" s="3" t="str">
        <f t="shared" si="0"/>
        <v>Quartz-Monzogabbro (QAPF)</v>
      </c>
    </row>
    <row r="36" spans="1:30" x14ac:dyDescent="0.25">
      <c r="A36" s="88">
        <v>10122</v>
      </c>
      <c r="B36" s="88">
        <v>52349</v>
      </c>
      <c r="C36" s="83">
        <f t="shared" si="6"/>
        <v>10102</v>
      </c>
      <c r="D36" s="83">
        <f t="shared" si="6"/>
        <v>10104</v>
      </c>
      <c r="E36" s="83">
        <f t="shared" si="6"/>
        <v>10105</v>
      </c>
      <c r="F36" s="83">
        <f t="shared" si="6"/>
        <v>52349</v>
      </c>
      <c r="G36" s="88">
        <f t="shared" si="9"/>
        <v>10122</v>
      </c>
      <c r="H36" s="88"/>
      <c r="I36" s="88"/>
      <c r="J36" s="88"/>
      <c r="K36" s="88"/>
      <c r="L36" s="88">
        <v>34</v>
      </c>
      <c r="M36" s="88">
        <v>5</v>
      </c>
      <c r="N36" s="88"/>
      <c r="O36" s="88"/>
      <c r="P36" s="88"/>
      <c r="Q36" s="88"/>
      <c r="R36" s="91" t="s">
        <v>182</v>
      </c>
      <c r="S36" s="92"/>
      <c r="T36" s="92"/>
      <c r="U36" s="92"/>
      <c r="V36" s="93"/>
      <c r="W36" s="88" t="s">
        <v>183</v>
      </c>
      <c r="X36" s="88" t="s">
        <v>184</v>
      </c>
      <c r="Y36" s="88"/>
      <c r="Z36" s="88" t="s">
        <v>95</v>
      </c>
      <c r="AA36" s="88"/>
      <c r="AB36" s="88"/>
      <c r="AC36" s="88"/>
      <c r="AD36" s="3" t="str">
        <f t="shared" si="0"/>
        <v>Quartz-Diorite (QAPF)</v>
      </c>
    </row>
    <row r="37" spans="1:30" x14ac:dyDescent="0.25">
      <c r="A37" s="88">
        <v>10123</v>
      </c>
      <c r="B37" s="88">
        <v>52349</v>
      </c>
      <c r="C37" s="83">
        <f t="shared" si="6"/>
        <v>10102</v>
      </c>
      <c r="D37" s="83">
        <f t="shared" si="6"/>
        <v>10104</v>
      </c>
      <c r="E37" s="83">
        <f t="shared" si="6"/>
        <v>10105</v>
      </c>
      <c r="F37" s="83">
        <f t="shared" si="6"/>
        <v>52349</v>
      </c>
      <c r="G37" s="88">
        <f t="shared" si="9"/>
        <v>10123</v>
      </c>
      <c r="H37" s="88"/>
      <c r="I37" s="88"/>
      <c r="J37" s="88"/>
      <c r="K37" s="88"/>
      <c r="L37" s="88">
        <v>35</v>
      </c>
      <c r="M37" s="88">
        <v>5</v>
      </c>
      <c r="N37" s="88"/>
      <c r="O37" s="88"/>
      <c r="P37" s="88"/>
      <c r="Q37" s="88"/>
      <c r="R37" s="91" t="s">
        <v>185</v>
      </c>
      <c r="S37" s="92"/>
      <c r="T37" s="92"/>
      <c r="U37" s="92"/>
      <c r="V37" s="93"/>
      <c r="W37" s="88" t="s">
        <v>186</v>
      </c>
      <c r="X37" s="88" t="s">
        <v>187</v>
      </c>
      <c r="Y37" s="88"/>
      <c r="Z37" s="88" t="s">
        <v>95</v>
      </c>
      <c r="AA37" s="88"/>
      <c r="AB37" s="88"/>
      <c r="AC37" s="88"/>
      <c r="AD37" s="3" t="str">
        <f t="shared" si="0"/>
        <v>Quartz-Gabbro (QAPF)</v>
      </c>
    </row>
    <row r="38" spans="1:30" x14ac:dyDescent="0.25">
      <c r="A38" s="88">
        <v>10124</v>
      </c>
      <c r="B38" s="88">
        <v>52349</v>
      </c>
      <c r="C38" s="83">
        <f t="shared" si="6"/>
        <v>10102</v>
      </c>
      <c r="D38" s="83">
        <f t="shared" si="6"/>
        <v>10104</v>
      </c>
      <c r="E38" s="83">
        <f t="shared" si="6"/>
        <v>10105</v>
      </c>
      <c r="F38" s="83">
        <f t="shared" si="6"/>
        <v>52349</v>
      </c>
      <c r="G38" s="88">
        <f t="shared" si="9"/>
        <v>10124</v>
      </c>
      <c r="H38" s="88"/>
      <c r="I38" s="88"/>
      <c r="J38" s="88"/>
      <c r="K38" s="88"/>
      <c r="L38" s="88">
        <v>36</v>
      </c>
      <c r="M38" s="88">
        <v>5</v>
      </c>
      <c r="N38" s="88"/>
      <c r="O38" s="88"/>
      <c r="P38" s="88"/>
      <c r="Q38" s="88"/>
      <c r="R38" s="91" t="s">
        <v>188</v>
      </c>
      <c r="S38" s="92"/>
      <c r="T38" s="92"/>
      <c r="U38" s="92"/>
      <c r="V38" s="93"/>
      <c r="W38" s="88" t="s">
        <v>189</v>
      </c>
      <c r="X38" s="88" t="s">
        <v>190</v>
      </c>
      <c r="Y38" s="88"/>
      <c r="Z38" s="88" t="s">
        <v>95</v>
      </c>
      <c r="AA38" s="88"/>
      <c r="AB38" s="88"/>
      <c r="AC38" s="88"/>
      <c r="AD38" s="3" t="str">
        <f t="shared" si="0"/>
        <v>Quartz-Anorthosite (QAPF)</v>
      </c>
    </row>
    <row r="39" spans="1:30" x14ac:dyDescent="0.25">
      <c r="A39" s="83">
        <v>10126</v>
      </c>
      <c r="B39" s="83">
        <v>52349</v>
      </c>
      <c r="C39" s="83">
        <f t="shared" ref="C39:G54" si="10">VLOOKUP(D39,$A:$B,2,FALSE)</f>
        <v>10102</v>
      </c>
      <c r="D39" s="83">
        <f t="shared" si="10"/>
        <v>10104</v>
      </c>
      <c r="E39" s="83">
        <f t="shared" si="10"/>
        <v>10105</v>
      </c>
      <c r="F39" s="83">
        <f t="shared" si="10"/>
        <v>52349</v>
      </c>
      <c r="G39" s="88">
        <f t="shared" si="9"/>
        <v>10126</v>
      </c>
      <c r="H39" s="83"/>
      <c r="I39" s="83"/>
      <c r="J39" s="83"/>
      <c r="K39" s="83"/>
      <c r="L39" s="83">
        <v>37</v>
      </c>
      <c r="M39" s="83">
        <v>5</v>
      </c>
      <c r="N39" s="83"/>
      <c r="O39" s="83"/>
      <c r="P39" s="83"/>
      <c r="Q39" s="83"/>
      <c r="R39" s="84" t="s">
        <v>191</v>
      </c>
      <c r="S39" s="84"/>
      <c r="T39" s="84"/>
      <c r="U39" s="84"/>
      <c r="V39" s="84"/>
      <c r="W39" s="83" t="s">
        <v>192</v>
      </c>
      <c r="X39" s="83" t="s">
        <v>193</v>
      </c>
      <c r="Y39" s="83"/>
      <c r="Z39" s="83" t="s">
        <v>95</v>
      </c>
      <c r="AA39" s="83"/>
      <c r="AB39" s="83"/>
      <c r="AC39" s="83"/>
      <c r="AD39" s="3" t="str">
        <f t="shared" si="0"/>
        <v>Alkali-Feldspar-Syenite (QAPF)</v>
      </c>
    </row>
    <row r="40" spans="1:30" x14ac:dyDescent="0.25">
      <c r="A40" s="86">
        <v>10127</v>
      </c>
      <c r="B40" s="86">
        <v>52349</v>
      </c>
      <c r="C40" s="83">
        <f t="shared" si="10"/>
        <v>10102</v>
      </c>
      <c r="D40" s="83">
        <f t="shared" si="10"/>
        <v>10104</v>
      </c>
      <c r="E40" s="83">
        <f t="shared" si="10"/>
        <v>10105</v>
      </c>
      <c r="F40" s="83">
        <f t="shared" si="10"/>
        <v>52349</v>
      </c>
      <c r="G40" s="88">
        <f t="shared" si="9"/>
        <v>10127</v>
      </c>
      <c r="H40" s="86"/>
      <c r="I40" s="86"/>
      <c r="J40" s="86"/>
      <c r="K40" s="86"/>
      <c r="L40" s="86">
        <v>38</v>
      </c>
      <c r="M40" s="86">
        <v>5</v>
      </c>
      <c r="N40" s="86"/>
      <c r="O40" s="86"/>
      <c r="P40" s="86"/>
      <c r="Q40" s="86"/>
      <c r="R40" s="87" t="s">
        <v>194</v>
      </c>
      <c r="S40" s="87"/>
      <c r="T40" s="87"/>
      <c r="U40" s="87"/>
      <c r="V40" s="87"/>
      <c r="W40" s="86" t="s">
        <v>195</v>
      </c>
      <c r="X40" s="86" t="s">
        <v>196</v>
      </c>
      <c r="Y40" s="86"/>
      <c r="Z40" s="86" t="s">
        <v>95</v>
      </c>
      <c r="AA40" s="86"/>
      <c r="AB40" s="86"/>
      <c r="AC40" s="86"/>
      <c r="AD40" s="3" t="str">
        <f t="shared" si="0"/>
        <v>Syenite (QAPF)</v>
      </c>
    </row>
    <row r="41" spans="1:30" x14ac:dyDescent="0.25">
      <c r="A41" s="86">
        <v>10128</v>
      </c>
      <c r="B41" s="86">
        <v>52349</v>
      </c>
      <c r="C41" s="83">
        <f t="shared" si="10"/>
        <v>10102</v>
      </c>
      <c r="D41" s="83">
        <f t="shared" si="10"/>
        <v>10104</v>
      </c>
      <c r="E41" s="83">
        <f t="shared" si="10"/>
        <v>10105</v>
      </c>
      <c r="F41" s="83">
        <f t="shared" si="10"/>
        <v>52349</v>
      </c>
      <c r="G41" s="88">
        <f t="shared" si="9"/>
        <v>10128</v>
      </c>
      <c r="H41" s="86"/>
      <c r="I41" s="86"/>
      <c r="J41" s="86"/>
      <c r="K41" s="86"/>
      <c r="L41" s="86">
        <v>39</v>
      </c>
      <c r="M41" s="86">
        <v>5</v>
      </c>
      <c r="N41" s="86"/>
      <c r="O41" s="86"/>
      <c r="P41" s="86"/>
      <c r="Q41" s="86"/>
      <c r="R41" s="87" t="s">
        <v>197</v>
      </c>
      <c r="S41" s="87"/>
      <c r="T41" s="87"/>
      <c r="U41" s="87"/>
      <c r="V41" s="87"/>
      <c r="W41" s="86" t="s">
        <v>198</v>
      </c>
      <c r="X41" s="86" t="s">
        <v>199</v>
      </c>
      <c r="Y41" s="86"/>
      <c r="Z41" s="86" t="s">
        <v>95</v>
      </c>
      <c r="AA41" s="86"/>
      <c r="AB41" s="86"/>
      <c r="AC41" s="86"/>
      <c r="AD41" s="3" t="str">
        <f t="shared" si="0"/>
        <v>Monzonite (QAPF)</v>
      </c>
    </row>
    <row r="42" spans="1:30" x14ac:dyDescent="0.25">
      <c r="A42" s="86">
        <v>10129</v>
      </c>
      <c r="B42" s="86">
        <v>52349</v>
      </c>
      <c r="C42" s="83">
        <f t="shared" si="10"/>
        <v>10102</v>
      </c>
      <c r="D42" s="83">
        <f t="shared" si="10"/>
        <v>10104</v>
      </c>
      <c r="E42" s="83">
        <f t="shared" si="10"/>
        <v>10105</v>
      </c>
      <c r="F42" s="83">
        <f t="shared" si="10"/>
        <v>52349</v>
      </c>
      <c r="G42" s="88">
        <f t="shared" si="9"/>
        <v>10129</v>
      </c>
      <c r="H42" s="86"/>
      <c r="I42" s="86"/>
      <c r="J42" s="86"/>
      <c r="K42" s="86"/>
      <c r="L42" s="86">
        <v>40</v>
      </c>
      <c r="M42" s="86">
        <v>5</v>
      </c>
      <c r="N42" s="86"/>
      <c r="O42" s="86"/>
      <c r="P42" s="86"/>
      <c r="Q42" s="86"/>
      <c r="R42" s="87" t="s">
        <v>69</v>
      </c>
      <c r="S42" s="87"/>
      <c r="T42" s="87"/>
      <c r="U42" s="87"/>
      <c r="V42" s="87"/>
      <c r="W42" s="86" t="s">
        <v>200</v>
      </c>
      <c r="X42" s="86" t="s">
        <v>201</v>
      </c>
      <c r="Y42" s="86"/>
      <c r="Z42" s="86" t="s">
        <v>95</v>
      </c>
      <c r="AA42" s="86"/>
      <c r="AB42" s="86"/>
      <c r="AC42" s="86"/>
      <c r="AD42" s="3" t="str">
        <f t="shared" si="0"/>
        <v>Monzodiorite (QAPF)</v>
      </c>
    </row>
    <row r="43" spans="1:30" x14ac:dyDescent="0.25">
      <c r="A43" s="83">
        <v>10130</v>
      </c>
      <c r="B43" s="83">
        <v>52349</v>
      </c>
      <c r="C43" s="83">
        <f t="shared" si="10"/>
        <v>10102</v>
      </c>
      <c r="D43" s="83">
        <f t="shared" si="10"/>
        <v>10104</v>
      </c>
      <c r="E43" s="83">
        <f t="shared" si="10"/>
        <v>10105</v>
      </c>
      <c r="F43" s="83">
        <f t="shared" si="10"/>
        <v>52349</v>
      </c>
      <c r="G43" s="88">
        <f t="shared" si="9"/>
        <v>10130</v>
      </c>
      <c r="H43" s="83"/>
      <c r="I43" s="83"/>
      <c r="J43" s="83"/>
      <c r="K43" s="83"/>
      <c r="L43" s="83">
        <v>41</v>
      </c>
      <c r="M43" s="83">
        <v>5</v>
      </c>
      <c r="N43" s="83"/>
      <c r="O43" s="83"/>
      <c r="P43" s="83"/>
      <c r="Q43" s="83"/>
      <c r="R43" s="84" t="s">
        <v>202</v>
      </c>
      <c r="S43" s="84"/>
      <c r="T43" s="84"/>
      <c r="U43" s="84"/>
      <c r="V43" s="84"/>
      <c r="W43" s="83" t="s">
        <v>203</v>
      </c>
      <c r="X43" s="83" t="s">
        <v>204</v>
      </c>
      <c r="Y43" s="83"/>
      <c r="Z43" s="83" t="s">
        <v>95</v>
      </c>
      <c r="AA43" s="83"/>
      <c r="AB43" s="83"/>
      <c r="AC43" s="83"/>
      <c r="AD43" s="3" t="str">
        <f t="shared" si="0"/>
        <v>Monzogabbro (QAPF)</v>
      </c>
    </row>
    <row r="44" spans="1:30" x14ac:dyDescent="0.25">
      <c r="A44" s="88">
        <v>10131</v>
      </c>
      <c r="B44" s="88">
        <v>52349</v>
      </c>
      <c r="C44" s="83">
        <f t="shared" si="10"/>
        <v>10102</v>
      </c>
      <c r="D44" s="83">
        <f t="shared" si="10"/>
        <v>10104</v>
      </c>
      <c r="E44" s="83">
        <f t="shared" si="10"/>
        <v>10105</v>
      </c>
      <c r="F44" s="83">
        <f t="shared" si="10"/>
        <v>52349</v>
      </c>
      <c r="G44" s="88">
        <f t="shared" si="9"/>
        <v>10131</v>
      </c>
      <c r="H44" s="88"/>
      <c r="I44" s="88"/>
      <c r="J44" s="88"/>
      <c r="K44" s="88"/>
      <c r="L44" s="88">
        <v>42</v>
      </c>
      <c r="M44" s="88">
        <v>5</v>
      </c>
      <c r="N44" s="88"/>
      <c r="O44" s="88"/>
      <c r="P44" s="88"/>
      <c r="Q44" s="88"/>
      <c r="R44" s="90" t="s">
        <v>205</v>
      </c>
      <c r="S44" s="90"/>
      <c r="T44" s="90"/>
      <c r="U44" s="90"/>
      <c r="V44" s="90"/>
      <c r="W44" s="88" t="s">
        <v>206</v>
      </c>
      <c r="X44" s="88" t="s">
        <v>207</v>
      </c>
      <c r="Y44" s="88"/>
      <c r="Z44" s="88" t="s">
        <v>95</v>
      </c>
      <c r="AA44" s="88"/>
      <c r="AB44" s="88"/>
      <c r="AC44" s="88"/>
      <c r="AD44" s="3" t="str">
        <f t="shared" si="0"/>
        <v>Diorite (QAPF)</v>
      </c>
    </row>
    <row r="45" spans="1:30" x14ac:dyDescent="0.25">
      <c r="A45" s="88">
        <v>10132</v>
      </c>
      <c r="B45" s="88">
        <v>52349</v>
      </c>
      <c r="C45" s="83">
        <f t="shared" si="10"/>
        <v>10102</v>
      </c>
      <c r="D45" s="83">
        <f t="shared" si="10"/>
        <v>10104</v>
      </c>
      <c r="E45" s="83">
        <f t="shared" si="10"/>
        <v>10105</v>
      </c>
      <c r="F45" s="83">
        <f t="shared" si="10"/>
        <v>52349</v>
      </c>
      <c r="G45" s="88">
        <f t="shared" si="9"/>
        <v>10132</v>
      </c>
      <c r="H45" s="88"/>
      <c r="I45" s="88"/>
      <c r="J45" s="88"/>
      <c r="K45" s="88"/>
      <c r="L45" s="88">
        <v>43</v>
      </c>
      <c r="M45" s="88">
        <v>5</v>
      </c>
      <c r="N45" s="88"/>
      <c r="O45" s="88"/>
      <c r="P45" s="88"/>
      <c r="Q45" s="88"/>
      <c r="R45" s="90" t="s">
        <v>208</v>
      </c>
      <c r="S45" s="90"/>
      <c r="T45" s="90"/>
      <c r="U45" s="90"/>
      <c r="V45" s="90"/>
      <c r="W45" s="88" t="s">
        <v>209</v>
      </c>
      <c r="X45" s="88" t="s">
        <v>210</v>
      </c>
      <c r="Y45" s="88"/>
      <c r="Z45" s="88" t="s">
        <v>95</v>
      </c>
      <c r="AA45" s="88"/>
      <c r="AB45" s="88"/>
      <c r="AC45" s="88"/>
      <c r="AD45" s="3" t="str">
        <f t="shared" si="0"/>
        <v>Gabbro (QAPF)</v>
      </c>
    </row>
    <row r="46" spans="1:30" x14ac:dyDescent="0.25">
      <c r="A46" s="88">
        <v>10133</v>
      </c>
      <c r="B46" s="88">
        <v>10132</v>
      </c>
      <c r="C46" s="83">
        <f t="shared" si="10"/>
        <v>10102</v>
      </c>
      <c r="D46" s="83">
        <f t="shared" si="10"/>
        <v>10104</v>
      </c>
      <c r="E46" s="83">
        <f t="shared" si="10"/>
        <v>10105</v>
      </c>
      <c r="F46" s="83">
        <f t="shared" si="10"/>
        <v>52349</v>
      </c>
      <c r="G46" s="83">
        <f t="shared" si="10"/>
        <v>10132</v>
      </c>
      <c r="H46" s="88">
        <f t="shared" ref="H46:H57" si="11">A46</f>
        <v>10133</v>
      </c>
      <c r="I46" s="88"/>
      <c r="J46" s="88"/>
      <c r="K46" s="88"/>
      <c r="L46" s="88">
        <v>44</v>
      </c>
      <c r="M46" s="88">
        <v>6</v>
      </c>
      <c r="N46" s="88"/>
      <c r="O46" s="88"/>
      <c r="P46" s="88"/>
      <c r="Q46" s="88"/>
      <c r="R46" s="88"/>
      <c r="S46" s="90" t="s">
        <v>211</v>
      </c>
      <c r="T46" s="90"/>
      <c r="U46" s="90"/>
      <c r="V46" s="90"/>
      <c r="W46" s="88" t="s">
        <v>212</v>
      </c>
      <c r="X46" s="88" t="s">
        <v>213</v>
      </c>
      <c r="Y46" s="88" t="s">
        <v>214</v>
      </c>
      <c r="Z46" s="88" t="s">
        <v>95</v>
      </c>
      <c r="AA46" s="88"/>
      <c r="AB46" s="88"/>
      <c r="AC46" s="88"/>
      <c r="AD46" s="3" t="str">
        <f t="shared" si="0"/>
        <v>Gabbronorite</v>
      </c>
    </row>
    <row r="47" spans="1:30" x14ac:dyDescent="0.25">
      <c r="A47" s="88">
        <v>10134</v>
      </c>
      <c r="B47" s="88">
        <v>10132</v>
      </c>
      <c r="C47" s="83">
        <f t="shared" si="10"/>
        <v>10102</v>
      </c>
      <c r="D47" s="83">
        <f t="shared" si="10"/>
        <v>10104</v>
      </c>
      <c r="E47" s="83">
        <f t="shared" si="10"/>
        <v>10105</v>
      </c>
      <c r="F47" s="83">
        <f t="shared" si="10"/>
        <v>52349</v>
      </c>
      <c r="G47" s="83">
        <f t="shared" si="10"/>
        <v>10132</v>
      </c>
      <c r="H47" s="88">
        <f t="shared" si="11"/>
        <v>10134</v>
      </c>
      <c r="I47" s="88"/>
      <c r="J47" s="88"/>
      <c r="K47" s="88"/>
      <c r="L47" s="88">
        <v>45</v>
      </c>
      <c r="M47" s="88">
        <v>6</v>
      </c>
      <c r="N47" s="88"/>
      <c r="O47" s="88"/>
      <c r="P47" s="88"/>
      <c r="Q47" s="88"/>
      <c r="R47" s="88"/>
      <c r="S47" s="90" t="s">
        <v>215</v>
      </c>
      <c r="T47" s="90"/>
      <c r="U47" s="90"/>
      <c r="V47" s="90"/>
      <c r="W47" s="88" t="s">
        <v>216</v>
      </c>
      <c r="X47" s="88" t="s">
        <v>217</v>
      </c>
      <c r="Y47" s="88" t="s">
        <v>218</v>
      </c>
      <c r="Z47" s="88" t="s">
        <v>95</v>
      </c>
      <c r="AA47" s="88"/>
      <c r="AB47" s="88"/>
      <c r="AC47" s="88"/>
      <c r="AD47" s="3" t="str">
        <f t="shared" si="0"/>
        <v>Norite</v>
      </c>
    </row>
    <row r="48" spans="1:30" x14ac:dyDescent="0.25">
      <c r="A48" s="88">
        <v>10135</v>
      </c>
      <c r="B48" s="88">
        <v>10132</v>
      </c>
      <c r="C48" s="83">
        <f t="shared" si="10"/>
        <v>10102</v>
      </c>
      <c r="D48" s="83">
        <f t="shared" si="10"/>
        <v>10104</v>
      </c>
      <c r="E48" s="83">
        <f t="shared" si="10"/>
        <v>10105</v>
      </c>
      <c r="F48" s="83">
        <f t="shared" si="10"/>
        <v>52349</v>
      </c>
      <c r="G48" s="83">
        <f t="shared" si="10"/>
        <v>10132</v>
      </c>
      <c r="H48" s="88">
        <f t="shared" si="11"/>
        <v>10135</v>
      </c>
      <c r="I48" s="88"/>
      <c r="J48" s="88"/>
      <c r="K48" s="88"/>
      <c r="L48" s="88">
        <v>46</v>
      </c>
      <c r="M48" s="88">
        <v>6</v>
      </c>
      <c r="N48" s="88"/>
      <c r="O48" s="88"/>
      <c r="P48" s="88"/>
      <c r="Q48" s="88"/>
      <c r="R48" s="88"/>
      <c r="S48" s="90" t="s">
        <v>219</v>
      </c>
      <c r="T48" s="90"/>
      <c r="U48" s="90"/>
      <c r="V48" s="90"/>
      <c r="W48" s="88" t="s">
        <v>220</v>
      </c>
      <c r="X48" s="88" t="s">
        <v>221</v>
      </c>
      <c r="Y48" s="88" t="s">
        <v>222</v>
      </c>
      <c r="Z48" s="88"/>
      <c r="AA48" s="88"/>
      <c r="AB48" s="88"/>
      <c r="AC48" s="88"/>
      <c r="AD48" s="3" t="str">
        <f t="shared" si="0"/>
        <v>Troctolite</v>
      </c>
    </row>
    <row r="49" spans="1:30" x14ac:dyDescent="0.25">
      <c r="A49" s="88">
        <v>10136</v>
      </c>
      <c r="B49" s="88">
        <v>10132</v>
      </c>
      <c r="C49" s="83">
        <f t="shared" si="10"/>
        <v>10102</v>
      </c>
      <c r="D49" s="83">
        <f t="shared" si="10"/>
        <v>10104</v>
      </c>
      <c r="E49" s="83">
        <f t="shared" si="10"/>
        <v>10105</v>
      </c>
      <c r="F49" s="83">
        <f t="shared" si="10"/>
        <v>52349</v>
      </c>
      <c r="G49" s="83">
        <f t="shared" si="10"/>
        <v>10132</v>
      </c>
      <c r="H49" s="88">
        <f t="shared" si="11"/>
        <v>10136</v>
      </c>
      <c r="I49" s="88"/>
      <c r="J49" s="88"/>
      <c r="K49" s="88"/>
      <c r="L49" s="88">
        <v>47</v>
      </c>
      <c r="M49" s="88">
        <v>6</v>
      </c>
      <c r="N49" s="88"/>
      <c r="O49" s="88"/>
      <c r="P49" s="88"/>
      <c r="Q49" s="88"/>
      <c r="R49" s="88"/>
      <c r="S49" s="90" t="s">
        <v>223</v>
      </c>
      <c r="T49" s="90"/>
      <c r="U49" s="90"/>
      <c r="V49" s="90"/>
      <c r="W49" s="88" t="s">
        <v>224</v>
      </c>
      <c r="X49" s="88" t="s">
        <v>225</v>
      </c>
      <c r="Y49" s="88" t="s">
        <v>226</v>
      </c>
      <c r="Z49" s="88"/>
      <c r="AA49" s="88"/>
      <c r="AB49" s="88"/>
      <c r="AC49" s="88"/>
      <c r="AD49" s="3" t="str">
        <f t="shared" si="0"/>
        <v>Olivine- Gabbro</v>
      </c>
    </row>
    <row r="50" spans="1:30" x14ac:dyDescent="0.25">
      <c r="A50" s="88">
        <v>10137</v>
      </c>
      <c r="B50" s="88">
        <v>10132</v>
      </c>
      <c r="C50" s="83">
        <f t="shared" si="10"/>
        <v>10102</v>
      </c>
      <c r="D50" s="83">
        <f t="shared" si="10"/>
        <v>10104</v>
      </c>
      <c r="E50" s="83">
        <f t="shared" si="10"/>
        <v>10105</v>
      </c>
      <c r="F50" s="83">
        <f t="shared" si="10"/>
        <v>52349</v>
      </c>
      <c r="G50" s="83">
        <f t="shared" si="10"/>
        <v>10132</v>
      </c>
      <c r="H50" s="88">
        <f t="shared" si="11"/>
        <v>10137</v>
      </c>
      <c r="I50" s="88"/>
      <c r="J50" s="88"/>
      <c r="K50" s="88"/>
      <c r="L50" s="88">
        <v>48</v>
      </c>
      <c r="M50" s="88">
        <v>6</v>
      </c>
      <c r="N50" s="88"/>
      <c r="O50" s="88"/>
      <c r="P50" s="88"/>
      <c r="Q50" s="88"/>
      <c r="R50" s="88"/>
      <c r="S50" s="90" t="s">
        <v>227</v>
      </c>
      <c r="T50" s="90"/>
      <c r="U50" s="90"/>
      <c r="V50" s="90"/>
      <c r="W50" s="88" t="s">
        <v>228</v>
      </c>
      <c r="X50" s="88" t="s">
        <v>229</v>
      </c>
      <c r="Y50" s="88" t="s">
        <v>230</v>
      </c>
      <c r="Z50" s="88" t="s">
        <v>95</v>
      </c>
      <c r="AA50" s="88"/>
      <c r="AB50" s="88"/>
      <c r="AC50" s="88"/>
      <c r="AD50" s="3" t="str">
        <f t="shared" si="0"/>
        <v>Olivine- Gabbronorite</v>
      </c>
    </row>
    <row r="51" spans="1:30" x14ac:dyDescent="0.25">
      <c r="A51" s="88">
        <v>10138</v>
      </c>
      <c r="B51" s="88">
        <v>10132</v>
      </c>
      <c r="C51" s="83">
        <f t="shared" si="10"/>
        <v>10102</v>
      </c>
      <c r="D51" s="83">
        <f t="shared" si="10"/>
        <v>10104</v>
      </c>
      <c r="E51" s="83">
        <f t="shared" si="10"/>
        <v>10105</v>
      </c>
      <c r="F51" s="83">
        <f t="shared" si="10"/>
        <v>52349</v>
      </c>
      <c r="G51" s="83">
        <f t="shared" si="10"/>
        <v>10132</v>
      </c>
      <c r="H51" s="88">
        <f t="shared" si="11"/>
        <v>10138</v>
      </c>
      <c r="I51" s="88"/>
      <c r="J51" s="88"/>
      <c r="K51" s="88"/>
      <c r="L51" s="88">
        <v>49</v>
      </c>
      <c r="M51" s="88">
        <v>6</v>
      </c>
      <c r="N51" s="88"/>
      <c r="O51" s="88"/>
      <c r="P51" s="88"/>
      <c r="Q51" s="88"/>
      <c r="R51" s="88"/>
      <c r="S51" s="90" t="s">
        <v>231</v>
      </c>
      <c r="T51" s="90"/>
      <c r="U51" s="90"/>
      <c r="V51" s="90"/>
      <c r="W51" s="88" t="s">
        <v>232</v>
      </c>
      <c r="X51" s="88" t="s">
        <v>233</v>
      </c>
      <c r="Y51" s="88" t="s">
        <v>234</v>
      </c>
      <c r="Z51" s="88" t="s">
        <v>95</v>
      </c>
      <c r="AA51" s="88"/>
      <c r="AB51" s="88"/>
      <c r="AC51" s="88"/>
      <c r="AD51" s="3" t="str">
        <f t="shared" si="0"/>
        <v>Olivine- Norite</v>
      </c>
    </row>
    <row r="52" spans="1:30" x14ac:dyDescent="0.25">
      <c r="A52" s="88">
        <v>10139</v>
      </c>
      <c r="B52" s="88">
        <v>10132</v>
      </c>
      <c r="C52" s="83">
        <f t="shared" si="10"/>
        <v>10102</v>
      </c>
      <c r="D52" s="83">
        <f t="shared" si="10"/>
        <v>10104</v>
      </c>
      <c r="E52" s="83">
        <f t="shared" si="10"/>
        <v>10105</v>
      </c>
      <c r="F52" s="83">
        <f t="shared" si="10"/>
        <v>52349</v>
      </c>
      <c r="G52" s="83">
        <f t="shared" si="10"/>
        <v>10132</v>
      </c>
      <c r="H52" s="88">
        <f t="shared" si="11"/>
        <v>10139</v>
      </c>
      <c r="I52" s="88"/>
      <c r="J52" s="88"/>
      <c r="K52" s="88"/>
      <c r="L52" s="88">
        <v>50</v>
      </c>
      <c r="M52" s="88">
        <v>6</v>
      </c>
      <c r="N52" s="88"/>
      <c r="O52" s="88"/>
      <c r="P52" s="88"/>
      <c r="Q52" s="88"/>
      <c r="R52" s="88"/>
      <c r="S52" s="90" t="s">
        <v>235</v>
      </c>
      <c r="T52" s="90"/>
      <c r="U52" s="90"/>
      <c r="V52" s="90"/>
      <c r="W52" s="88" t="s">
        <v>236</v>
      </c>
      <c r="X52" s="88" t="s">
        <v>237</v>
      </c>
      <c r="Y52" s="88" t="s">
        <v>238</v>
      </c>
      <c r="Z52" s="88" t="s">
        <v>95</v>
      </c>
      <c r="AA52" s="88"/>
      <c r="AB52" s="88"/>
      <c r="AC52" s="88"/>
      <c r="AD52" s="3" t="str">
        <f t="shared" si="0"/>
        <v>Orthopyroxene- Gabbro</v>
      </c>
    </row>
    <row r="53" spans="1:30" x14ac:dyDescent="0.25">
      <c r="A53" s="88">
        <v>10140</v>
      </c>
      <c r="B53" s="88">
        <v>10132</v>
      </c>
      <c r="C53" s="83">
        <f t="shared" si="10"/>
        <v>10102</v>
      </c>
      <c r="D53" s="83">
        <f t="shared" si="10"/>
        <v>10104</v>
      </c>
      <c r="E53" s="83">
        <f t="shared" si="10"/>
        <v>10105</v>
      </c>
      <c r="F53" s="83">
        <f t="shared" si="10"/>
        <v>52349</v>
      </c>
      <c r="G53" s="83">
        <f t="shared" si="10"/>
        <v>10132</v>
      </c>
      <c r="H53" s="88">
        <f t="shared" si="11"/>
        <v>10140</v>
      </c>
      <c r="I53" s="88"/>
      <c r="J53" s="88"/>
      <c r="K53" s="88"/>
      <c r="L53" s="88">
        <v>51</v>
      </c>
      <c r="M53" s="88">
        <v>6</v>
      </c>
      <c r="N53" s="88"/>
      <c r="O53" s="88"/>
      <c r="P53" s="88"/>
      <c r="Q53" s="88"/>
      <c r="R53" s="88"/>
      <c r="S53" s="90" t="s">
        <v>239</v>
      </c>
      <c r="T53" s="90"/>
      <c r="U53" s="90"/>
      <c r="V53" s="90"/>
      <c r="W53" s="88" t="s">
        <v>240</v>
      </c>
      <c r="X53" s="88" t="s">
        <v>241</v>
      </c>
      <c r="Y53" s="88" t="s">
        <v>242</v>
      </c>
      <c r="Z53" s="88" t="s">
        <v>95</v>
      </c>
      <c r="AA53" s="88"/>
      <c r="AB53" s="88"/>
      <c r="AC53" s="88"/>
      <c r="AD53" s="3" t="str">
        <f t="shared" si="0"/>
        <v>Clinopyroxene- Norite</v>
      </c>
    </row>
    <row r="54" spans="1:30" x14ac:dyDescent="0.25">
      <c r="A54" s="88">
        <v>10141</v>
      </c>
      <c r="B54" s="88">
        <v>10132</v>
      </c>
      <c r="C54" s="83">
        <f t="shared" si="10"/>
        <v>10102</v>
      </c>
      <c r="D54" s="83">
        <f t="shared" si="10"/>
        <v>10104</v>
      </c>
      <c r="E54" s="83">
        <f t="shared" si="10"/>
        <v>10105</v>
      </c>
      <c r="F54" s="83">
        <f t="shared" si="10"/>
        <v>52349</v>
      </c>
      <c r="G54" s="83">
        <f t="shared" si="10"/>
        <v>10132</v>
      </c>
      <c r="H54" s="88">
        <f t="shared" si="11"/>
        <v>10141</v>
      </c>
      <c r="I54" s="88"/>
      <c r="J54" s="88"/>
      <c r="K54" s="88"/>
      <c r="L54" s="88">
        <v>52</v>
      </c>
      <c r="M54" s="88">
        <v>6</v>
      </c>
      <c r="N54" s="88"/>
      <c r="O54" s="88"/>
      <c r="P54" s="88"/>
      <c r="Q54" s="88"/>
      <c r="R54" s="88"/>
      <c r="S54" s="90" t="s">
        <v>243</v>
      </c>
      <c r="T54" s="90"/>
      <c r="U54" s="90"/>
      <c r="V54" s="90"/>
      <c r="W54" s="88" t="s">
        <v>244</v>
      </c>
      <c r="X54" s="88" t="s">
        <v>245</v>
      </c>
      <c r="Y54" s="88" t="s">
        <v>246</v>
      </c>
      <c r="Z54" s="88" t="s">
        <v>95</v>
      </c>
      <c r="AA54" s="88"/>
      <c r="AB54" s="88"/>
      <c r="AC54" s="88"/>
      <c r="AD54" s="3" t="str">
        <f t="shared" si="0"/>
        <v>Hornblende- Gabbro</v>
      </c>
    </row>
    <row r="55" spans="1:30" x14ac:dyDescent="0.25">
      <c r="A55" s="88">
        <v>10142</v>
      </c>
      <c r="B55" s="88">
        <v>10132</v>
      </c>
      <c r="C55" s="83">
        <f t="shared" ref="C55:G70" si="12">VLOOKUP(D55,$A:$B,2,FALSE)</f>
        <v>10102</v>
      </c>
      <c r="D55" s="83">
        <f t="shared" si="12"/>
        <v>10104</v>
      </c>
      <c r="E55" s="83">
        <f t="shared" si="12"/>
        <v>10105</v>
      </c>
      <c r="F55" s="83">
        <f t="shared" si="12"/>
        <v>52349</v>
      </c>
      <c r="G55" s="83">
        <f t="shared" si="12"/>
        <v>10132</v>
      </c>
      <c r="H55" s="88">
        <f t="shared" si="11"/>
        <v>10142</v>
      </c>
      <c r="I55" s="88"/>
      <c r="J55" s="88"/>
      <c r="K55" s="88"/>
      <c r="L55" s="88">
        <v>53</v>
      </c>
      <c r="M55" s="88">
        <v>6</v>
      </c>
      <c r="N55" s="88"/>
      <c r="O55" s="88"/>
      <c r="P55" s="88"/>
      <c r="Q55" s="88"/>
      <c r="R55" s="88"/>
      <c r="S55" s="90" t="s">
        <v>247</v>
      </c>
      <c r="T55" s="90"/>
      <c r="U55" s="90"/>
      <c r="V55" s="90"/>
      <c r="W55" s="88" t="s">
        <v>248</v>
      </c>
      <c r="X55" s="88" t="s">
        <v>249</v>
      </c>
      <c r="Y55" s="88" t="s">
        <v>250</v>
      </c>
      <c r="Z55" s="88" t="s">
        <v>95</v>
      </c>
      <c r="AA55" s="88"/>
      <c r="AB55" s="88"/>
      <c r="AC55" s="88"/>
      <c r="AD55" s="3" t="str">
        <f t="shared" si="0"/>
        <v>Pyroxene- Hornblende- Gabbro</v>
      </c>
    </row>
    <row r="56" spans="1:30" x14ac:dyDescent="0.25">
      <c r="A56" s="88">
        <v>10143</v>
      </c>
      <c r="B56" s="88">
        <v>10132</v>
      </c>
      <c r="C56" s="83">
        <f t="shared" si="12"/>
        <v>10102</v>
      </c>
      <c r="D56" s="83">
        <f t="shared" si="12"/>
        <v>10104</v>
      </c>
      <c r="E56" s="83">
        <f t="shared" si="12"/>
        <v>10105</v>
      </c>
      <c r="F56" s="83">
        <f t="shared" si="12"/>
        <v>52349</v>
      </c>
      <c r="G56" s="83">
        <f t="shared" si="12"/>
        <v>10132</v>
      </c>
      <c r="H56" s="88">
        <f t="shared" si="11"/>
        <v>10143</v>
      </c>
      <c r="I56" s="88"/>
      <c r="J56" s="88"/>
      <c r="K56" s="88"/>
      <c r="L56" s="88">
        <v>54</v>
      </c>
      <c r="M56" s="88">
        <v>6</v>
      </c>
      <c r="N56" s="88"/>
      <c r="O56" s="88"/>
      <c r="P56" s="88"/>
      <c r="Q56" s="88"/>
      <c r="R56" s="88"/>
      <c r="S56" s="90" t="s">
        <v>251</v>
      </c>
      <c r="T56" s="90"/>
      <c r="U56" s="90"/>
      <c r="V56" s="90"/>
      <c r="W56" s="88" t="s">
        <v>252</v>
      </c>
      <c r="X56" s="88" t="s">
        <v>253</v>
      </c>
      <c r="Y56" s="88" t="s">
        <v>254</v>
      </c>
      <c r="Z56" s="88" t="s">
        <v>95</v>
      </c>
      <c r="AA56" s="88"/>
      <c r="AB56" s="88"/>
      <c r="AC56" s="88"/>
      <c r="AD56" s="3" t="str">
        <f t="shared" si="0"/>
        <v>Pyroxene- Hornblende- Gabbronorite</v>
      </c>
    </row>
    <row r="57" spans="1:30" x14ac:dyDescent="0.25">
      <c r="A57" s="88">
        <v>10144</v>
      </c>
      <c r="B57" s="88">
        <v>10132</v>
      </c>
      <c r="C57" s="83">
        <f t="shared" si="12"/>
        <v>10102</v>
      </c>
      <c r="D57" s="83">
        <f t="shared" si="12"/>
        <v>10104</v>
      </c>
      <c r="E57" s="83">
        <f t="shared" si="12"/>
        <v>10105</v>
      </c>
      <c r="F57" s="83">
        <f t="shared" si="12"/>
        <v>52349</v>
      </c>
      <c r="G57" s="83">
        <f t="shared" si="12"/>
        <v>10132</v>
      </c>
      <c r="H57" s="88">
        <f t="shared" si="11"/>
        <v>10144</v>
      </c>
      <c r="I57" s="88"/>
      <c r="J57" s="88"/>
      <c r="K57" s="88"/>
      <c r="L57" s="88">
        <v>55</v>
      </c>
      <c r="M57" s="88">
        <v>6</v>
      </c>
      <c r="N57" s="88"/>
      <c r="O57" s="88"/>
      <c r="P57" s="88"/>
      <c r="Q57" s="88"/>
      <c r="R57" s="88"/>
      <c r="S57" s="90" t="s">
        <v>255</v>
      </c>
      <c r="T57" s="90"/>
      <c r="U57" s="90"/>
      <c r="V57" s="90"/>
      <c r="W57" s="88" t="s">
        <v>256</v>
      </c>
      <c r="X57" s="88" t="s">
        <v>257</v>
      </c>
      <c r="Y57" s="88" t="s">
        <v>258</v>
      </c>
      <c r="Z57" s="88" t="s">
        <v>95</v>
      </c>
      <c r="AA57" s="88"/>
      <c r="AB57" s="88"/>
      <c r="AC57" s="88"/>
      <c r="AD57" s="3" t="str">
        <f t="shared" si="0"/>
        <v>Pyroxene- Hornblende- Norite</v>
      </c>
    </row>
    <row r="58" spans="1:30" x14ac:dyDescent="0.25">
      <c r="A58" s="88">
        <v>10145</v>
      </c>
      <c r="B58" s="88">
        <v>52349</v>
      </c>
      <c r="C58" s="83">
        <f t="shared" si="12"/>
        <v>10102</v>
      </c>
      <c r="D58" s="83">
        <f t="shared" si="12"/>
        <v>10104</v>
      </c>
      <c r="E58" s="83">
        <f t="shared" si="12"/>
        <v>10105</v>
      </c>
      <c r="F58" s="83">
        <f t="shared" si="12"/>
        <v>52349</v>
      </c>
      <c r="G58" s="88">
        <f t="shared" ref="G58:G67" si="13">A58</f>
        <v>10145</v>
      </c>
      <c r="H58" s="88"/>
      <c r="I58" s="88"/>
      <c r="J58" s="88"/>
      <c r="K58" s="88"/>
      <c r="L58" s="88">
        <v>56</v>
      </c>
      <c r="M58" s="88">
        <v>5</v>
      </c>
      <c r="N58" s="88"/>
      <c r="O58" s="88"/>
      <c r="P58" s="88"/>
      <c r="Q58" s="88"/>
      <c r="R58" s="90" t="s">
        <v>259</v>
      </c>
      <c r="S58" s="90"/>
      <c r="T58" s="90"/>
      <c r="U58" s="90"/>
      <c r="V58" s="90"/>
      <c r="W58" s="88" t="s">
        <v>260</v>
      </c>
      <c r="X58" s="88" t="s">
        <v>261</v>
      </c>
      <c r="Y58" s="88"/>
      <c r="Z58" s="88" t="s">
        <v>95</v>
      </c>
      <c r="AA58" s="88"/>
      <c r="AB58" s="88"/>
      <c r="AC58" s="88"/>
      <c r="AD58" s="3" t="str">
        <f t="shared" si="0"/>
        <v>Anorthosite (QAPF)</v>
      </c>
    </row>
    <row r="59" spans="1:30" x14ac:dyDescent="0.25">
      <c r="A59" s="83">
        <v>10147</v>
      </c>
      <c r="B59" s="83">
        <v>52349</v>
      </c>
      <c r="C59" s="83">
        <f t="shared" si="12"/>
        <v>10102</v>
      </c>
      <c r="D59" s="83">
        <f t="shared" si="12"/>
        <v>10104</v>
      </c>
      <c r="E59" s="83">
        <f t="shared" si="12"/>
        <v>10105</v>
      </c>
      <c r="F59" s="83">
        <f t="shared" si="12"/>
        <v>52349</v>
      </c>
      <c r="G59" s="88">
        <f t="shared" si="13"/>
        <v>10147</v>
      </c>
      <c r="H59" s="83"/>
      <c r="I59" s="83"/>
      <c r="J59" s="83"/>
      <c r="K59" s="83"/>
      <c r="L59" s="83">
        <v>57</v>
      </c>
      <c r="M59" s="83">
        <v>5</v>
      </c>
      <c r="N59" s="83"/>
      <c r="O59" s="83"/>
      <c r="P59" s="83"/>
      <c r="Q59" s="83"/>
      <c r="R59" s="84" t="s">
        <v>262</v>
      </c>
      <c r="S59" s="84"/>
      <c r="T59" s="84"/>
      <c r="U59" s="84"/>
      <c r="V59" s="84"/>
      <c r="W59" s="83" t="s">
        <v>263</v>
      </c>
      <c r="X59" s="83" t="s">
        <v>264</v>
      </c>
      <c r="Y59" s="83"/>
      <c r="Z59" s="83" t="s">
        <v>95</v>
      </c>
      <c r="AA59" s="83"/>
      <c r="AB59" s="83"/>
      <c r="AC59" s="83"/>
      <c r="AD59" s="3" t="str">
        <f t="shared" si="0"/>
        <v>Foid-bearing-Alkali-Feldspar-Syenite (QAPF)</v>
      </c>
    </row>
    <row r="60" spans="1:30" x14ac:dyDescent="0.25">
      <c r="A60" s="83">
        <v>10148</v>
      </c>
      <c r="B60" s="83">
        <v>52349</v>
      </c>
      <c r="C60" s="83">
        <f t="shared" si="12"/>
        <v>10102</v>
      </c>
      <c r="D60" s="83">
        <f t="shared" si="12"/>
        <v>10104</v>
      </c>
      <c r="E60" s="83">
        <f t="shared" si="12"/>
        <v>10105</v>
      </c>
      <c r="F60" s="83">
        <f t="shared" si="12"/>
        <v>52349</v>
      </c>
      <c r="G60" s="88">
        <f t="shared" si="13"/>
        <v>10148</v>
      </c>
      <c r="H60" s="83"/>
      <c r="I60" s="83"/>
      <c r="J60" s="83"/>
      <c r="K60" s="83"/>
      <c r="L60" s="83">
        <v>58</v>
      </c>
      <c r="M60" s="83">
        <v>5</v>
      </c>
      <c r="N60" s="83"/>
      <c r="O60" s="83"/>
      <c r="P60" s="83"/>
      <c r="Q60" s="83"/>
      <c r="R60" s="84" t="s">
        <v>265</v>
      </c>
      <c r="S60" s="84"/>
      <c r="T60" s="84"/>
      <c r="U60" s="84"/>
      <c r="V60" s="84"/>
      <c r="W60" s="83" t="s">
        <v>266</v>
      </c>
      <c r="X60" s="83" t="s">
        <v>267</v>
      </c>
      <c r="Y60" s="83"/>
      <c r="Z60" s="83" t="s">
        <v>95</v>
      </c>
      <c r="AA60" s="83"/>
      <c r="AB60" s="83"/>
      <c r="AC60" s="83"/>
      <c r="AD60" s="3" t="str">
        <f t="shared" si="0"/>
        <v>Foid-bearing Syenite (QAPF)</v>
      </c>
    </row>
    <row r="61" spans="1:30" x14ac:dyDescent="0.25">
      <c r="A61" s="83">
        <v>10149</v>
      </c>
      <c r="B61" s="83">
        <v>52349</v>
      </c>
      <c r="C61" s="83">
        <f t="shared" si="12"/>
        <v>10102</v>
      </c>
      <c r="D61" s="83">
        <f t="shared" si="12"/>
        <v>10104</v>
      </c>
      <c r="E61" s="83">
        <f t="shared" si="12"/>
        <v>10105</v>
      </c>
      <c r="F61" s="83">
        <f t="shared" si="12"/>
        <v>52349</v>
      </c>
      <c r="G61" s="88">
        <f t="shared" si="13"/>
        <v>10149</v>
      </c>
      <c r="H61" s="83"/>
      <c r="I61" s="83"/>
      <c r="J61" s="83"/>
      <c r="K61" s="83"/>
      <c r="L61" s="83">
        <v>59</v>
      </c>
      <c r="M61" s="83">
        <v>5</v>
      </c>
      <c r="N61" s="83"/>
      <c r="O61" s="83"/>
      <c r="P61" s="83"/>
      <c r="Q61" s="83"/>
      <c r="R61" s="84" t="s">
        <v>268</v>
      </c>
      <c r="S61" s="84"/>
      <c r="T61" s="84"/>
      <c r="U61" s="84"/>
      <c r="V61" s="84"/>
      <c r="W61" s="83" t="s">
        <v>269</v>
      </c>
      <c r="X61" s="83" t="s">
        <v>270</v>
      </c>
      <c r="Y61" s="83"/>
      <c r="Z61" s="83" t="s">
        <v>95</v>
      </c>
      <c r="AA61" s="83"/>
      <c r="AB61" s="83"/>
      <c r="AC61" s="83"/>
      <c r="AD61" s="3" t="str">
        <f t="shared" si="0"/>
        <v>Foid-bearing Monzonite (QAPF)</v>
      </c>
    </row>
    <row r="62" spans="1:30" x14ac:dyDescent="0.25">
      <c r="A62" s="83">
        <v>10150</v>
      </c>
      <c r="B62" s="83">
        <v>52349</v>
      </c>
      <c r="C62" s="83">
        <f t="shared" si="12"/>
        <v>10102</v>
      </c>
      <c r="D62" s="83">
        <f t="shared" si="12"/>
        <v>10104</v>
      </c>
      <c r="E62" s="83">
        <f t="shared" si="12"/>
        <v>10105</v>
      </c>
      <c r="F62" s="83">
        <f t="shared" si="12"/>
        <v>52349</v>
      </c>
      <c r="G62" s="88">
        <f t="shared" si="13"/>
        <v>10150</v>
      </c>
      <c r="H62" s="83"/>
      <c r="I62" s="83"/>
      <c r="J62" s="83"/>
      <c r="K62" s="83"/>
      <c r="L62" s="83">
        <v>60</v>
      </c>
      <c r="M62" s="83">
        <v>5</v>
      </c>
      <c r="N62" s="83"/>
      <c r="O62" s="83"/>
      <c r="P62" s="83"/>
      <c r="Q62" s="83"/>
      <c r="R62" s="84" t="s">
        <v>271</v>
      </c>
      <c r="S62" s="84"/>
      <c r="T62" s="84"/>
      <c r="U62" s="84"/>
      <c r="V62" s="84"/>
      <c r="W62" s="83" t="s">
        <v>272</v>
      </c>
      <c r="X62" s="83" t="s">
        <v>273</v>
      </c>
      <c r="Y62" s="83"/>
      <c r="Z62" s="83" t="s">
        <v>95</v>
      </c>
      <c r="AA62" s="83"/>
      <c r="AB62" s="83"/>
      <c r="AC62" s="83"/>
      <c r="AD62" s="3" t="str">
        <f t="shared" si="0"/>
        <v>Foid-bearing Monzodiorite (QAPF)</v>
      </c>
    </row>
    <row r="63" spans="1:30" x14ac:dyDescent="0.25">
      <c r="A63" s="83">
        <v>10151</v>
      </c>
      <c r="B63" s="83">
        <v>52349</v>
      </c>
      <c r="C63" s="83">
        <f t="shared" si="12"/>
        <v>10102</v>
      </c>
      <c r="D63" s="83">
        <f t="shared" si="12"/>
        <v>10104</v>
      </c>
      <c r="E63" s="83">
        <f t="shared" si="12"/>
        <v>10105</v>
      </c>
      <c r="F63" s="83">
        <f t="shared" si="12"/>
        <v>52349</v>
      </c>
      <c r="G63" s="88">
        <f t="shared" si="13"/>
        <v>10151</v>
      </c>
      <c r="H63" s="83"/>
      <c r="I63" s="83"/>
      <c r="J63" s="83"/>
      <c r="K63" s="83"/>
      <c r="L63" s="83">
        <v>61</v>
      </c>
      <c r="M63" s="83">
        <v>5</v>
      </c>
      <c r="N63" s="83"/>
      <c r="O63" s="83"/>
      <c r="P63" s="83"/>
      <c r="Q63" s="83"/>
      <c r="R63" s="84" t="s">
        <v>274</v>
      </c>
      <c r="S63" s="84"/>
      <c r="T63" s="84"/>
      <c r="U63" s="84"/>
      <c r="V63" s="84"/>
      <c r="W63" s="83" t="s">
        <v>275</v>
      </c>
      <c r="X63" s="83" t="s">
        <v>276</v>
      </c>
      <c r="Y63" s="83"/>
      <c r="Z63" s="83" t="s">
        <v>95</v>
      </c>
      <c r="AA63" s="83"/>
      <c r="AB63" s="83"/>
      <c r="AC63" s="83"/>
      <c r="AD63" s="3" t="str">
        <f t="shared" si="0"/>
        <v>Foid-bearing Monzogabbro (QAPF)</v>
      </c>
    </row>
    <row r="64" spans="1:30" x14ac:dyDescent="0.25">
      <c r="A64" s="83">
        <v>10152</v>
      </c>
      <c r="B64" s="83">
        <v>52349</v>
      </c>
      <c r="C64" s="83">
        <f t="shared" si="12"/>
        <v>10102</v>
      </c>
      <c r="D64" s="83">
        <f t="shared" si="12"/>
        <v>10104</v>
      </c>
      <c r="E64" s="83">
        <f t="shared" si="12"/>
        <v>10105</v>
      </c>
      <c r="F64" s="83">
        <f t="shared" si="12"/>
        <v>52349</v>
      </c>
      <c r="G64" s="88">
        <f t="shared" si="13"/>
        <v>10152</v>
      </c>
      <c r="H64" s="83"/>
      <c r="I64" s="83"/>
      <c r="J64" s="83"/>
      <c r="K64" s="83"/>
      <c r="L64" s="83">
        <v>62</v>
      </c>
      <c r="M64" s="83">
        <v>5</v>
      </c>
      <c r="N64" s="83"/>
      <c r="O64" s="83"/>
      <c r="P64" s="83"/>
      <c r="Q64" s="83"/>
      <c r="R64" s="84" t="s">
        <v>277</v>
      </c>
      <c r="S64" s="84"/>
      <c r="T64" s="84"/>
      <c r="U64" s="84"/>
      <c r="V64" s="84"/>
      <c r="W64" s="83" t="s">
        <v>278</v>
      </c>
      <c r="X64" s="83" t="s">
        <v>279</v>
      </c>
      <c r="Y64" s="83"/>
      <c r="Z64" s="83" t="s">
        <v>95</v>
      </c>
      <c r="AA64" s="83"/>
      <c r="AB64" s="83"/>
      <c r="AC64" s="83"/>
      <c r="AD64" s="3" t="str">
        <f t="shared" si="0"/>
        <v>Foid-bearing Diorite (QAPF)</v>
      </c>
    </row>
    <row r="65" spans="1:30" x14ac:dyDescent="0.25">
      <c r="A65" s="83">
        <v>10153</v>
      </c>
      <c r="B65" s="83">
        <v>52349</v>
      </c>
      <c r="C65" s="83">
        <f t="shared" si="12"/>
        <v>10102</v>
      </c>
      <c r="D65" s="83">
        <f t="shared" si="12"/>
        <v>10104</v>
      </c>
      <c r="E65" s="83">
        <f t="shared" si="12"/>
        <v>10105</v>
      </c>
      <c r="F65" s="83">
        <f t="shared" si="12"/>
        <v>52349</v>
      </c>
      <c r="G65" s="88">
        <f t="shared" si="13"/>
        <v>10153</v>
      </c>
      <c r="H65" s="83"/>
      <c r="I65" s="83"/>
      <c r="J65" s="83"/>
      <c r="K65" s="83"/>
      <c r="L65" s="83">
        <v>63</v>
      </c>
      <c r="M65" s="83">
        <v>5</v>
      </c>
      <c r="N65" s="83"/>
      <c r="O65" s="83"/>
      <c r="P65" s="83"/>
      <c r="Q65" s="83"/>
      <c r="R65" s="84" t="s">
        <v>280</v>
      </c>
      <c r="S65" s="84"/>
      <c r="T65" s="84"/>
      <c r="U65" s="84"/>
      <c r="V65" s="84"/>
      <c r="W65" s="83" t="s">
        <v>281</v>
      </c>
      <c r="X65" s="83" t="s">
        <v>282</v>
      </c>
      <c r="Y65" s="83"/>
      <c r="Z65" s="83" t="s">
        <v>95</v>
      </c>
      <c r="AA65" s="83"/>
      <c r="AB65" s="83"/>
      <c r="AC65" s="83"/>
      <c r="AD65" s="3" t="str">
        <f t="shared" si="0"/>
        <v>Foid-bearing Gabbro (QAPF)</v>
      </c>
    </row>
    <row r="66" spans="1:30" x14ac:dyDescent="0.25">
      <c r="A66" s="88">
        <v>10154</v>
      </c>
      <c r="B66" s="88">
        <v>52349</v>
      </c>
      <c r="C66" s="83">
        <f t="shared" si="12"/>
        <v>10102</v>
      </c>
      <c r="D66" s="83">
        <f t="shared" si="12"/>
        <v>10104</v>
      </c>
      <c r="E66" s="83">
        <f t="shared" si="12"/>
        <v>10105</v>
      </c>
      <c r="F66" s="83">
        <f t="shared" si="12"/>
        <v>52349</v>
      </c>
      <c r="G66" s="88">
        <f t="shared" si="13"/>
        <v>10154</v>
      </c>
      <c r="H66" s="88"/>
      <c r="I66" s="88"/>
      <c r="J66" s="88"/>
      <c r="K66" s="88"/>
      <c r="L66" s="88">
        <v>64</v>
      </c>
      <c r="M66" s="88">
        <v>5</v>
      </c>
      <c r="N66" s="88"/>
      <c r="O66" s="88"/>
      <c r="P66" s="88"/>
      <c r="Q66" s="88"/>
      <c r="R66" s="90" t="s">
        <v>283</v>
      </c>
      <c r="S66" s="90"/>
      <c r="T66" s="90"/>
      <c r="U66" s="90"/>
      <c r="V66" s="90"/>
      <c r="W66" s="88" t="s">
        <v>284</v>
      </c>
      <c r="X66" s="88" t="s">
        <v>285</v>
      </c>
      <c r="Y66" s="88"/>
      <c r="Z66" s="88" t="s">
        <v>95</v>
      </c>
      <c r="AA66" s="88"/>
      <c r="AB66" s="88"/>
      <c r="AC66" s="88"/>
      <c r="AD66" s="3" t="str">
        <f t="shared" si="0"/>
        <v>Foid-bearing Anorthosite (QAPF)</v>
      </c>
    </row>
    <row r="67" spans="1:30" x14ac:dyDescent="0.25">
      <c r="A67" s="83">
        <v>10156</v>
      </c>
      <c r="B67" s="83">
        <v>52349</v>
      </c>
      <c r="C67" s="83">
        <f t="shared" si="12"/>
        <v>10102</v>
      </c>
      <c r="D67" s="83">
        <f t="shared" si="12"/>
        <v>10104</v>
      </c>
      <c r="E67" s="83">
        <f t="shared" si="12"/>
        <v>10105</v>
      </c>
      <c r="F67" s="83">
        <f t="shared" si="12"/>
        <v>52349</v>
      </c>
      <c r="G67" s="88">
        <f t="shared" si="13"/>
        <v>10156</v>
      </c>
      <c r="H67" s="83"/>
      <c r="I67" s="83"/>
      <c r="J67" s="83"/>
      <c r="K67" s="83"/>
      <c r="L67" s="83">
        <v>65</v>
      </c>
      <c r="M67" s="83">
        <v>5</v>
      </c>
      <c r="N67" s="83"/>
      <c r="O67" s="83"/>
      <c r="P67" s="83"/>
      <c r="Q67" s="83"/>
      <c r="R67" s="84" t="s">
        <v>286</v>
      </c>
      <c r="S67" s="84"/>
      <c r="T67" s="84"/>
      <c r="U67" s="84"/>
      <c r="V67" s="84"/>
      <c r="W67" s="83" t="s">
        <v>287</v>
      </c>
      <c r="X67" s="83" t="s">
        <v>288</v>
      </c>
      <c r="Y67" s="83"/>
      <c r="Z67" s="83" t="s">
        <v>95</v>
      </c>
      <c r="AA67" s="83"/>
      <c r="AB67" s="83"/>
      <c r="AC67" s="83"/>
      <c r="AD67" s="3" t="str">
        <f t="shared" ref="AD67:AD130" si="14">N67&amp;O67&amp;P67&amp;Q67&amp;R67&amp;S67&amp;T67&amp;U67</f>
        <v>Foid-Syenite (eg. Nepheline-Syenite) (QAPF)</v>
      </c>
    </row>
    <row r="68" spans="1:30" x14ac:dyDescent="0.25">
      <c r="A68" s="83">
        <v>10157</v>
      </c>
      <c r="B68" s="83">
        <v>10156</v>
      </c>
      <c r="C68" s="83">
        <f t="shared" si="12"/>
        <v>10102</v>
      </c>
      <c r="D68" s="83">
        <f t="shared" si="12"/>
        <v>10104</v>
      </c>
      <c r="E68" s="83">
        <f t="shared" si="12"/>
        <v>10105</v>
      </c>
      <c r="F68" s="83">
        <f t="shared" si="12"/>
        <v>52349</v>
      </c>
      <c r="G68" s="83">
        <f t="shared" si="12"/>
        <v>10156</v>
      </c>
      <c r="H68" s="88">
        <f t="shared" ref="H68:H69" si="15">A68</f>
        <v>10157</v>
      </c>
      <c r="I68" s="83"/>
      <c r="J68" s="83"/>
      <c r="K68" s="83"/>
      <c r="L68" s="83">
        <v>66</v>
      </c>
      <c r="M68" s="83">
        <v>6</v>
      </c>
      <c r="N68" s="83"/>
      <c r="O68" s="83"/>
      <c r="P68" s="83"/>
      <c r="Q68" s="83"/>
      <c r="R68" s="83"/>
      <c r="S68" s="84" t="s">
        <v>289</v>
      </c>
      <c r="T68" s="84"/>
      <c r="U68" s="84"/>
      <c r="V68" s="84"/>
      <c r="W68" s="83" t="s">
        <v>290</v>
      </c>
      <c r="X68" s="83" t="s">
        <v>291</v>
      </c>
      <c r="Y68" s="83"/>
      <c r="Z68" s="83"/>
      <c r="AA68" s="83"/>
      <c r="AB68" s="83"/>
      <c r="AC68" s="83"/>
      <c r="AD68" s="3" t="str">
        <f t="shared" si="14"/>
        <v>Malignite</v>
      </c>
    </row>
    <row r="69" spans="1:30" x14ac:dyDescent="0.25">
      <c r="A69" s="83">
        <v>10158</v>
      </c>
      <c r="B69" s="83">
        <v>10156</v>
      </c>
      <c r="C69" s="83">
        <f t="shared" si="12"/>
        <v>10102</v>
      </c>
      <c r="D69" s="83">
        <f t="shared" si="12"/>
        <v>10104</v>
      </c>
      <c r="E69" s="83">
        <f t="shared" si="12"/>
        <v>10105</v>
      </c>
      <c r="F69" s="83">
        <f t="shared" si="12"/>
        <v>52349</v>
      </c>
      <c r="G69" s="83">
        <f t="shared" si="12"/>
        <v>10156</v>
      </c>
      <c r="H69" s="88">
        <f t="shared" si="15"/>
        <v>10158</v>
      </c>
      <c r="I69" s="83"/>
      <c r="J69" s="83"/>
      <c r="K69" s="83"/>
      <c r="L69" s="83">
        <v>67</v>
      </c>
      <c r="M69" s="83">
        <v>6</v>
      </c>
      <c r="N69" s="83"/>
      <c r="O69" s="83"/>
      <c r="P69" s="83"/>
      <c r="Q69" s="83"/>
      <c r="R69" s="83"/>
      <c r="S69" s="84" t="s">
        <v>292</v>
      </c>
      <c r="T69" s="84"/>
      <c r="U69" s="84"/>
      <c r="V69" s="84"/>
      <c r="W69" s="83" t="s">
        <v>293</v>
      </c>
      <c r="X69" s="83" t="s">
        <v>294</v>
      </c>
      <c r="Y69" s="83"/>
      <c r="Z69" s="83"/>
      <c r="AA69" s="83"/>
      <c r="AB69" s="83"/>
      <c r="AC69" s="83"/>
      <c r="AD69" s="3" t="str">
        <f t="shared" si="14"/>
        <v>Shoncinite</v>
      </c>
    </row>
    <row r="70" spans="1:30" x14ac:dyDescent="0.25">
      <c r="A70" s="83">
        <v>10159</v>
      </c>
      <c r="B70" s="83">
        <v>52349</v>
      </c>
      <c r="C70" s="83">
        <f t="shared" si="12"/>
        <v>10102</v>
      </c>
      <c r="D70" s="83">
        <f t="shared" si="12"/>
        <v>10104</v>
      </c>
      <c r="E70" s="83">
        <f t="shared" si="12"/>
        <v>10105</v>
      </c>
      <c r="F70" s="83">
        <f t="shared" si="12"/>
        <v>52349</v>
      </c>
      <c r="G70" s="88">
        <f t="shared" ref="G70:G75" si="16">A70</f>
        <v>10159</v>
      </c>
      <c r="H70" s="83"/>
      <c r="I70" s="83"/>
      <c r="J70" s="83"/>
      <c r="K70" s="83"/>
      <c r="L70" s="83">
        <v>68</v>
      </c>
      <c r="M70" s="83">
        <v>5</v>
      </c>
      <c r="N70" s="83"/>
      <c r="O70" s="83"/>
      <c r="P70" s="83"/>
      <c r="Q70" s="83"/>
      <c r="R70" s="84" t="s">
        <v>295</v>
      </c>
      <c r="S70" s="84"/>
      <c r="T70" s="84"/>
      <c r="U70" s="84"/>
      <c r="V70" s="84"/>
      <c r="W70" s="83" t="s">
        <v>296</v>
      </c>
      <c r="X70" s="83" t="s">
        <v>297</v>
      </c>
      <c r="Y70" s="83"/>
      <c r="Z70" s="83" t="s">
        <v>95</v>
      </c>
      <c r="AA70" s="83"/>
      <c r="AB70" s="83"/>
      <c r="AC70" s="83"/>
      <c r="AD70" s="3" t="str">
        <f t="shared" si="14"/>
        <v>Foid-Monzosyenite (QAPF)</v>
      </c>
    </row>
    <row r="71" spans="1:30" x14ac:dyDescent="0.25">
      <c r="A71" s="83">
        <v>10160</v>
      </c>
      <c r="B71" s="83">
        <v>52349</v>
      </c>
      <c r="C71" s="83">
        <f t="shared" ref="C71:G86" si="17">VLOOKUP(D71,$A:$B,2,FALSE)</f>
        <v>10102</v>
      </c>
      <c r="D71" s="83">
        <f t="shared" si="17"/>
        <v>10104</v>
      </c>
      <c r="E71" s="83">
        <f t="shared" si="17"/>
        <v>10105</v>
      </c>
      <c r="F71" s="83">
        <f t="shared" si="17"/>
        <v>52349</v>
      </c>
      <c r="G71" s="88">
        <f t="shared" si="16"/>
        <v>10160</v>
      </c>
      <c r="H71" s="83"/>
      <c r="I71" s="83"/>
      <c r="J71" s="83"/>
      <c r="K71" s="83"/>
      <c r="L71" s="83">
        <v>69</v>
      </c>
      <c r="M71" s="83">
        <v>5</v>
      </c>
      <c r="N71" s="83"/>
      <c r="O71" s="83"/>
      <c r="P71" s="83"/>
      <c r="Q71" s="83"/>
      <c r="R71" s="84" t="s">
        <v>298</v>
      </c>
      <c r="S71" s="84"/>
      <c r="T71" s="84"/>
      <c r="U71" s="84"/>
      <c r="V71" s="84"/>
      <c r="W71" s="83" t="s">
        <v>299</v>
      </c>
      <c r="X71" s="83" t="s">
        <v>300</v>
      </c>
      <c r="Y71" s="83"/>
      <c r="Z71" s="83" t="s">
        <v>95</v>
      </c>
      <c r="AA71" s="83"/>
      <c r="AB71" s="83"/>
      <c r="AC71" s="83"/>
      <c r="AD71" s="3" t="str">
        <f t="shared" si="14"/>
        <v>Foid-Monzodiorite (QAPF)</v>
      </c>
    </row>
    <row r="72" spans="1:30" x14ac:dyDescent="0.25">
      <c r="A72" s="83">
        <v>10161</v>
      </c>
      <c r="B72" s="83">
        <v>52349</v>
      </c>
      <c r="C72" s="83">
        <f t="shared" si="17"/>
        <v>10102</v>
      </c>
      <c r="D72" s="83">
        <f t="shared" si="17"/>
        <v>10104</v>
      </c>
      <c r="E72" s="83">
        <f t="shared" si="17"/>
        <v>10105</v>
      </c>
      <c r="F72" s="83">
        <f t="shared" si="17"/>
        <v>52349</v>
      </c>
      <c r="G72" s="88">
        <f t="shared" si="16"/>
        <v>10161</v>
      </c>
      <c r="H72" s="83"/>
      <c r="I72" s="83"/>
      <c r="J72" s="83"/>
      <c r="K72" s="83"/>
      <c r="L72" s="83">
        <v>70</v>
      </c>
      <c r="M72" s="83">
        <v>5</v>
      </c>
      <c r="N72" s="83"/>
      <c r="O72" s="83"/>
      <c r="P72" s="83"/>
      <c r="Q72" s="83"/>
      <c r="R72" s="84" t="s">
        <v>301</v>
      </c>
      <c r="S72" s="84"/>
      <c r="T72" s="84"/>
      <c r="U72" s="84"/>
      <c r="V72" s="84"/>
      <c r="W72" s="83" t="s">
        <v>302</v>
      </c>
      <c r="X72" s="83" t="s">
        <v>303</v>
      </c>
      <c r="Y72" s="83"/>
      <c r="Z72" s="83" t="s">
        <v>95</v>
      </c>
      <c r="AA72" s="83"/>
      <c r="AB72" s="83"/>
      <c r="AC72" s="83"/>
      <c r="AD72" s="3" t="str">
        <f t="shared" si="14"/>
        <v>Foid-Monzogabbro (QAPF)</v>
      </c>
    </row>
    <row r="73" spans="1:30" x14ac:dyDescent="0.25">
      <c r="A73" s="83">
        <v>10162</v>
      </c>
      <c r="B73" s="83">
        <v>52349</v>
      </c>
      <c r="C73" s="83">
        <f t="shared" si="17"/>
        <v>10102</v>
      </c>
      <c r="D73" s="83">
        <f t="shared" si="17"/>
        <v>10104</v>
      </c>
      <c r="E73" s="83">
        <f t="shared" si="17"/>
        <v>10105</v>
      </c>
      <c r="F73" s="83">
        <f t="shared" si="17"/>
        <v>52349</v>
      </c>
      <c r="G73" s="88">
        <f t="shared" si="16"/>
        <v>10162</v>
      </c>
      <c r="H73" s="83"/>
      <c r="I73" s="83"/>
      <c r="J73" s="83"/>
      <c r="K73" s="83"/>
      <c r="L73" s="83">
        <v>71</v>
      </c>
      <c r="M73" s="83">
        <v>5</v>
      </c>
      <c r="N73" s="83"/>
      <c r="O73" s="83"/>
      <c r="P73" s="83"/>
      <c r="Q73" s="83"/>
      <c r="R73" s="84" t="s">
        <v>304</v>
      </c>
      <c r="S73" s="84"/>
      <c r="T73" s="84"/>
      <c r="U73" s="84"/>
      <c r="V73" s="84"/>
      <c r="W73" s="83" t="s">
        <v>305</v>
      </c>
      <c r="X73" s="83" t="s">
        <v>306</v>
      </c>
      <c r="Y73" s="83"/>
      <c r="Z73" s="83" t="s">
        <v>95</v>
      </c>
      <c r="AA73" s="83"/>
      <c r="AB73" s="83"/>
      <c r="AC73" s="83"/>
      <c r="AD73" s="3" t="str">
        <f t="shared" si="14"/>
        <v>Foid-Diorite (QAPF)</v>
      </c>
    </row>
    <row r="74" spans="1:30" x14ac:dyDescent="0.25">
      <c r="A74" s="83">
        <v>10163</v>
      </c>
      <c r="B74" s="83">
        <v>52349</v>
      </c>
      <c r="C74" s="83">
        <f t="shared" si="17"/>
        <v>10102</v>
      </c>
      <c r="D74" s="83">
        <f t="shared" si="17"/>
        <v>10104</v>
      </c>
      <c r="E74" s="83">
        <f t="shared" si="17"/>
        <v>10105</v>
      </c>
      <c r="F74" s="83">
        <f t="shared" si="17"/>
        <v>52349</v>
      </c>
      <c r="G74" s="88">
        <f t="shared" si="16"/>
        <v>10163</v>
      </c>
      <c r="H74" s="83"/>
      <c r="I74" s="83"/>
      <c r="J74" s="83"/>
      <c r="K74" s="83"/>
      <c r="L74" s="83">
        <v>72</v>
      </c>
      <c r="M74" s="83">
        <v>5</v>
      </c>
      <c r="N74" s="83"/>
      <c r="O74" s="83"/>
      <c r="P74" s="83"/>
      <c r="Q74" s="83"/>
      <c r="R74" s="84" t="s">
        <v>307</v>
      </c>
      <c r="S74" s="84"/>
      <c r="T74" s="84"/>
      <c r="U74" s="84"/>
      <c r="V74" s="84"/>
      <c r="W74" s="83" t="s">
        <v>308</v>
      </c>
      <c r="X74" s="83" t="s">
        <v>309</v>
      </c>
      <c r="Y74" s="83"/>
      <c r="Z74" s="83" t="s">
        <v>95</v>
      </c>
      <c r="AA74" s="83"/>
      <c r="AB74" s="83"/>
      <c r="AC74" s="83"/>
      <c r="AD74" s="3" t="str">
        <f t="shared" si="14"/>
        <v>Foid-Gabbro (QAPF)</v>
      </c>
    </row>
    <row r="75" spans="1:30" x14ac:dyDescent="0.25">
      <c r="A75" s="83">
        <v>10165</v>
      </c>
      <c r="B75" s="83">
        <v>52349</v>
      </c>
      <c r="C75" s="83">
        <f t="shared" si="17"/>
        <v>10102</v>
      </c>
      <c r="D75" s="83">
        <f t="shared" si="17"/>
        <v>10104</v>
      </c>
      <c r="E75" s="83">
        <f t="shared" si="17"/>
        <v>10105</v>
      </c>
      <c r="F75" s="83">
        <f t="shared" si="17"/>
        <v>52349</v>
      </c>
      <c r="G75" s="88">
        <f t="shared" si="16"/>
        <v>10165</v>
      </c>
      <c r="H75" s="83"/>
      <c r="I75" s="83"/>
      <c r="J75" s="83"/>
      <c r="K75" s="83"/>
      <c r="L75" s="83">
        <v>73</v>
      </c>
      <c r="M75" s="83">
        <v>5</v>
      </c>
      <c r="N75" s="83"/>
      <c r="O75" s="83"/>
      <c r="P75" s="83"/>
      <c r="Q75" s="83"/>
      <c r="R75" s="84" t="s">
        <v>310</v>
      </c>
      <c r="S75" s="84"/>
      <c r="T75" s="84"/>
      <c r="U75" s="84"/>
      <c r="V75" s="84"/>
      <c r="W75" s="83" t="s">
        <v>311</v>
      </c>
      <c r="X75" s="83" t="s">
        <v>312</v>
      </c>
      <c r="Y75" s="83"/>
      <c r="Z75" s="83" t="s">
        <v>90</v>
      </c>
      <c r="AA75" s="83"/>
      <c r="AB75" s="83"/>
      <c r="AC75" s="83"/>
      <c r="AD75" s="3" t="str">
        <f t="shared" si="14"/>
        <v>Nephelinolite (QAPF)</v>
      </c>
    </row>
    <row r="76" spans="1:30" x14ac:dyDescent="0.25">
      <c r="A76" s="83">
        <v>10166</v>
      </c>
      <c r="B76" s="83">
        <v>10165</v>
      </c>
      <c r="C76" s="83">
        <f t="shared" si="17"/>
        <v>10102</v>
      </c>
      <c r="D76" s="83">
        <f t="shared" si="17"/>
        <v>10104</v>
      </c>
      <c r="E76" s="83">
        <f t="shared" si="17"/>
        <v>10105</v>
      </c>
      <c r="F76" s="83">
        <f t="shared" si="17"/>
        <v>52349</v>
      </c>
      <c r="G76" s="83">
        <f t="shared" si="17"/>
        <v>10165</v>
      </c>
      <c r="H76" s="88">
        <f t="shared" ref="H76:H78" si="18">A76</f>
        <v>10166</v>
      </c>
      <c r="I76" s="83"/>
      <c r="J76" s="83"/>
      <c r="K76" s="83"/>
      <c r="L76" s="83">
        <v>74</v>
      </c>
      <c r="M76" s="83">
        <v>6</v>
      </c>
      <c r="N76" s="83"/>
      <c r="O76" s="83"/>
      <c r="P76" s="83"/>
      <c r="Q76" s="83"/>
      <c r="R76" s="83"/>
      <c r="S76" s="84" t="s">
        <v>313</v>
      </c>
      <c r="T76" s="84"/>
      <c r="U76" s="84"/>
      <c r="V76" s="84"/>
      <c r="W76" s="83" t="s">
        <v>314</v>
      </c>
      <c r="X76" s="83" t="s">
        <v>315</v>
      </c>
      <c r="Y76" s="83"/>
      <c r="Z76" s="83"/>
      <c r="AA76" s="83"/>
      <c r="AB76" s="83"/>
      <c r="AC76" s="83"/>
      <c r="AD76" s="3" t="str">
        <f t="shared" si="14"/>
        <v>Urtite</v>
      </c>
    </row>
    <row r="77" spans="1:30" x14ac:dyDescent="0.25">
      <c r="A77" s="83">
        <v>10167</v>
      </c>
      <c r="B77" s="83">
        <v>10165</v>
      </c>
      <c r="C77" s="83">
        <f t="shared" si="17"/>
        <v>10102</v>
      </c>
      <c r="D77" s="83">
        <f t="shared" si="17"/>
        <v>10104</v>
      </c>
      <c r="E77" s="83">
        <f t="shared" si="17"/>
        <v>10105</v>
      </c>
      <c r="F77" s="83">
        <f t="shared" si="17"/>
        <v>52349</v>
      </c>
      <c r="G77" s="83">
        <f t="shared" si="17"/>
        <v>10165</v>
      </c>
      <c r="H77" s="88">
        <f t="shared" si="18"/>
        <v>10167</v>
      </c>
      <c r="I77" s="83"/>
      <c r="J77" s="83"/>
      <c r="K77" s="83"/>
      <c r="L77" s="83">
        <v>75</v>
      </c>
      <c r="M77" s="83">
        <v>6</v>
      </c>
      <c r="N77" s="83"/>
      <c r="O77" s="83"/>
      <c r="P77" s="83"/>
      <c r="Q77" s="83"/>
      <c r="R77" s="83"/>
      <c r="S77" s="84" t="s">
        <v>316</v>
      </c>
      <c r="T77" s="84"/>
      <c r="U77" s="84"/>
      <c r="V77" s="84"/>
      <c r="W77" s="83" t="s">
        <v>317</v>
      </c>
      <c r="X77" s="83" t="s">
        <v>318</v>
      </c>
      <c r="Y77" s="83"/>
      <c r="Z77" s="83"/>
      <c r="AA77" s="83"/>
      <c r="AB77" s="83"/>
      <c r="AC77" s="83"/>
      <c r="AD77" s="3" t="str">
        <f t="shared" si="14"/>
        <v>Ijolite</v>
      </c>
    </row>
    <row r="78" spans="1:30" x14ac:dyDescent="0.25">
      <c r="A78" s="83">
        <v>10168</v>
      </c>
      <c r="B78" s="83">
        <v>10165</v>
      </c>
      <c r="C78" s="83">
        <f t="shared" si="17"/>
        <v>10102</v>
      </c>
      <c r="D78" s="83">
        <f t="shared" si="17"/>
        <v>10104</v>
      </c>
      <c r="E78" s="83">
        <f t="shared" si="17"/>
        <v>10105</v>
      </c>
      <c r="F78" s="83">
        <f t="shared" si="17"/>
        <v>52349</v>
      </c>
      <c r="G78" s="83">
        <f t="shared" si="17"/>
        <v>10165</v>
      </c>
      <c r="H78" s="88">
        <f t="shared" si="18"/>
        <v>10168</v>
      </c>
      <c r="I78" s="83"/>
      <c r="J78" s="83"/>
      <c r="K78" s="83"/>
      <c r="L78" s="83">
        <v>76</v>
      </c>
      <c r="M78" s="83">
        <v>6</v>
      </c>
      <c r="N78" s="83"/>
      <c r="O78" s="83"/>
      <c r="P78" s="83"/>
      <c r="Q78" s="83"/>
      <c r="R78" s="83"/>
      <c r="S78" s="84" t="s">
        <v>319</v>
      </c>
      <c r="T78" s="84"/>
      <c r="U78" s="84"/>
      <c r="V78" s="84"/>
      <c r="W78" s="83" t="s">
        <v>320</v>
      </c>
      <c r="X78" s="83" t="s">
        <v>321</v>
      </c>
      <c r="Y78" s="83"/>
      <c r="Z78" s="83"/>
      <c r="AA78" s="83"/>
      <c r="AB78" s="83"/>
      <c r="AC78" s="83"/>
      <c r="AD78" s="3" t="str">
        <f t="shared" si="14"/>
        <v>Melteigite</v>
      </c>
    </row>
    <row r="79" spans="1:30" x14ac:dyDescent="0.25">
      <c r="A79" s="83">
        <v>10169</v>
      </c>
      <c r="B79" s="83">
        <v>52349</v>
      </c>
      <c r="C79" s="83">
        <f t="shared" si="17"/>
        <v>10102</v>
      </c>
      <c r="D79" s="83">
        <f t="shared" si="17"/>
        <v>10104</v>
      </c>
      <c r="E79" s="83">
        <f t="shared" si="17"/>
        <v>10105</v>
      </c>
      <c r="F79" s="83">
        <f t="shared" si="17"/>
        <v>52349</v>
      </c>
      <c r="G79" s="88">
        <f>A79</f>
        <v>10169</v>
      </c>
      <c r="H79" s="83"/>
      <c r="I79" s="83"/>
      <c r="J79" s="83"/>
      <c r="K79" s="83"/>
      <c r="L79" s="83">
        <v>77</v>
      </c>
      <c r="M79" s="83">
        <v>5</v>
      </c>
      <c r="N79" s="83"/>
      <c r="O79" s="83"/>
      <c r="P79" s="83"/>
      <c r="Q79" s="83"/>
      <c r="R79" s="84" t="s">
        <v>322</v>
      </c>
      <c r="S79" s="84"/>
      <c r="T79" s="84"/>
      <c r="U79" s="84"/>
      <c r="V79" s="84"/>
      <c r="W79" s="83" t="s">
        <v>323</v>
      </c>
      <c r="X79" s="1" t="s">
        <v>324</v>
      </c>
      <c r="Y79" s="83"/>
      <c r="Z79" s="1" t="s">
        <v>90</v>
      </c>
      <c r="AA79" s="83"/>
      <c r="AB79" s="83"/>
      <c r="AC79" s="83"/>
      <c r="AD79" s="3" t="str">
        <f t="shared" si="14"/>
        <v>Leucitolite (QAPF)</v>
      </c>
    </row>
    <row r="80" spans="1:30" x14ac:dyDescent="0.25">
      <c r="A80" s="83">
        <v>10170</v>
      </c>
      <c r="B80" s="83">
        <v>10169</v>
      </c>
      <c r="C80" s="83">
        <f t="shared" si="17"/>
        <v>10102</v>
      </c>
      <c r="D80" s="83">
        <f t="shared" si="17"/>
        <v>10104</v>
      </c>
      <c r="E80" s="83">
        <f t="shared" si="17"/>
        <v>10105</v>
      </c>
      <c r="F80" s="83">
        <f t="shared" si="17"/>
        <v>52349</v>
      </c>
      <c r="G80" s="83">
        <f t="shared" si="17"/>
        <v>10169</v>
      </c>
      <c r="H80" s="88">
        <f t="shared" ref="H80:H82" si="19">A80</f>
        <v>10170</v>
      </c>
      <c r="I80" s="83"/>
      <c r="J80" s="83"/>
      <c r="K80" s="83"/>
      <c r="L80" s="83">
        <v>78</v>
      </c>
      <c r="M80" s="83">
        <v>6</v>
      </c>
      <c r="N80" s="83"/>
      <c r="O80" s="83"/>
      <c r="P80" s="83"/>
      <c r="Q80" s="83"/>
      <c r="R80" s="83"/>
      <c r="S80" s="84" t="s">
        <v>325</v>
      </c>
      <c r="T80" s="84"/>
      <c r="U80" s="84"/>
      <c r="V80" s="84"/>
      <c r="W80" s="83" t="s">
        <v>326</v>
      </c>
      <c r="X80" s="83" t="s">
        <v>327</v>
      </c>
      <c r="Y80" s="83"/>
      <c r="Z80" s="83"/>
      <c r="AA80" s="83"/>
      <c r="AB80" s="83"/>
      <c r="AC80" s="83"/>
      <c r="AD80" s="3" t="str">
        <f t="shared" si="14"/>
        <v>Italite</v>
      </c>
    </row>
    <row r="81" spans="1:30" x14ac:dyDescent="0.25">
      <c r="A81" s="83">
        <v>10171</v>
      </c>
      <c r="B81" s="83">
        <v>10169</v>
      </c>
      <c r="C81" s="83">
        <f t="shared" si="17"/>
        <v>10102</v>
      </c>
      <c r="D81" s="83">
        <f t="shared" si="17"/>
        <v>10104</v>
      </c>
      <c r="E81" s="83">
        <f t="shared" si="17"/>
        <v>10105</v>
      </c>
      <c r="F81" s="83">
        <f t="shared" si="17"/>
        <v>52349</v>
      </c>
      <c r="G81" s="83">
        <f t="shared" si="17"/>
        <v>10169</v>
      </c>
      <c r="H81" s="88">
        <f t="shared" si="19"/>
        <v>10171</v>
      </c>
      <c r="I81" s="83"/>
      <c r="J81" s="83"/>
      <c r="K81" s="83"/>
      <c r="L81" s="83">
        <v>79</v>
      </c>
      <c r="M81" s="83">
        <v>6</v>
      </c>
      <c r="N81" s="83"/>
      <c r="O81" s="83"/>
      <c r="P81" s="83"/>
      <c r="Q81" s="83"/>
      <c r="R81" s="83"/>
      <c r="S81" s="84" t="s">
        <v>328</v>
      </c>
      <c r="T81" s="84"/>
      <c r="U81" s="84"/>
      <c r="V81" s="84"/>
      <c r="W81" s="83" t="s">
        <v>329</v>
      </c>
      <c r="X81" s="83" t="s">
        <v>330</v>
      </c>
      <c r="Y81" s="83"/>
      <c r="Z81" s="83"/>
      <c r="AA81" s="83"/>
      <c r="AB81" s="83"/>
      <c r="AC81" s="83"/>
      <c r="AD81" s="3" t="str">
        <f t="shared" si="14"/>
        <v>Fergustite</v>
      </c>
    </row>
    <row r="82" spans="1:30" x14ac:dyDescent="0.25">
      <c r="A82" s="83">
        <v>10172</v>
      </c>
      <c r="B82" s="83">
        <v>10169</v>
      </c>
      <c r="C82" s="83">
        <f t="shared" si="17"/>
        <v>10102</v>
      </c>
      <c r="D82" s="83">
        <f t="shared" si="17"/>
        <v>10104</v>
      </c>
      <c r="E82" s="83">
        <f t="shared" si="17"/>
        <v>10105</v>
      </c>
      <c r="F82" s="83">
        <f t="shared" si="17"/>
        <v>52349</v>
      </c>
      <c r="G82" s="83">
        <f t="shared" si="17"/>
        <v>10169</v>
      </c>
      <c r="H82" s="88">
        <f t="shared" si="19"/>
        <v>10172</v>
      </c>
      <c r="I82" s="83"/>
      <c r="J82" s="83"/>
      <c r="K82" s="83"/>
      <c r="L82" s="83">
        <v>80</v>
      </c>
      <c r="M82" s="83">
        <v>6</v>
      </c>
      <c r="N82" s="83"/>
      <c r="O82" s="83"/>
      <c r="P82" s="83"/>
      <c r="Q82" s="83"/>
      <c r="R82" s="83"/>
      <c r="S82" s="84" t="s">
        <v>331</v>
      </c>
      <c r="T82" s="84"/>
      <c r="U82" s="84"/>
      <c r="V82" s="84"/>
      <c r="W82" s="83" t="s">
        <v>332</v>
      </c>
      <c r="X82" s="83" t="s">
        <v>333</v>
      </c>
      <c r="Y82" s="83"/>
      <c r="Z82" s="83"/>
      <c r="AA82" s="83"/>
      <c r="AB82" s="83"/>
      <c r="AC82" s="83"/>
      <c r="AD82" s="3" t="str">
        <f t="shared" si="14"/>
        <v>Missourite</v>
      </c>
    </row>
    <row r="83" spans="1:30" x14ac:dyDescent="0.25">
      <c r="A83" s="86">
        <v>10173</v>
      </c>
      <c r="B83" s="86">
        <v>10105</v>
      </c>
      <c r="C83" s="83">
        <f t="shared" si="17"/>
        <v>10102</v>
      </c>
      <c r="D83" s="83">
        <f t="shared" si="17"/>
        <v>10104</v>
      </c>
      <c r="E83" s="83">
        <f t="shared" si="17"/>
        <v>10105</v>
      </c>
      <c r="F83" s="88">
        <f>A83</f>
        <v>10173</v>
      </c>
      <c r="G83" s="86"/>
      <c r="H83" s="86"/>
      <c r="I83" s="86"/>
      <c r="J83" s="86"/>
      <c r="K83" s="86"/>
      <c r="L83" s="86">
        <v>81</v>
      </c>
      <c r="M83" s="86">
        <v>4</v>
      </c>
      <c r="N83" s="86"/>
      <c r="O83" s="86"/>
      <c r="P83" s="86"/>
      <c r="Q83" s="87" t="s">
        <v>334</v>
      </c>
      <c r="R83" s="87"/>
      <c r="S83" s="87"/>
      <c r="T83" s="87"/>
      <c r="U83" s="87"/>
      <c r="V83" s="87"/>
      <c r="W83" s="86" t="s">
        <v>335</v>
      </c>
      <c r="X83" s="86" t="s">
        <v>336</v>
      </c>
      <c r="Y83" s="86"/>
      <c r="Z83" s="86" t="s">
        <v>95</v>
      </c>
      <c r="AA83" s="86"/>
      <c r="AB83" s="86"/>
      <c r="AC83" s="86"/>
      <c r="AD83" s="3" t="str">
        <f t="shared" si="14"/>
        <v>Ultramafic plutonic rocks</v>
      </c>
    </row>
    <row r="84" spans="1:30" x14ac:dyDescent="0.25">
      <c r="A84" s="86">
        <v>10174</v>
      </c>
      <c r="B84" s="86">
        <v>10173</v>
      </c>
      <c r="C84" s="83">
        <f t="shared" si="17"/>
        <v>10102</v>
      </c>
      <c r="D84" s="83">
        <f t="shared" si="17"/>
        <v>10104</v>
      </c>
      <c r="E84" s="83">
        <f t="shared" si="17"/>
        <v>10105</v>
      </c>
      <c r="F84" s="83">
        <f t="shared" si="17"/>
        <v>10173</v>
      </c>
      <c r="G84" s="88">
        <f>A84</f>
        <v>10174</v>
      </c>
      <c r="H84" s="86"/>
      <c r="I84" s="86"/>
      <c r="J84" s="86"/>
      <c r="K84" s="86"/>
      <c r="L84" s="86">
        <v>82</v>
      </c>
      <c r="M84" s="86">
        <v>5</v>
      </c>
      <c r="N84" s="86"/>
      <c r="O84" s="86"/>
      <c r="P84" s="86"/>
      <c r="Q84" s="86"/>
      <c r="R84" s="87" t="s">
        <v>337</v>
      </c>
      <c r="S84" s="87"/>
      <c r="T84" s="87"/>
      <c r="U84" s="87"/>
      <c r="V84" s="87"/>
      <c r="W84" s="86" t="s">
        <v>338</v>
      </c>
      <c r="X84" s="86" t="s">
        <v>339</v>
      </c>
      <c r="Y84" s="86"/>
      <c r="Z84" s="86" t="s">
        <v>90</v>
      </c>
      <c r="AA84" s="86"/>
      <c r="AB84" s="86"/>
      <c r="AC84" s="86"/>
      <c r="AD84" s="3" t="str">
        <f t="shared" si="14"/>
        <v>Peridotite</v>
      </c>
    </row>
    <row r="85" spans="1:30" x14ac:dyDescent="0.25">
      <c r="A85" s="88">
        <v>10175</v>
      </c>
      <c r="B85" s="88">
        <v>10174</v>
      </c>
      <c r="C85" s="83">
        <f t="shared" si="17"/>
        <v>10102</v>
      </c>
      <c r="D85" s="83">
        <f t="shared" si="17"/>
        <v>10104</v>
      </c>
      <c r="E85" s="83">
        <f t="shared" si="17"/>
        <v>10105</v>
      </c>
      <c r="F85" s="83">
        <f t="shared" si="17"/>
        <v>10173</v>
      </c>
      <c r="G85" s="83">
        <f t="shared" si="17"/>
        <v>10174</v>
      </c>
      <c r="H85" s="88">
        <f t="shared" ref="H85:H91" si="20">A85</f>
        <v>10175</v>
      </c>
      <c r="I85" s="88"/>
      <c r="J85" s="88"/>
      <c r="K85" s="88"/>
      <c r="L85" s="88">
        <v>83</v>
      </c>
      <c r="M85" s="88">
        <v>6</v>
      </c>
      <c r="N85" s="88"/>
      <c r="O85" s="88"/>
      <c r="P85" s="88"/>
      <c r="Q85" s="88"/>
      <c r="R85" s="88"/>
      <c r="S85" s="90" t="s">
        <v>340</v>
      </c>
      <c r="T85" s="90"/>
      <c r="U85" s="90"/>
      <c r="V85" s="90"/>
      <c r="W85" s="88" t="s">
        <v>341</v>
      </c>
      <c r="X85" s="88" t="s">
        <v>342</v>
      </c>
      <c r="Y85" s="88"/>
      <c r="Z85" s="88" t="s">
        <v>95</v>
      </c>
      <c r="AA85" s="88"/>
      <c r="AB85" s="88"/>
      <c r="AC85" s="88"/>
      <c r="AD85" s="3" t="str">
        <f t="shared" si="14"/>
        <v>Dunite</v>
      </c>
    </row>
    <row r="86" spans="1:30" x14ac:dyDescent="0.25">
      <c r="A86" s="88">
        <v>10176</v>
      </c>
      <c r="B86" s="88">
        <v>10174</v>
      </c>
      <c r="C86" s="83">
        <f t="shared" si="17"/>
        <v>10102</v>
      </c>
      <c r="D86" s="83">
        <f t="shared" si="17"/>
        <v>10104</v>
      </c>
      <c r="E86" s="83">
        <f t="shared" si="17"/>
        <v>10105</v>
      </c>
      <c r="F86" s="83">
        <f t="shared" si="17"/>
        <v>10173</v>
      </c>
      <c r="G86" s="83">
        <f t="shared" si="17"/>
        <v>10174</v>
      </c>
      <c r="H86" s="88">
        <f t="shared" si="20"/>
        <v>10176</v>
      </c>
      <c r="I86" s="88"/>
      <c r="J86" s="88"/>
      <c r="K86" s="88"/>
      <c r="L86" s="88">
        <v>84</v>
      </c>
      <c r="M86" s="88">
        <v>6</v>
      </c>
      <c r="N86" s="88"/>
      <c r="O86" s="88"/>
      <c r="P86" s="88"/>
      <c r="Q86" s="88"/>
      <c r="R86" s="88"/>
      <c r="S86" s="90" t="s">
        <v>343</v>
      </c>
      <c r="T86" s="90"/>
      <c r="U86" s="90"/>
      <c r="V86" s="90"/>
      <c r="W86" s="88" t="s">
        <v>344</v>
      </c>
      <c r="X86" s="88" t="s">
        <v>345</v>
      </c>
      <c r="Y86" s="88"/>
      <c r="Z86" s="88" t="s">
        <v>95</v>
      </c>
      <c r="AA86" s="88"/>
      <c r="AB86" s="88"/>
      <c r="AC86" s="88"/>
      <c r="AD86" s="3" t="str">
        <f t="shared" si="14"/>
        <v>Harzburgite</v>
      </c>
    </row>
    <row r="87" spans="1:30" x14ac:dyDescent="0.25">
      <c r="A87" s="83">
        <v>10177</v>
      </c>
      <c r="B87" s="83">
        <v>10174</v>
      </c>
      <c r="C87" s="83">
        <f t="shared" ref="C87:G102" si="21">VLOOKUP(D87,$A:$B,2,FALSE)</f>
        <v>10102</v>
      </c>
      <c r="D87" s="83">
        <f t="shared" si="21"/>
        <v>10104</v>
      </c>
      <c r="E87" s="83">
        <f t="shared" si="21"/>
        <v>10105</v>
      </c>
      <c r="F87" s="83">
        <f t="shared" si="21"/>
        <v>10173</v>
      </c>
      <c r="G87" s="83">
        <f t="shared" si="21"/>
        <v>10174</v>
      </c>
      <c r="H87" s="88">
        <f t="shared" si="20"/>
        <v>10177</v>
      </c>
      <c r="I87" s="83"/>
      <c r="J87" s="83"/>
      <c r="K87" s="83"/>
      <c r="L87" s="83">
        <v>85</v>
      </c>
      <c r="M87" s="83">
        <v>6</v>
      </c>
      <c r="N87" s="83"/>
      <c r="O87" s="83"/>
      <c r="P87" s="83"/>
      <c r="Q87" s="83"/>
      <c r="R87" s="83"/>
      <c r="S87" s="84" t="s">
        <v>346</v>
      </c>
      <c r="T87" s="84"/>
      <c r="U87" s="84"/>
      <c r="V87" s="84"/>
      <c r="W87" s="83" t="s">
        <v>347</v>
      </c>
      <c r="X87" s="83" t="s">
        <v>348</v>
      </c>
      <c r="Y87" s="83"/>
      <c r="Z87" s="83" t="s">
        <v>95</v>
      </c>
      <c r="AA87" s="83"/>
      <c r="AB87" s="83"/>
      <c r="AC87" s="83"/>
      <c r="AD87" s="3" t="str">
        <f t="shared" si="14"/>
        <v>Lherzolite</v>
      </c>
    </row>
    <row r="88" spans="1:30" x14ac:dyDescent="0.25">
      <c r="A88" s="88">
        <v>10178</v>
      </c>
      <c r="B88" s="88">
        <v>10174</v>
      </c>
      <c r="C88" s="83">
        <f t="shared" si="21"/>
        <v>10102</v>
      </c>
      <c r="D88" s="83">
        <f t="shared" si="21"/>
        <v>10104</v>
      </c>
      <c r="E88" s="83">
        <f t="shared" si="21"/>
        <v>10105</v>
      </c>
      <c r="F88" s="83">
        <f t="shared" si="21"/>
        <v>10173</v>
      </c>
      <c r="G88" s="83">
        <f t="shared" si="21"/>
        <v>10174</v>
      </c>
      <c r="H88" s="88">
        <f t="shared" si="20"/>
        <v>10178</v>
      </c>
      <c r="I88" s="88"/>
      <c r="J88" s="88"/>
      <c r="K88" s="88"/>
      <c r="L88" s="88">
        <v>86</v>
      </c>
      <c r="M88" s="88">
        <v>6</v>
      </c>
      <c r="N88" s="88"/>
      <c r="O88" s="88"/>
      <c r="P88" s="88"/>
      <c r="Q88" s="88"/>
      <c r="R88" s="88"/>
      <c r="S88" s="90" t="s">
        <v>349</v>
      </c>
      <c r="T88" s="90"/>
      <c r="U88" s="90"/>
      <c r="V88" s="90"/>
      <c r="W88" s="88" t="s">
        <v>350</v>
      </c>
      <c r="X88" s="88" t="s">
        <v>351</v>
      </c>
      <c r="Y88" s="88"/>
      <c r="Z88" s="88" t="s">
        <v>95</v>
      </c>
      <c r="AA88" s="88"/>
      <c r="AB88" s="88"/>
      <c r="AC88" s="88"/>
      <c r="AD88" s="3" t="str">
        <f t="shared" si="14"/>
        <v>Wehrlite</v>
      </c>
    </row>
    <row r="89" spans="1:30" x14ac:dyDescent="0.25">
      <c r="A89" s="88">
        <v>10179</v>
      </c>
      <c r="B89" s="88">
        <v>10174</v>
      </c>
      <c r="C89" s="83">
        <f t="shared" si="21"/>
        <v>10102</v>
      </c>
      <c r="D89" s="83">
        <f t="shared" si="21"/>
        <v>10104</v>
      </c>
      <c r="E89" s="83">
        <f t="shared" si="21"/>
        <v>10105</v>
      </c>
      <c r="F89" s="83">
        <f t="shared" si="21"/>
        <v>10173</v>
      </c>
      <c r="G89" s="83">
        <f t="shared" si="21"/>
        <v>10174</v>
      </c>
      <c r="H89" s="88">
        <f t="shared" si="20"/>
        <v>10179</v>
      </c>
      <c r="I89" s="88"/>
      <c r="J89" s="88"/>
      <c r="K89" s="88"/>
      <c r="L89" s="88">
        <v>87</v>
      </c>
      <c r="M89" s="88">
        <v>6</v>
      </c>
      <c r="N89" s="88"/>
      <c r="O89" s="88"/>
      <c r="P89" s="88"/>
      <c r="Q89" s="88"/>
      <c r="R89" s="88"/>
      <c r="S89" s="90" t="s">
        <v>352</v>
      </c>
      <c r="T89" s="90"/>
      <c r="U89" s="90"/>
      <c r="V89" s="90"/>
      <c r="W89" s="88" t="s">
        <v>353</v>
      </c>
      <c r="X89" s="88" t="s">
        <v>354</v>
      </c>
      <c r="Y89" s="88"/>
      <c r="Z89" s="88" t="s">
        <v>95</v>
      </c>
      <c r="AA89" s="88"/>
      <c r="AB89" s="88"/>
      <c r="AC89" s="88"/>
      <c r="AD89" s="3" t="str">
        <f t="shared" si="14"/>
        <v>Pyroxene-Peridotite</v>
      </c>
    </row>
    <row r="90" spans="1:30" x14ac:dyDescent="0.25">
      <c r="A90" s="83">
        <v>10180</v>
      </c>
      <c r="B90" s="83">
        <v>10174</v>
      </c>
      <c r="C90" s="83">
        <f t="shared" si="21"/>
        <v>10102</v>
      </c>
      <c r="D90" s="83">
        <f t="shared" si="21"/>
        <v>10104</v>
      </c>
      <c r="E90" s="83">
        <f t="shared" si="21"/>
        <v>10105</v>
      </c>
      <c r="F90" s="83">
        <f t="shared" si="21"/>
        <v>10173</v>
      </c>
      <c r="G90" s="83">
        <f t="shared" si="21"/>
        <v>10174</v>
      </c>
      <c r="H90" s="88">
        <f t="shared" si="20"/>
        <v>10180</v>
      </c>
      <c r="I90" s="83"/>
      <c r="J90" s="83"/>
      <c r="K90" s="83"/>
      <c r="L90" s="83">
        <v>88</v>
      </c>
      <c r="M90" s="83">
        <v>6</v>
      </c>
      <c r="N90" s="83"/>
      <c r="O90" s="83"/>
      <c r="P90" s="83"/>
      <c r="Q90" s="83"/>
      <c r="R90" s="83"/>
      <c r="S90" s="84" t="s">
        <v>355</v>
      </c>
      <c r="T90" s="84"/>
      <c r="U90" s="84"/>
      <c r="V90" s="84"/>
      <c r="W90" s="83" t="s">
        <v>356</v>
      </c>
      <c r="X90" s="83" t="s">
        <v>357</v>
      </c>
      <c r="Y90" s="83"/>
      <c r="Z90" s="83" t="s">
        <v>95</v>
      </c>
      <c r="AA90" s="83"/>
      <c r="AB90" s="83"/>
      <c r="AC90" s="83"/>
      <c r="AD90" s="3" t="str">
        <f t="shared" si="14"/>
        <v>Pyroxene-Hornblende-Peridotite</v>
      </c>
    </row>
    <row r="91" spans="1:30" x14ac:dyDescent="0.25">
      <c r="A91" s="88">
        <v>10181</v>
      </c>
      <c r="B91" s="88">
        <v>10174</v>
      </c>
      <c r="C91" s="83">
        <f t="shared" si="21"/>
        <v>10102</v>
      </c>
      <c r="D91" s="83">
        <f t="shared" si="21"/>
        <v>10104</v>
      </c>
      <c r="E91" s="83">
        <f t="shared" si="21"/>
        <v>10105</v>
      </c>
      <c r="F91" s="83">
        <f t="shared" si="21"/>
        <v>10173</v>
      </c>
      <c r="G91" s="83">
        <f t="shared" si="21"/>
        <v>10174</v>
      </c>
      <c r="H91" s="88">
        <f t="shared" si="20"/>
        <v>10181</v>
      </c>
      <c r="I91" s="88"/>
      <c r="J91" s="88"/>
      <c r="K91" s="88"/>
      <c r="L91" s="88">
        <v>89</v>
      </c>
      <c r="M91" s="88">
        <v>6</v>
      </c>
      <c r="N91" s="88"/>
      <c r="O91" s="88"/>
      <c r="P91" s="88"/>
      <c r="Q91" s="88"/>
      <c r="R91" s="88"/>
      <c r="S91" s="90" t="s">
        <v>358</v>
      </c>
      <c r="T91" s="90"/>
      <c r="U91" s="90"/>
      <c r="V91" s="90"/>
      <c r="W91" s="88" t="s">
        <v>359</v>
      </c>
      <c r="X91" s="88" t="s">
        <v>360</v>
      </c>
      <c r="Y91" s="88"/>
      <c r="Z91" s="88" t="s">
        <v>95</v>
      </c>
      <c r="AA91" s="88"/>
      <c r="AB91" s="88"/>
      <c r="AC91" s="88"/>
      <c r="AD91" s="3" t="str">
        <f t="shared" si="14"/>
        <v>Hornblende-Peridotite</v>
      </c>
    </row>
    <row r="92" spans="1:30" x14ac:dyDescent="0.25">
      <c r="A92" s="88">
        <v>10182</v>
      </c>
      <c r="B92" s="88">
        <v>10173</v>
      </c>
      <c r="C92" s="83">
        <f t="shared" si="21"/>
        <v>10102</v>
      </c>
      <c r="D92" s="83">
        <f t="shared" si="21"/>
        <v>10104</v>
      </c>
      <c r="E92" s="83">
        <f t="shared" si="21"/>
        <v>10105</v>
      </c>
      <c r="F92" s="83">
        <f t="shared" si="21"/>
        <v>10173</v>
      </c>
      <c r="G92" s="88">
        <f>A92</f>
        <v>10182</v>
      </c>
      <c r="H92" s="88"/>
      <c r="I92" s="88"/>
      <c r="J92" s="88"/>
      <c r="K92" s="88"/>
      <c r="L92" s="88">
        <v>90</v>
      </c>
      <c r="M92" s="88">
        <v>5</v>
      </c>
      <c r="N92" s="88"/>
      <c r="O92" s="88"/>
      <c r="P92" s="88"/>
      <c r="Q92" s="88"/>
      <c r="R92" s="90" t="s">
        <v>361</v>
      </c>
      <c r="S92" s="90"/>
      <c r="T92" s="90"/>
      <c r="U92" s="90"/>
      <c r="V92" s="90"/>
      <c r="W92" s="88" t="s">
        <v>362</v>
      </c>
      <c r="X92" s="88" t="s">
        <v>363</v>
      </c>
      <c r="Y92" s="88"/>
      <c r="Z92" s="88" t="s">
        <v>95</v>
      </c>
      <c r="AA92" s="88"/>
      <c r="AB92" s="88"/>
      <c r="AC92" s="88"/>
      <c r="AD92" s="3" t="str">
        <f t="shared" si="14"/>
        <v>Pyroxenite</v>
      </c>
    </row>
    <row r="93" spans="1:30" x14ac:dyDescent="0.25">
      <c r="A93" s="88">
        <v>10183</v>
      </c>
      <c r="B93" s="88">
        <v>10182</v>
      </c>
      <c r="C93" s="83">
        <f t="shared" si="21"/>
        <v>10102</v>
      </c>
      <c r="D93" s="83">
        <f t="shared" si="21"/>
        <v>10104</v>
      </c>
      <c r="E93" s="83">
        <f t="shared" si="21"/>
        <v>10105</v>
      </c>
      <c r="F93" s="83">
        <f t="shared" si="21"/>
        <v>10173</v>
      </c>
      <c r="G93" s="83">
        <f t="shared" si="21"/>
        <v>10182</v>
      </c>
      <c r="H93" s="88">
        <f t="shared" ref="H93:H102" si="22">A93</f>
        <v>10183</v>
      </c>
      <c r="I93" s="88"/>
      <c r="J93" s="88"/>
      <c r="K93" s="88"/>
      <c r="L93" s="88">
        <v>91</v>
      </c>
      <c r="M93" s="88">
        <v>6</v>
      </c>
      <c r="N93" s="88"/>
      <c r="O93" s="88"/>
      <c r="P93" s="88"/>
      <c r="Q93" s="88"/>
      <c r="R93" s="88"/>
      <c r="S93" s="90" t="s">
        <v>364</v>
      </c>
      <c r="T93" s="90"/>
      <c r="U93" s="90"/>
      <c r="V93" s="90"/>
      <c r="W93" s="88" t="s">
        <v>365</v>
      </c>
      <c r="X93" s="88" t="s">
        <v>366</v>
      </c>
      <c r="Y93" s="88" t="s">
        <v>367</v>
      </c>
      <c r="Z93" s="88" t="s">
        <v>368</v>
      </c>
      <c r="AA93" s="88"/>
      <c r="AB93" s="88"/>
      <c r="AC93" s="88"/>
      <c r="AD93" s="3" t="str">
        <f t="shared" si="14"/>
        <v>Orthopyroxenite</v>
      </c>
    </row>
    <row r="94" spans="1:30" x14ac:dyDescent="0.25">
      <c r="A94" s="88">
        <v>10184</v>
      </c>
      <c r="B94" s="88">
        <v>10182</v>
      </c>
      <c r="C94" s="83">
        <f t="shared" si="21"/>
        <v>10102</v>
      </c>
      <c r="D94" s="83">
        <f t="shared" si="21"/>
        <v>10104</v>
      </c>
      <c r="E94" s="83">
        <f t="shared" si="21"/>
        <v>10105</v>
      </c>
      <c r="F94" s="83">
        <f t="shared" si="21"/>
        <v>10173</v>
      </c>
      <c r="G94" s="83">
        <f t="shared" si="21"/>
        <v>10182</v>
      </c>
      <c r="H94" s="88">
        <f t="shared" si="22"/>
        <v>10184</v>
      </c>
      <c r="I94" s="88"/>
      <c r="J94" s="88"/>
      <c r="K94" s="88"/>
      <c r="L94" s="88">
        <v>92</v>
      </c>
      <c r="M94" s="88">
        <v>6</v>
      </c>
      <c r="N94" s="88"/>
      <c r="O94" s="88"/>
      <c r="P94" s="88"/>
      <c r="Q94" s="88"/>
      <c r="R94" s="88"/>
      <c r="S94" s="90" t="s">
        <v>369</v>
      </c>
      <c r="T94" s="90"/>
      <c r="U94" s="90"/>
      <c r="V94" s="90"/>
      <c r="W94" s="88" t="s">
        <v>370</v>
      </c>
      <c r="X94" s="88" t="s">
        <v>371</v>
      </c>
      <c r="Y94" s="88" t="s">
        <v>372</v>
      </c>
      <c r="Z94" s="88" t="s">
        <v>368</v>
      </c>
      <c r="AA94" s="88"/>
      <c r="AB94" s="88"/>
      <c r="AC94" s="88"/>
      <c r="AD94" s="3" t="str">
        <f t="shared" si="14"/>
        <v>Olivine- Orthopyroxenite</v>
      </c>
    </row>
    <row r="95" spans="1:30" x14ac:dyDescent="0.25">
      <c r="A95" s="88">
        <v>10185</v>
      </c>
      <c r="B95" s="88">
        <v>10182</v>
      </c>
      <c r="C95" s="83">
        <f t="shared" si="21"/>
        <v>10102</v>
      </c>
      <c r="D95" s="83">
        <f t="shared" si="21"/>
        <v>10104</v>
      </c>
      <c r="E95" s="83">
        <f t="shared" si="21"/>
        <v>10105</v>
      </c>
      <c r="F95" s="83">
        <f t="shared" si="21"/>
        <v>10173</v>
      </c>
      <c r="G95" s="83">
        <f t="shared" si="21"/>
        <v>10182</v>
      </c>
      <c r="H95" s="88">
        <f t="shared" si="22"/>
        <v>10185</v>
      </c>
      <c r="I95" s="88"/>
      <c r="J95" s="88"/>
      <c r="K95" s="88"/>
      <c r="L95" s="88">
        <v>93</v>
      </c>
      <c r="M95" s="88">
        <v>6</v>
      </c>
      <c r="N95" s="88"/>
      <c r="O95" s="88"/>
      <c r="P95" s="88"/>
      <c r="Q95" s="88"/>
      <c r="R95" s="88"/>
      <c r="S95" s="90" t="s">
        <v>373</v>
      </c>
      <c r="T95" s="90"/>
      <c r="U95" s="90"/>
      <c r="V95" s="90"/>
      <c r="W95" s="88" t="s">
        <v>374</v>
      </c>
      <c r="X95" s="88" t="s">
        <v>375</v>
      </c>
      <c r="Y95" s="88" t="s">
        <v>376</v>
      </c>
      <c r="Z95" s="88" t="s">
        <v>368</v>
      </c>
      <c r="AA95" s="88"/>
      <c r="AB95" s="88"/>
      <c r="AC95" s="88"/>
      <c r="AD95" s="3" t="str">
        <f t="shared" si="14"/>
        <v>Websterite</v>
      </c>
    </row>
    <row r="96" spans="1:30" x14ac:dyDescent="0.25">
      <c r="A96" s="88">
        <v>10186</v>
      </c>
      <c r="B96" s="88">
        <v>10182</v>
      </c>
      <c r="C96" s="83">
        <f t="shared" si="21"/>
        <v>10102</v>
      </c>
      <c r="D96" s="83">
        <f t="shared" si="21"/>
        <v>10104</v>
      </c>
      <c r="E96" s="83">
        <f t="shared" si="21"/>
        <v>10105</v>
      </c>
      <c r="F96" s="83">
        <f t="shared" si="21"/>
        <v>10173</v>
      </c>
      <c r="G96" s="83">
        <f t="shared" si="21"/>
        <v>10182</v>
      </c>
      <c r="H96" s="88">
        <f t="shared" si="22"/>
        <v>10186</v>
      </c>
      <c r="I96" s="88"/>
      <c r="J96" s="88"/>
      <c r="K96" s="88"/>
      <c r="L96" s="88">
        <v>94</v>
      </c>
      <c r="M96" s="88">
        <v>6</v>
      </c>
      <c r="N96" s="88"/>
      <c r="O96" s="88"/>
      <c r="P96" s="88"/>
      <c r="Q96" s="88"/>
      <c r="R96" s="88"/>
      <c r="S96" s="90" t="s">
        <v>377</v>
      </c>
      <c r="T96" s="90"/>
      <c r="U96" s="90"/>
      <c r="V96" s="90"/>
      <c r="W96" s="88" t="s">
        <v>378</v>
      </c>
      <c r="X96" s="88" t="s">
        <v>379</v>
      </c>
      <c r="Y96" s="88" t="s">
        <v>380</v>
      </c>
      <c r="Z96" s="88" t="s">
        <v>368</v>
      </c>
      <c r="AA96" s="88"/>
      <c r="AB96" s="88"/>
      <c r="AC96" s="88"/>
      <c r="AD96" s="3" t="str">
        <f t="shared" si="14"/>
        <v>Olivine- Websterite</v>
      </c>
    </row>
    <row r="97" spans="1:30" x14ac:dyDescent="0.25">
      <c r="A97" s="88">
        <v>10187</v>
      </c>
      <c r="B97" s="88">
        <v>10182</v>
      </c>
      <c r="C97" s="83">
        <f t="shared" si="21"/>
        <v>10102</v>
      </c>
      <c r="D97" s="83">
        <f t="shared" si="21"/>
        <v>10104</v>
      </c>
      <c r="E97" s="83">
        <f t="shared" si="21"/>
        <v>10105</v>
      </c>
      <c r="F97" s="83">
        <f t="shared" si="21"/>
        <v>10173</v>
      </c>
      <c r="G97" s="83">
        <f t="shared" si="21"/>
        <v>10182</v>
      </c>
      <c r="H97" s="88">
        <f t="shared" si="22"/>
        <v>10187</v>
      </c>
      <c r="I97" s="88"/>
      <c r="J97" s="88"/>
      <c r="K97" s="88"/>
      <c r="L97" s="88">
        <v>95</v>
      </c>
      <c r="M97" s="88">
        <v>6</v>
      </c>
      <c r="N97" s="88"/>
      <c r="O97" s="88"/>
      <c r="P97" s="88"/>
      <c r="Q97" s="88"/>
      <c r="R97" s="88"/>
      <c r="S97" s="90" t="s">
        <v>381</v>
      </c>
      <c r="T97" s="90"/>
      <c r="U97" s="90"/>
      <c r="V97" s="90"/>
      <c r="W97" s="88" t="s">
        <v>382</v>
      </c>
      <c r="X97" s="88" t="s">
        <v>383</v>
      </c>
      <c r="Y97" s="88" t="s">
        <v>384</v>
      </c>
      <c r="Z97" s="88" t="s">
        <v>368</v>
      </c>
      <c r="AA97" s="88"/>
      <c r="AB97" s="88"/>
      <c r="AC97" s="88"/>
      <c r="AD97" s="3" t="str">
        <f t="shared" si="14"/>
        <v>Klinopyroxenite</v>
      </c>
    </row>
    <row r="98" spans="1:30" x14ac:dyDescent="0.25">
      <c r="A98" s="88">
        <v>10188</v>
      </c>
      <c r="B98" s="88">
        <v>10182</v>
      </c>
      <c r="C98" s="83">
        <f t="shared" si="21"/>
        <v>10102</v>
      </c>
      <c r="D98" s="83">
        <f t="shared" si="21"/>
        <v>10104</v>
      </c>
      <c r="E98" s="83">
        <f t="shared" si="21"/>
        <v>10105</v>
      </c>
      <c r="F98" s="83">
        <f t="shared" si="21"/>
        <v>10173</v>
      </c>
      <c r="G98" s="83">
        <f t="shared" si="21"/>
        <v>10182</v>
      </c>
      <c r="H98" s="88">
        <f t="shared" si="22"/>
        <v>10188</v>
      </c>
      <c r="I98" s="88"/>
      <c r="J98" s="88"/>
      <c r="K98" s="88"/>
      <c r="L98" s="88">
        <v>96</v>
      </c>
      <c r="M98" s="88">
        <v>6</v>
      </c>
      <c r="N98" s="88"/>
      <c r="O98" s="88"/>
      <c r="P98" s="88"/>
      <c r="Q98" s="88"/>
      <c r="R98" s="88"/>
      <c r="S98" s="90" t="s">
        <v>385</v>
      </c>
      <c r="T98" s="90"/>
      <c r="U98" s="90"/>
      <c r="V98" s="90"/>
      <c r="W98" s="88" t="s">
        <v>386</v>
      </c>
      <c r="X98" s="88" t="s">
        <v>387</v>
      </c>
      <c r="Y98" s="88" t="s">
        <v>388</v>
      </c>
      <c r="Z98" s="88" t="s">
        <v>368</v>
      </c>
      <c r="AA98" s="88"/>
      <c r="AB98" s="88"/>
      <c r="AC98" s="88"/>
      <c r="AD98" s="3" t="str">
        <f t="shared" si="14"/>
        <v>Olivine- Klinopyroxenite</v>
      </c>
    </row>
    <row r="99" spans="1:30" x14ac:dyDescent="0.25">
      <c r="A99" s="88">
        <v>10189</v>
      </c>
      <c r="B99" s="88">
        <v>10182</v>
      </c>
      <c r="C99" s="83">
        <f t="shared" si="21"/>
        <v>10102</v>
      </c>
      <c r="D99" s="83">
        <f t="shared" si="21"/>
        <v>10104</v>
      </c>
      <c r="E99" s="83">
        <f t="shared" si="21"/>
        <v>10105</v>
      </c>
      <c r="F99" s="83">
        <f t="shared" si="21"/>
        <v>10173</v>
      </c>
      <c r="G99" s="83">
        <f t="shared" si="21"/>
        <v>10182</v>
      </c>
      <c r="H99" s="88">
        <f t="shared" si="22"/>
        <v>10189</v>
      </c>
      <c r="I99" s="88"/>
      <c r="J99" s="88"/>
      <c r="K99" s="88"/>
      <c r="L99" s="88">
        <v>97</v>
      </c>
      <c r="M99" s="88">
        <v>6</v>
      </c>
      <c r="N99" s="88"/>
      <c r="O99" s="88"/>
      <c r="P99" s="88"/>
      <c r="Q99" s="88"/>
      <c r="R99" s="88"/>
      <c r="S99" s="90" t="s">
        <v>389</v>
      </c>
      <c r="T99" s="90"/>
      <c r="U99" s="90"/>
      <c r="V99" s="90"/>
      <c r="W99" s="88" t="s">
        <v>390</v>
      </c>
      <c r="X99" s="88" t="s">
        <v>391</v>
      </c>
      <c r="Y99" s="88" t="s">
        <v>392</v>
      </c>
      <c r="Z99" s="88" t="s">
        <v>368</v>
      </c>
      <c r="AA99" s="88"/>
      <c r="AB99" s="88"/>
      <c r="AC99" s="88"/>
      <c r="AD99" s="3" t="str">
        <f t="shared" si="14"/>
        <v>Olivine- Pyroxenite</v>
      </c>
    </row>
    <row r="100" spans="1:30" x14ac:dyDescent="0.25">
      <c r="A100" s="88">
        <v>10190</v>
      </c>
      <c r="B100" s="88">
        <v>10182</v>
      </c>
      <c r="C100" s="83">
        <f t="shared" si="21"/>
        <v>10102</v>
      </c>
      <c r="D100" s="83">
        <f t="shared" si="21"/>
        <v>10104</v>
      </c>
      <c r="E100" s="83">
        <f t="shared" si="21"/>
        <v>10105</v>
      </c>
      <c r="F100" s="83">
        <f t="shared" si="21"/>
        <v>10173</v>
      </c>
      <c r="G100" s="83">
        <f t="shared" si="21"/>
        <v>10182</v>
      </c>
      <c r="H100" s="88">
        <f t="shared" si="22"/>
        <v>10190</v>
      </c>
      <c r="I100" s="88"/>
      <c r="J100" s="88"/>
      <c r="K100" s="88"/>
      <c r="L100" s="88">
        <v>98</v>
      </c>
      <c r="M100" s="88">
        <v>6</v>
      </c>
      <c r="N100" s="88"/>
      <c r="O100" s="88"/>
      <c r="P100" s="88"/>
      <c r="Q100" s="88"/>
      <c r="R100" s="88"/>
      <c r="S100" s="90" t="s">
        <v>393</v>
      </c>
      <c r="T100" s="90"/>
      <c r="U100" s="90"/>
      <c r="V100" s="90"/>
      <c r="W100" s="88" t="s">
        <v>394</v>
      </c>
      <c r="X100" s="88" t="s">
        <v>395</v>
      </c>
      <c r="Y100" s="88" t="s">
        <v>396</v>
      </c>
      <c r="Z100" s="88" t="s">
        <v>368</v>
      </c>
      <c r="AA100" s="88"/>
      <c r="AB100" s="88"/>
      <c r="AC100" s="88"/>
      <c r="AD100" s="3" t="str">
        <f t="shared" si="14"/>
        <v>Olivine- Hornblende- Pyroxenite</v>
      </c>
    </row>
    <row r="101" spans="1:30" x14ac:dyDescent="0.25">
      <c r="A101" s="88">
        <v>10191</v>
      </c>
      <c r="B101" s="88">
        <v>10182</v>
      </c>
      <c r="C101" s="83">
        <f t="shared" si="21"/>
        <v>10102</v>
      </c>
      <c r="D101" s="83">
        <f t="shared" si="21"/>
        <v>10104</v>
      </c>
      <c r="E101" s="83">
        <f t="shared" si="21"/>
        <v>10105</v>
      </c>
      <c r="F101" s="83">
        <f t="shared" si="21"/>
        <v>10173</v>
      </c>
      <c r="G101" s="83">
        <f t="shared" si="21"/>
        <v>10182</v>
      </c>
      <c r="H101" s="88">
        <f t="shared" si="22"/>
        <v>10191</v>
      </c>
      <c r="I101" s="88"/>
      <c r="J101" s="88"/>
      <c r="K101" s="88"/>
      <c r="L101" s="88">
        <v>99</v>
      </c>
      <c r="M101" s="88">
        <v>6</v>
      </c>
      <c r="N101" s="88"/>
      <c r="O101" s="88"/>
      <c r="P101" s="88"/>
      <c r="Q101" s="88"/>
      <c r="R101" s="88"/>
      <c r="S101" s="90" t="s">
        <v>397</v>
      </c>
      <c r="T101" s="90"/>
      <c r="U101" s="90"/>
      <c r="V101" s="90"/>
      <c r="W101" s="88" t="s">
        <v>398</v>
      </c>
      <c r="X101" s="88" t="s">
        <v>399</v>
      </c>
      <c r="Y101" s="88" t="s">
        <v>400</v>
      </c>
      <c r="Z101" s="88" t="s">
        <v>368</v>
      </c>
      <c r="AA101" s="88"/>
      <c r="AB101" s="88"/>
      <c r="AC101" s="88"/>
      <c r="AD101" s="3" t="str">
        <f t="shared" si="14"/>
        <v>Plagioclase- bearing Pyroxenite</v>
      </c>
    </row>
    <row r="102" spans="1:30" x14ac:dyDescent="0.25">
      <c r="A102" s="88">
        <v>10192</v>
      </c>
      <c r="B102" s="88">
        <v>10182</v>
      </c>
      <c r="C102" s="83">
        <f t="shared" si="21"/>
        <v>10102</v>
      </c>
      <c r="D102" s="83">
        <f t="shared" si="21"/>
        <v>10104</v>
      </c>
      <c r="E102" s="83">
        <f t="shared" si="21"/>
        <v>10105</v>
      </c>
      <c r="F102" s="83">
        <f t="shared" si="21"/>
        <v>10173</v>
      </c>
      <c r="G102" s="83">
        <f t="shared" si="21"/>
        <v>10182</v>
      </c>
      <c r="H102" s="88">
        <f t="shared" si="22"/>
        <v>10192</v>
      </c>
      <c r="I102" s="88"/>
      <c r="J102" s="88"/>
      <c r="K102" s="88"/>
      <c r="L102" s="88">
        <v>100</v>
      </c>
      <c r="M102" s="88">
        <v>6</v>
      </c>
      <c r="N102" s="88"/>
      <c r="O102" s="88"/>
      <c r="P102" s="88"/>
      <c r="Q102" s="88"/>
      <c r="R102" s="88"/>
      <c r="S102" s="90" t="s">
        <v>401</v>
      </c>
      <c r="T102" s="90"/>
      <c r="U102" s="90"/>
      <c r="V102" s="90"/>
      <c r="W102" s="88" t="s">
        <v>402</v>
      </c>
      <c r="X102" s="88" t="s">
        <v>399</v>
      </c>
      <c r="Y102" s="88" t="s">
        <v>400</v>
      </c>
      <c r="Z102" s="88" t="s">
        <v>368</v>
      </c>
      <c r="AA102" s="88"/>
      <c r="AB102" s="88"/>
      <c r="AC102" s="88"/>
      <c r="AD102" s="3" t="str">
        <f t="shared" si="14"/>
        <v>Plagioclase- bearing Hornblende- Pyroxenite</v>
      </c>
    </row>
    <row r="103" spans="1:30" x14ac:dyDescent="0.25">
      <c r="A103" s="88">
        <v>10193</v>
      </c>
      <c r="B103" s="88">
        <v>10173</v>
      </c>
      <c r="C103" s="83">
        <f t="shared" ref="C103:G118" si="23">VLOOKUP(D103,$A:$B,2,FALSE)</f>
        <v>10102</v>
      </c>
      <c r="D103" s="83">
        <f t="shared" si="23"/>
        <v>10104</v>
      </c>
      <c r="E103" s="83">
        <f t="shared" si="23"/>
        <v>10105</v>
      </c>
      <c r="F103" s="83">
        <f t="shared" si="23"/>
        <v>10173</v>
      </c>
      <c r="G103" s="88">
        <f>A103</f>
        <v>10193</v>
      </c>
      <c r="H103" s="88"/>
      <c r="I103" s="88"/>
      <c r="J103" s="88"/>
      <c r="K103" s="88"/>
      <c r="L103" s="88">
        <v>101</v>
      </c>
      <c r="M103" s="88">
        <v>5</v>
      </c>
      <c r="N103" s="88"/>
      <c r="O103" s="88"/>
      <c r="P103" s="88"/>
      <c r="Q103" s="88"/>
      <c r="R103" s="90" t="s">
        <v>403</v>
      </c>
      <c r="S103" s="90"/>
      <c r="T103" s="90"/>
      <c r="U103" s="90"/>
      <c r="V103" s="90"/>
      <c r="W103" s="88" t="s">
        <v>404</v>
      </c>
      <c r="X103" s="88" t="s">
        <v>405</v>
      </c>
      <c r="Y103" s="88"/>
      <c r="Z103" s="88" t="s">
        <v>95</v>
      </c>
      <c r="AA103" s="88"/>
      <c r="AB103" s="88"/>
      <c r="AC103" s="88"/>
      <c r="AD103" s="3" t="str">
        <f t="shared" si="14"/>
        <v>Hornblendite</v>
      </c>
    </row>
    <row r="104" spans="1:30" x14ac:dyDescent="0.25">
      <c r="A104" s="88">
        <v>10194</v>
      </c>
      <c r="B104" s="88">
        <v>10193</v>
      </c>
      <c r="C104" s="83">
        <f t="shared" si="23"/>
        <v>10102</v>
      </c>
      <c r="D104" s="83">
        <f t="shared" si="23"/>
        <v>10104</v>
      </c>
      <c r="E104" s="83">
        <f t="shared" si="23"/>
        <v>10105</v>
      </c>
      <c r="F104" s="83">
        <f t="shared" si="23"/>
        <v>10173</v>
      </c>
      <c r="G104" s="83">
        <f t="shared" si="23"/>
        <v>10193</v>
      </c>
      <c r="H104" s="88">
        <f t="shared" ref="H104:H108" si="24">A104</f>
        <v>10194</v>
      </c>
      <c r="I104" s="88"/>
      <c r="J104" s="88"/>
      <c r="K104" s="88"/>
      <c r="L104" s="88">
        <v>102</v>
      </c>
      <c r="M104" s="88">
        <v>6</v>
      </c>
      <c r="N104" s="88"/>
      <c r="O104" s="88"/>
      <c r="P104" s="88"/>
      <c r="Q104" s="88"/>
      <c r="R104" s="88"/>
      <c r="S104" s="90" t="s">
        <v>406</v>
      </c>
      <c r="T104" s="90"/>
      <c r="U104" s="90"/>
      <c r="V104" s="90"/>
      <c r="W104" s="88" t="s">
        <v>407</v>
      </c>
      <c r="X104" s="88" t="s">
        <v>408</v>
      </c>
      <c r="Y104" s="88" t="s">
        <v>409</v>
      </c>
      <c r="Z104" s="88" t="s">
        <v>95</v>
      </c>
      <c r="AA104" s="88"/>
      <c r="AB104" s="88"/>
      <c r="AC104" s="88"/>
      <c r="AD104" s="3" t="str">
        <f t="shared" si="14"/>
        <v>Pyroxene- Hornblendite</v>
      </c>
    </row>
    <row r="105" spans="1:30" x14ac:dyDescent="0.25">
      <c r="A105" s="88">
        <v>10195</v>
      </c>
      <c r="B105" s="88">
        <v>10193</v>
      </c>
      <c r="C105" s="83">
        <f t="shared" si="23"/>
        <v>10102</v>
      </c>
      <c r="D105" s="83">
        <f t="shared" si="23"/>
        <v>10104</v>
      </c>
      <c r="E105" s="83">
        <f t="shared" si="23"/>
        <v>10105</v>
      </c>
      <c r="F105" s="83">
        <f t="shared" si="23"/>
        <v>10173</v>
      </c>
      <c r="G105" s="83">
        <f t="shared" si="23"/>
        <v>10193</v>
      </c>
      <c r="H105" s="88">
        <f t="shared" si="24"/>
        <v>10195</v>
      </c>
      <c r="I105" s="88"/>
      <c r="J105" s="88"/>
      <c r="K105" s="88"/>
      <c r="L105" s="88">
        <v>103</v>
      </c>
      <c r="M105" s="88">
        <v>6</v>
      </c>
      <c r="N105" s="88"/>
      <c r="O105" s="88"/>
      <c r="P105" s="88"/>
      <c r="Q105" s="88"/>
      <c r="R105" s="88"/>
      <c r="S105" s="90" t="s">
        <v>410</v>
      </c>
      <c r="T105" s="90"/>
      <c r="U105" s="90"/>
      <c r="V105" s="90"/>
      <c r="W105" s="88" t="s">
        <v>411</v>
      </c>
      <c r="X105" s="88" t="s">
        <v>412</v>
      </c>
      <c r="Y105" s="88" t="s">
        <v>413</v>
      </c>
      <c r="Z105" s="88" t="s">
        <v>95</v>
      </c>
      <c r="AA105" s="88"/>
      <c r="AB105" s="88"/>
      <c r="AC105" s="88"/>
      <c r="AD105" s="3" t="str">
        <f t="shared" si="14"/>
        <v>Olivine- Hornblendite</v>
      </c>
    </row>
    <row r="106" spans="1:30" x14ac:dyDescent="0.25">
      <c r="A106" s="88">
        <v>10196</v>
      </c>
      <c r="B106" s="88">
        <v>10193</v>
      </c>
      <c r="C106" s="83">
        <f t="shared" si="23"/>
        <v>10102</v>
      </c>
      <c r="D106" s="83">
        <f t="shared" si="23"/>
        <v>10104</v>
      </c>
      <c r="E106" s="83">
        <f t="shared" si="23"/>
        <v>10105</v>
      </c>
      <c r="F106" s="83">
        <f t="shared" si="23"/>
        <v>10173</v>
      </c>
      <c r="G106" s="83">
        <f t="shared" si="23"/>
        <v>10193</v>
      </c>
      <c r="H106" s="88">
        <f t="shared" si="24"/>
        <v>10196</v>
      </c>
      <c r="I106" s="88"/>
      <c r="J106" s="88"/>
      <c r="K106" s="88"/>
      <c r="L106" s="88">
        <v>104</v>
      </c>
      <c r="M106" s="88">
        <v>6</v>
      </c>
      <c r="N106" s="88"/>
      <c r="O106" s="88"/>
      <c r="P106" s="88"/>
      <c r="Q106" s="88"/>
      <c r="R106" s="88"/>
      <c r="S106" s="90" t="s">
        <v>414</v>
      </c>
      <c r="T106" s="90"/>
      <c r="U106" s="90"/>
      <c r="V106" s="90"/>
      <c r="W106" s="88" t="s">
        <v>415</v>
      </c>
      <c r="X106" s="88" t="s">
        <v>416</v>
      </c>
      <c r="Y106" s="88" t="s">
        <v>417</v>
      </c>
      <c r="Z106" s="88" t="s">
        <v>95</v>
      </c>
      <c r="AA106" s="88"/>
      <c r="AB106" s="88"/>
      <c r="AC106" s="88"/>
      <c r="AD106" s="3" t="str">
        <f t="shared" si="14"/>
        <v>Olivine- Pyroxene- Hornblendite</v>
      </c>
    </row>
    <row r="107" spans="1:30" x14ac:dyDescent="0.25">
      <c r="A107" s="88">
        <v>10197</v>
      </c>
      <c r="B107" s="88">
        <v>10193</v>
      </c>
      <c r="C107" s="83">
        <f t="shared" si="23"/>
        <v>10102</v>
      </c>
      <c r="D107" s="83">
        <f t="shared" si="23"/>
        <v>10104</v>
      </c>
      <c r="E107" s="83">
        <f t="shared" si="23"/>
        <v>10105</v>
      </c>
      <c r="F107" s="83">
        <f t="shared" si="23"/>
        <v>10173</v>
      </c>
      <c r="G107" s="83">
        <f t="shared" si="23"/>
        <v>10193</v>
      </c>
      <c r="H107" s="88">
        <f t="shared" si="24"/>
        <v>10197</v>
      </c>
      <c r="I107" s="88"/>
      <c r="J107" s="88"/>
      <c r="K107" s="88"/>
      <c r="L107" s="88">
        <v>105</v>
      </c>
      <c r="M107" s="88">
        <v>6</v>
      </c>
      <c r="N107" s="88"/>
      <c r="O107" s="88"/>
      <c r="P107" s="88"/>
      <c r="Q107" s="88"/>
      <c r="R107" s="88"/>
      <c r="S107" s="90" t="s">
        <v>418</v>
      </c>
      <c r="T107" s="90"/>
      <c r="U107" s="90"/>
      <c r="V107" s="90"/>
      <c r="W107" s="88" t="s">
        <v>419</v>
      </c>
      <c r="X107" s="88" t="s">
        <v>420</v>
      </c>
      <c r="Y107" s="88" t="s">
        <v>421</v>
      </c>
      <c r="Z107" s="88" t="s">
        <v>95</v>
      </c>
      <c r="AA107" s="88"/>
      <c r="AB107" s="88"/>
      <c r="AC107" s="88"/>
      <c r="AD107" s="3" t="str">
        <f t="shared" si="14"/>
        <v>Plagioclase- bearing Hornblendite</v>
      </c>
    </row>
    <row r="108" spans="1:30" x14ac:dyDescent="0.25">
      <c r="A108" s="88">
        <v>10198</v>
      </c>
      <c r="B108" s="88">
        <v>10193</v>
      </c>
      <c r="C108" s="83">
        <f t="shared" si="23"/>
        <v>10102</v>
      </c>
      <c r="D108" s="83">
        <f t="shared" si="23"/>
        <v>10104</v>
      </c>
      <c r="E108" s="83">
        <f t="shared" si="23"/>
        <v>10105</v>
      </c>
      <c r="F108" s="83">
        <f t="shared" si="23"/>
        <v>10173</v>
      </c>
      <c r="G108" s="83">
        <f t="shared" si="23"/>
        <v>10193</v>
      </c>
      <c r="H108" s="88">
        <f t="shared" si="24"/>
        <v>10198</v>
      </c>
      <c r="I108" s="88"/>
      <c r="J108" s="88"/>
      <c r="K108" s="88"/>
      <c r="L108" s="88">
        <v>106</v>
      </c>
      <c r="M108" s="88">
        <v>6</v>
      </c>
      <c r="N108" s="88"/>
      <c r="O108" s="88"/>
      <c r="P108" s="88"/>
      <c r="Q108" s="88"/>
      <c r="R108" s="88"/>
      <c r="S108" s="90" t="s">
        <v>422</v>
      </c>
      <c r="T108" s="90"/>
      <c r="U108" s="90"/>
      <c r="V108" s="90"/>
      <c r="W108" s="88" t="s">
        <v>423</v>
      </c>
      <c r="X108" s="88" t="s">
        <v>424</v>
      </c>
      <c r="Y108" s="88" t="s">
        <v>425</v>
      </c>
      <c r="Z108" s="88" t="s">
        <v>95</v>
      </c>
      <c r="AA108" s="88"/>
      <c r="AB108" s="88"/>
      <c r="AC108" s="88"/>
      <c r="AD108" s="3" t="str">
        <f t="shared" si="14"/>
        <v>Plagioclase- bearing Pyroxene- Hornblendite</v>
      </c>
    </row>
    <row r="109" spans="1:30" x14ac:dyDescent="0.25">
      <c r="A109" s="88">
        <v>10199</v>
      </c>
      <c r="B109" s="88">
        <v>10173</v>
      </c>
      <c r="C109" s="83">
        <f t="shared" si="23"/>
        <v>10102</v>
      </c>
      <c r="D109" s="83">
        <f t="shared" si="23"/>
        <v>10104</v>
      </c>
      <c r="E109" s="83">
        <f t="shared" si="23"/>
        <v>10105</v>
      </c>
      <c r="F109" s="83">
        <f t="shared" si="23"/>
        <v>10173</v>
      </c>
      <c r="G109" s="88">
        <f>A109</f>
        <v>10199</v>
      </c>
      <c r="H109" s="88"/>
      <c r="I109" s="88"/>
      <c r="J109" s="88"/>
      <c r="K109" s="88"/>
      <c r="L109" s="88">
        <v>107</v>
      </c>
      <c r="M109" s="88">
        <v>5</v>
      </c>
      <c r="N109" s="88"/>
      <c r="O109" s="88"/>
      <c r="P109" s="88"/>
      <c r="Q109" s="88"/>
      <c r="R109" s="90" t="s">
        <v>426</v>
      </c>
      <c r="S109" s="90"/>
      <c r="T109" s="90"/>
      <c r="U109" s="90"/>
      <c r="V109" s="90"/>
      <c r="W109" s="88" t="s">
        <v>427</v>
      </c>
      <c r="X109" s="88" t="s">
        <v>428</v>
      </c>
      <c r="Y109" s="88"/>
      <c r="Z109" s="88" t="s">
        <v>95</v>
      </c>
      <c r="AA109" s="88"/>
      <c r="AB109" s="88"/>
      <c r="AC109" s="88"/>
      <c r="AD109" s="3" t="str">
        <f t="shared" si="14"/>
        <v>Ultramafic melilitic plutonic rock</v>
      </c>
    </row>
    <row r="110" spans="1:30" x14ac:dyDescent="0.25">
      <c r="A110" s="83">
        <v>10200</v>
      </c>
      <c r="B110" s="83">
        <v>10199</v>
      </c>
      <c r="C110" s="83">
        <f t="shared" si="23"/>
        <v>10102</v>
      </c>
      <c r="D110" s="83">
        <f t="shared" si="23"/>
        <v>10104</v>
      </c>
      <c r="E110" s="83">
        <f t="shared" si="23"/>
        <v>10105</v>
      </c>
      <c r="F110" s="83">
        <f t="shared" si="23"/>
        <v>10173</v>
      </c>
      <c r="G110" s="83">
        <f t="shared" si="23"/>
        <v>10199</v>
      </c>
      <c r="H110" s="88">
        <f t="shared" ref="H110:H114" si="25">A110</f>
        <v>10200</v>
      </c>
      <c r="I110" s="83"/>
      <c r="J110" s="83"/>
      <c r="K110" s="83"/>
      <c r="L110" s="83">
        <v>108</v>
      </c>
      <c r="M110" s="83">
        <v>6</v>
      </c>
      <c r="N110" s="83"/>
      <c r="O110" s="83"/>
      <c r="P110" s="83"/>
      <c r="Q110" s="83"/>
      <c r="R110" s="83"/>
      <c r="S110" s="84" t="s">
        <v>429</v>
      </c>
      <c r="T110" s="84"/>
      <c r="U110" s="84"/>
      <c r="V110" s="84"/>
      <c r="W110" s="83" t="s">
        <v>430</v>
      </c>
      <c r="X110" s="83" t="s">
        <v>431</v>
      </c>
      <c r="Y110" s="83"/>
      <c r="Z110" s="83" t="s">
        <v>95</v>
      </c>
      <c r="AA110" s="83"/>
      <c r="AB110" s="83"/>
      <c r="AC110" s="83"/>
      <c r="AD110" s="3" t="str">
        <f t="shared" si="14"/>
        <v>Melilolite</v>
      </c>
    </row>
    <row r="111" spans="1:30" x14ac:dyDescent="0.25">
      <c r="A111" s="83">
        <v>10201</v>
      </c>
      <c r="B111" s="83">
        <v>10199</v>
      </c>
      <c r="C111" s="83">
        <f t="shared" si="23"/>
        <v>10102</v>
      </c>
      <c r="D111" s="83">
        <f t="shared" si="23"/>
        <v>10104</v>
      </c>
      <c r="E111" s="83">
        <f t="shared" si="23"/>
        <v>10105</v>
      </c>
      <c r="F111" s="83">
        <f t="shared" si="23"/>
        <v>10173</v>
      </c>
      <c r="G111" s="83">
        <f t="shared" si="23"/>
        <v>10199</v>
      </c>
      <c r="H111" s="88">
        <f t="shared" si="25"/>
        <v>10201</v>
      </c>
      <c r="I111" s="83"/>
      <c r="J111" s="83"/>
      <c r="K111" s="83"/>
      <c r="L111" s="83">
        <v>109</v>
      </c>
      <c r="M111" s="83">
        <v>6</v>
      </c>
      <c r="N111" s="83"/>
      <c r="O111" s="83"/>
      <c r="P111" s="83"/>
      <c r="Q111" s="83"/>
      <c r="R111" s="83"/>
      <c r="S111" s="84" t="s">
        <v>432</v>
      </c>
      <c r="T111" s="84"/>
      <c r="U111" s="84"/>
      <c r="V111" s="84"/>
      <c r="W111" s="83" t="s">
        <v>433</v>
      </c>
      <c r="X111" s="83" t="s">
        <v>434</v>
      </c>
      <c r="Y111" s="83"/>
      <c r="Z111" s="83" t="s">
        <v>95</v>
      </c>
      <c r="AA111" s="83"/>
      <c r="AB111" s="83"/>
      <c r="AC111" s="83"/>
      <c r="AD111" s="3" t="str">
        <f t="shared" si="14"/>
        <v>Olivine- Melilitolite</v>
      </c>
    </row>
    <row r="112" spans="1:30" x14ac:dyDescent="0.25">
      <c r="A112" s="83">
        <v>10202</v>
      </c>
      <c r="B112" s="83">
        <v>10199</v>
      </c>
      <c r="C112" s="83">
        <f t="shared" si="23"/>
        <v>10102</v>
      </c>
      <c r="D112" s="83">
        <f t="shared" si="23"/>
        <v>10104</v>
      </c>
      <c r="E112" s="83">
        <f t="shared" si="23"/>
        <v>10105</v>
      </c>
      <c r="F112" s="83">
        <f t="shared" si="23"/>
        <v>10173</v>
      </c>
      <c r="G112" s="83">
        <f t="shared" si="23"/>
        <v>10199</v>
      </c>
      <c r="H112" s="88">
        <f t="shared" si="25"/>
        <v>10202</v>
      </c>
      <c r="I112" s="83"/>
      <c r="J112" s="83"/>
      <c r="K112" s="83"/>
      <c r="L112" s="83">
        <v>110</v>
      </c>
      <c r="M112" s="83">
        <v>6</v>
      </c>
      <c r="N112" s="83"/>
      <c r="O112" s="83"/>
      <c r="P112" s="83"/>
      <c r="Q112" s="83"/>
      <c r="R112" s="83"/>
      <c r="S112" s="84" t="s">
        <v>435</v>
      </c>
      <c r="T112" s="84"/>
      <c r="U112" s="84"/>
      <c r="V112" s="84"/>
      <c r="W112" s="83" t="s">
        <v>436</v>
      </c>
      <c r="X112" s="83" t="s">
        <v>437</v>
      </c>
      <c r="Y112" s="83"/>
      <c r="Z112" s="83" t="s">
        <v>95</v>
      </c>
      <c r="AA112" s="83"/>
      <c r="AB112" s="83"/>
      <c r="AC112" s="83"/>
      <c r="AD112" s="3" t="str">
        <f t="shared" si="14"/>
        <v>Pyroxene- Melilitolite</v>
      </c>
    </row>
    <row r="113" spans="1:30" x14ac:dyDescent="0.25">
      <c r="A113" s="83">
        <v>10203</v>
      </c>
      <c r="B113" s="83">
        <v>10199</v>
      </c>
      <c r="C113" s="83">
        <f t="shared" si="23"/>
        <v>10102</v>
      </c>
      <c r="D113" s="83">
        <f t="shared" si="23"/>
        <v>10104</v>
      </c>
      <c r="E113" s="83">
        <f t="shared" si="23"/>
        <v>10105</v>
      </c>
      <c r="F113" s="83">
        <f t="shared" si="23"/>
        <v>10173</v>
      </c>
      <c r="G113" s="83">
        <f t="shared" si="23"/>
        <v>10199</v>
      </c>
      <c r="H113" s="88">
        <f t="shared" si="25"/>
        <v>10203</v>
      </c>
      <c r="I113" s="83"/>
      <c r="J113" s="83"/>
      <c r="K113" s="83"/>
      <c r="L113" s="83">
        <v>111</v>
      </c>
      <c r="M113" s="83">
        <v>6</v>
      </c>
      <c r="N113" s="83"/>
      <c r="O113" s="83"/>
      <c r="P113" s="83"/>
      <c r="Q113" s="83"/>
      <c r="R113" s="83"/>
      <c r="S113" s="84" t="s">
        <v>438</v>
      </c>
      <c r="T113" s="84"/>
      <c r="U113" s="84"/>
      <c r="V113" s="84"/>
      <c r="W113" s="83" t="s">
        <v>439</v>
      </c>
      <c r="X113" s="83" t="s">
        <v>440</v>
      </c>
      <c r="Y113" s="83"/>
      <c r="Z113" s="83" t="s">
        <v>95</v>
      </c>
      <c r="AA113" s="83"/>
      <c r="AB113" s="83"/>
      <c r="AC113" s="83"/>
      <c r="AD113" s="3" t="str">
        <f t="shared" si="14"/>
        <v>Olivine- Pyroxene- Melilitolite</v>
      </c>
    </row>
    <row r="114" spans="1:30" x14ac:dyDescent="0.25">
      <c r="A114" s="83">
        <v>10204</v>
      </c>
      <c r="B114" s="83">
        <v>10199</v>
      </c>
      <c r="C114" s="83">
        <f t="shared" si="23"/>
        <v>10102</v>
      </c>
      <c r="D114" s="83">
        <f t="shared" si="23"/>
        <v>10104</v>
      </c>
      <c r="E114" s="83">
        <f t="shared" si="23"/>
        <v>10105</v>
      </c>
      <c r="F114" s="83">
        <f t="shared" si="23"/>
        <v>10173</v>
      </c>
      <c r="G114" s="83">
        <f t="shared" si="23"/>
        <v>10199</v>
      </c>
      <c r="H114" s="88">
        <f t="shared" si="25"/>
        <v>10204</v>
      </c>
      <c r="I114" s="83"/>
      <c r="J114" s="83"/>
      <c r="K114" s="83"/>
      <c r="L114" s="83">
        <v>112</v>
      </c>
      <c r="M114" s="83">
        <v>6</v>
      </c>
      <c r="N114" s="83"/>
      <c r="O114" s="83"/>
      <c r="P114" s="83"/>
      <c r="Q114" s="83"/>
      <c r="R114" s="83"/>
      <c r="S114" s="84" t="s">
        <v>441</v>
      </c>
      <c r="T114" s="84"/>
      <c r="U114" s="84"/>
      <c r="V114" s="84"/>
      <c r="W114" s="83" t="s">
        <v>442</v>
      </c>
      <c r="X114" s="83" t="s">
        <v>443</v>
      </c>
      <c r="Y114" s="83"/>
      <c r="Z114" s="83" t="s">
        <v>95</v>
      </c>
      <c r="AA114" s="83"/>
      <c r="AB114" s="83"/>
      <c r="AC114" s="83"/>
      <c r="AD114" s="3" t="str">
        <f t="shared" si="14"/>
        <v>Pyroxene- Olivine- Melililolite</v>
      </c>
    </row>
    <row r="115" spans="1:30" x14ac:dyDescent="0.25">
      <c r="A115" s="83">
        <v>10205</v>
      </c>
      <c r="B115" s="83">
        <v>10105</v>
      </c>
      <c r="C115" s="83">
        <f t="shared" si="23"/>
        <v>10102</v>
      </c>
      <c r="D115" s="83">
        <f t="shared" si="23"/>
        <v>10104</v>
      </c>
      <c r="E115" s="83">
        <f t="shared" si="23"/>
        <v>10105</v>
      </c>
      <c r="F115" s="88">
        <f>A115</f>
        <v>10205</v>
      </c>
      <c r="G115" s="83"/>
      <c r="H115" s="83"/>
      <c r="I115" s="83"/>
      <c r="J115" s="83"/>
      <c r="K115" s="83"/>
      <c r="L115" s="83">
        <v>113</v>
      </c>
      <c r="M115" s="83">
        <v>4</v>
      </c>
      <c r="N115" s="83"/>
      <c r="O115" s="83"/>
      <c r="P115" s="83"/>
      <c r="Q115" s="84" t="s">
        <v>444</v>
      </c>
      <c r="R115" s="84"/>
      <c r="S115" s="84"/>
      <c r="T115" s="84"/>
      <c r="U115" s="84"/>
      <c r="V115" s="84"/>
      <c r="W115" s="83" t="s">
        <v>445</v>
      </c>
      <c r="X115" s="1" t="s">
        <v>446</v>
      </c>
      <c r="Y115" s="83"/>
      <c r="Z115" s="1" t="s">
        <v>90</v>
      </c>
      <c r="AA115" s="83"/>
      <c r="AB115" s="83"/>
      <c r="AC115" s="83"/>
      <c r="AD115" s="3" t="str">
        <f t="shared" si="14"/>
        <v>Carbonatite (plutonic)</v>
      </c>
    </row>
    <row r="116" spans="1:30" x14ac:dyDescent="0.25">
      <c r="A116" s="83">
        <v>10206</v>
      </c>
      <c r="B116" s="83">
        <v>10205</v>
      </c>
      <c r="C116" s="83">
        <f t="shared" si="23"/>
        <v>10102</v>
      </c>
      <c r="D116" s="83">
        <f t="shared" si="23"/>
        <v>10104</v>
      </c>
      <c r="E116" s="83">
        <f t="shared" si="23"/>
        <v>10105</v>
      </c>
      <c r="F116" s="83">
        <f t="shared" si="23"/>
        <v>10205</v>
      </c>
      <c r="G116" s="88">
        <f t="shared" ref="G116:G118" si="26">A116</f>
        <v>10206</v>
      </c>
      <c r="H116" s="83"/>
      <c r="I116" s="83"/>
      <c r="J116" s="83"/>
      <c r="K116" s="83"/>
      <c r="L116" s="83">
        <v>114</v>
      </c>
      <c r="M116" s="83">
        <v>5</v>
      </c>
      <c r="N116" s="83"/>
      <c r="O116" s="83"/>
      <c r="P116" s="83"/>
      <c r="Q116" s="83"/>
      <c r="R116" s="84" t="s">
        <v>447</v>
      </c>
      <c r="S116" s="84"/>
      <c r="T116" s="84"/>
      <c r="U116" s="84"/>
      <c r="V116" s="84"/>
      <c r="W116" s="83" t="s">
        <v>448</v>
      </c>
      <c r="X116" s="83" t="s">
        <v>449</v>
      </c>
      <c r="Y116" s="83" t="s">
        <v>450</v>
      </c>
      <c r="Z116" s="83" t="s">
        <v>95</v>
      </c>
      <c r="AA116" s="83"/>
      <c r="AB116" s="83"/>
      <c r="AC116" s="83"/>
      <c r="AD116" s="3" t="str">
        <f t="shared" si="14"/>
        <v>Calcite- Carbonatite (plutonic affinity)</v>
      </c>
    </row>
    <row r="117" spans="1:30" x14ac:dyDescent="0.25">
      <c r="A117" s="83">
        <v>10207</v>
      </c>
      <c r="B117" s="83">
        <v>10205</v>
      </c>
      <c r="C117" s="83">
        <f t="shared" si="23"/>
        <v>10102</v>
      </c>
      <c r="D117" s="83">
        <f t="shared" si="23"/>
        <v>10104</v>
      </c>
      <c r="E117" s="83">
        <f t="shared" si="23"/>
        <v>10105</v>
      </c>
      <c r="F117" s="83">
        <f t="shared" si="23"/>
        <v>10205</v>
      </c>
      <c r="G117" s="88">
        <f t="shared" si="26"/>
        <v>10207</v>
      </c>
      <c r="H117" s="83"/>
      <c r="I117" s="83"/>
      <c r="J117" s="83"/>
      <c r="K117" s="83"/>
      <c r="L117" s="83">
        <v>115</v>
      </c>
      <c r="M117" s="83">
        <v>5</v>
      </c>
      <c r="N117" s="83"/>
      <c r="O117" s="83"/>
      <c r="P117" s="83"/>
      <c r="Q117" s="83"/>
      <c r="R117" s="84" t="s">
        <v>451</v>
      </c>
      <c r="S117" s="84"/>
      <c r="T117" s="84"/>
      <c r="U117" s="84"/>
      <c r="V117" s="84"/>
      <c r="W117" s="83" t="s">
        <v>452</v>
      </c>
      <c r="X117" s="83" t="s">
        <v>453</v>
      </c>
      <c r="Y117" s="83" t="s">
        <v>454</v>
      </c>
      <c r="Z117" s="83" t="s">
        <v>95</v>
      </c>
      <c r="AA117" s="83"/>
      <c r="AB117" s="83"/>
      <c r="AC117" s="83"/>
      <c r="AD117" s="3" t="str">
        <f t="shared" si="14"/>
        <v>Dolomite- Carbonatite (plutonic affinity)</v>
      </c>
    </row>
    <row r="118" spans="1:30" x14ac:dyDescent="0.25">
      <c r="A118" s="83">
        <v>10208</v>
      </c>
      <c r="B118" s="83">
        <v>10205</v>
      </c>
      <c r="C118" s="83">
        <f t="shared" si="23"/>
        <v>10102</v>
      </c>
      <c r="D118" s="83">
        <f t="shared" si="23"/>
        <v>10104</v>
      </c>
      <c r="E118" s="83">
        <f t="shared" si="23"/>
        <v>10105</v>
      </c>
      <c r="F118" s="83">
        <f t="shared" si="23"/>
        <v>10205</v>
      </c>
      <c r="G118" s="88">
        <f t="shared" si="26"/>
        <v>10208</v>
      </c>
      <c r="H118" s="83"/>
      <c r="I118" s="83"/>
      <c r="J118" s="83"/>
      <c r="K118" s="83"/>
      <c r="L118" s="83">
        <v>116</v>
      </c>
      <c r="M118" s="83">
        <v>5</v>
      </c>
      <c r="N118" s="83"/>
      <c r="O118" s="83"/>
      <c r="P118" s="83"/>
      <c r="Q118" s="83"/>
      <c r="R118" s="84" t="s">
        <v>455</v>
      </c>
      <c r="S118" s="84"/>
      <c r="T118" s="84"/>
      <c r="U118" s="84"/>
      <c r="V118" s="84"/>
      <c r="W118" s="83" t="s">
        <v>456</v>
      </c>
      <c r="X118" s="83" t="s">
        <v>457</v>
      </c>
      <c r="Y118" s="83" t="s">
        <v>458</v>
      </c>
      <c r="Z118" s="83" t="s">
        <v>95</v>
      </c>
      <c r="AA118" s="83"/>
      <c r="AB118" s="83"/>
      <c r="AC118" s="83"/>
      <c r="AD118" s="3" t="str">
        <f t="shared" si="14"/>
        <v>Ferro- Carbonatite (plutonic affinity)</v>
      </c>
    </row>
    <row r="119" spans="1:30" x14ac:dyDescent="0.25">
      <c r="A119" s="83">
        <v>10209</v>
      </c>
      <c r="B119" s="83">
        <v>10105</v>
      </c>
      <c r="C119" s="83">
        <f t="shared" ref="C119:E120" si="27">VLOOKUP(D119,$A:$B,2,FALSE)</f>
        <v>10102</v>
      </c>
      <c r="D119" s="83">
        <f t="shared" si="27"/>
        <v>10104</v>
      </c>
      <c r="E119" s="83">
        <f t="shared" si="27"/>
        <v>10105</v>
      </c>
      <c r="F119" s="88">
        <f>A119</f>
        <v>10209</v>
      </c>
      <c r="G119" s="83"/>
      <c r="H119" s="83"/>
      <c r="I119" s="83"/>
      <c r="J119" s="83"/>
      <c r="K119" s="83"/>
      <c r="L119" s="83">
        <v>117</v>
      </c>
      <c r="M119" s="83">
        <v>4</v>
      </c>
      <c r="N119" s="83"/>
      <c r="O119" s="83"/>
      <c r="P119" s="83"/>
      <c r="Q119" s="84" t="s">
        <v>459</v>
      </c>
      <c r="R119" s="84"/>
      <c r="S119" s="84"/>
      <c r="T119" s="84"/>
      <c r="U119" s="84"/>
      <c r="V119" s="84"/>
      <c r="W119" s="83" t="s">
        <v>460</v>
      </c>
      <c r="X119" s="83" t="s">
        <v>461</v>
      </c>
      <c r="Y119" s="83"/>
      <c r="Z119" s="83" t="s">
        <v>95</v>
      </c>
      <c r="AA119" s="83"/>
      <c r="AB119" s="83"/>
      <c r="AC119" s="83"/>
      <c r="AD119" s="3" t="str">
        <f t="shared" si="14"/>
        <v>Charnockite (plutonic)</v>
      </c>
    </row>
    <row r="120" spans="1:30" x14ac:dyDescent="0.25">
      <c r="A120" s="86">
        <v>10210</v>
      </c>
      <c r="B120" s="86">
        <v>10104</v>
      </c>
      <c r="C120" s="83">
        <f>VLOOKUP(D120,$A:$B,2,FALSE)</f>
        <v>10102</v>
      </c>
      <c r="D120" s="83">
        <f t="shared" si="27"/>
        <v>10104</v>
      </c>
      <c r="E120" s="4">
        <f>A120</f>
        <v>10210</v>
      </c>
      <c r="F120" s="86"/>
      <c r="G120" s="86"/>
      <c r="H120" s="86"/>
      <c r="I120" s="86"/>
      <c r="J120" s="86"/>
      <c r="K120" s="86"/>
      <c r="L120" s="86">
        <v>118</v>
      </c>
      <c r="M120" s="86">
        <v>3</v>
      </c>
      <c r="N120" s="86"/>
      <c r="O120" s="86"/>
      <c r="P120" s="87" t="s">
        <v>462</v>
      </c>
      <c r="Q120" s="87"/>
      <c r="R120" s="87"/>
      <c r="S120" s="87"/>
      <c r="T120" s="87"/>
      <c r="U120" s="87"/>
      <c r="V120" s="87"/>
      <c r="W120" s="86" t="s">
        <v>463</v>
      </c>
      <c r="X120" s="86" t="s">
        <v>464</v>
      </c>
      <c r="Y120" s="86"/>
      <c r="Z120" s="86" t="s">
        <v>85</v>
      </c>
      <c r="AA120" s="86"/>
      <c r="AB120" s="86"/>
      <c r="AC120" s="86"/>
      <c r="AD120" s="3" t="str">
        <f t="shared" si="14"/>
        <v>Volcanic rock</v>
      </c>
    </row>
    <row r="121" spans="1:30" x14ac:dyDescent="0.25">
      <c r="A121" s="88">
        <v>52392</v>
      </c>
      <c r="B121" s="88">
        <v>10210</v>
      </c>
      <c r="C121" s="83">
        <f t="shared" ref="C121:H136" si="28">VLOOKUP(D121,$A:$B,2,FALSE)</f>
        <v>10102</v>
      </c>
      <c r="D121" s="83">
        <f t="shared" si="28"/>
        <v>10104</v>
      </c>
      <c r="E121" s="83">
        <f t="shared" si="28"/>
        <v>10210</v>
      </c>
      <c r="F121" s="88">
        <f>A121</f>
        <v>52392</v>
      </c>
      <c r="G121" s="88"/>
      <c r="H121" s="88"/>
      <c r="I121" s="88"/>
      <c r="J121" s="88"/>
      <c r="K121" s="88"/>
      <c r="L121" s="88">
        <v>119</v>
      </c>
      <c r="M121" s="88">
        <v>4</v>
      </c>
      <c r="N121" s="88"/>
      <c r="O121" s="88"/>
      <c r="P121" s="88"/>
      <c r="Q121" s="90" t="s">
        <v>465</v>
      </c>
      <c r="R121" s="90"/>
      <c r="S121" s="90"/>
      <c r="T121" s="90"/>
      <c r="U121" s="90"/>
      <c r="V121" s="90"/>
      <c r="W121" s="88" t="s">
        <v>466</v>
      </c>
      <c r="X121" s="4" t="s">
        <v>467</v>
      </c>
      <c r="Y121" s="4" t="s">
        <v>468</v>
      </c>
      <c r="Z121" s="4" t="s">
        <v>90</v>
      </c>
      <c r="AA121" s="88"/>
      <c r="AB121" s="88"/>
      <c r="AC121" s="88"/>
      <c r="AD121" s="3" t="str">
        <f t="shared" si="14"/>
        <v>Volcanic rock (modal)</v>
      </c>
    </row>
    <row r="122" spans="1:30" x14ac:dyDescent="0.25">
      <c r="A122" s="83">
        <v>10212</v>
      </c>
      <c r="B122" s="83">
        <v>52392</v>
      </c>
      <c r="C122" s="83">
        <f t="shared" si="28"/>
        <v>10102</v>
      </c>
      <c r="D122" s="83">
        <f t="shared" si="28"/>
        <v>10104</v>
      </c>
      <c r="E122" s="83">
        <f t="shared" si="28"/>
        <v>10210</v>
      </c>
      <c r="F122" s="83">
        <f t="shared" si="28"/>
        <v>52392</v>
      </c>
      <c r="G122" s="88">
        <f>A122</f>
        <v>10212</v>
      </c>
      <c r="H122" s="83"/>
      <c r="I122" s="83"/>
      <c r="J122" s="83"/>
      <c r="K122" s="83"/>
      <c r="L122" s="83">
        <v>120</v>
      </c>
      <c r="M122" s="83">
        <v>5</v>
      </c>
      <c r="N122" s="83"/>
      <c r="O122" s="83"/>
      <c r="P122" s="83"/>
      <c r="Q122" s="83"/>
      <c r="R122" s="84" t="s">
        <v>469</v>
      </c>
      <c r="S122" s="84"/>
      <c r="T122" s="84"/>
      <c r="U122" s="84"/>
      <c r="V122" s="84"/>
      <c r="W122" s="83" t="s">
        <v>470</v>
      </c>
      <c r="X122" s="83" t="s">
        <v>471</v>
      </c>
      <c r="Y122" s="83"/>
      <c r="Z122" s="83" t="s">
        <v>95</v>
      </c>
      <c r="AA122" s="83"/>
      <c r="AB122" s="83"/>
      <c r="AC122" s="83"/>
      <c r="AD122" s="3" t="str">
        <f t="shared" si="14"/>
        <v>Quartz- rich volcanic rock</v>
      </c>
    </row>
    <row r="123" spans="1:30" x14ac:dyDescent="0.25">
      <c r="A123" s="83">
        <v>10213</v>
      </c>
      <c r="B123" s="83">
        <v>10212</v>
      </c>
      <c r="C123" s="83">
        <f t="shared" si="28"/>
        <v>10102</v>
      </c>
      <c r="D123" s="83">
        <f t="shared" si="28"/>
        <v>10104</v>
      </c>
      <c r="E123" s="83">
        <f t="shared" si="28"/>
        <v>10210</v>
      </c>
      <c r="F123" s="83">
        <f t="shared" si="28"/>
        <v>52392</v>
      </c>
      <c r="G123" s="83">
        <f t="shared" si="28"/>
        <v>10212</v>
      </c>
      <c r="H123" s="88">
        <f t="shared" ref="H123:H124" si="29">A123</f>
        <v>10213</v>
      </c>
      <c r="I123" s="83"/>
      <c r="J123" s="83"/>
      <c r="K123" s="83"/>
      <c r="L123" s="83">
        <v>121</v>
      </c>
      <c r="M123" s="83">
        <v>6</v>
      </c>
      <c r="N123" s="83"/>
      <c r="O123" s="83"/>
      <c r="P123" s="83"/>
      <c r="Q123" s="83"/>
      <c r="R123" s="83"/>
      <c r="S123" s="84" t="s">
        <v>472</v>
      </c>
      <c r="T123" s="84"/>
      <c r="U123" s="84"/>
      <c r="V123" s="84"/>
      <c r="W123" s="83" t="s">
        <v>473</v>
      </c>
      <c r="X123" s="83" t="s">
        <v>474</v>
      </c>
      <c r="Y123" s="83" t="s">
        <v>475</v>
      </c>
      <c r="Z123" s="83" t="s">
        <v>95</v>
      </c>
      <c r="AA123" s="83"/>
      <c r="AB123" s="83"/>
      <c r="AC123" s="83"/>
      <c r="AD123" s="3" t="str">
        <f t="shared" si="14"/>
        <v>Rhyolitic volcanic rock</v>
      </c>
    </row>
    <row r="124" spans="1:30" x14ac:dyDescent="0.25">
      <c r="A124" s="83">
        <v>10216</v>
      </c>
      <c r="B124" s="83">
        <v>10212</v>
      </c>
      <c r="C124" s="83">
        <f t="shared" si="28"/>
        <v>10102</v>
      </c>
      <c r="D124" s="83">
        <f t="shared" si="28"/>
        <v>10104</v>
      </c>
      <c r="E124" s="83">
        <f t="shared" si="28"/>
        <v>10210</v>
      </c>
      <c r="F124" s="83">
        <f t="shared" si="28"/>
        <v>52392</v>
      </c>
      <c r="G124" s="83">
        <f t="shared" si="28"/>
        <v>10212</v>
      </c>
      <c r="H124" s="88">
        <f t="shared" si="29"/>
        <v>10216</v>
      </c>
      <c r="I124" s="83"/>
      <c r="J124" s="83"/>
      <c r="K124" s="83"/>
      <c r="L124" s="83">
        <v>122</v>
      </c>
      <c r="M124" s="83">
        <v>6</v>
      </c>
      <c r="N124" s="83"/>
      <c r="O124" s="83"/>
      <c r="P124" s="83"/>
      <c r="Q124" s="83"/>
      <c r="R124" s="83"/>
      <c r="S124" s="84" t="s">
        <v>476</v>
      </c>
      <c r="T124" s="84"/>
      <c r="U124" s="84"/>
      <c r="V124" s="84"/>
      <c r="W124" s="83" t="s">
        <v>477</v>
      </c>
      <c r="X124" s="83" t="s">
        <v>478</v>
      </c>
      <c r="Y124" s="83" t="s">
        <v>479</v>
      </c>
      <c r="Z124" s="83" t="s">
        <v>95</v>
      </c>
      <c r="AA124" s="83"/>
      <c r="AB124" s="83"/>
      <c r="AC124" s="83"/>
      <c r="AD124" s="3" t="str">
        <f t="shared" si="14"/>
        <v>Dacitic volcanic rock</v>
      </c>
    </row>
    <row r="125" spans="1:30" x14ac:dyDescent="0.25">
      <c r="A125" s="83">
        <v>10219</v>
      </c>
      <c r="B125" s="83">
        <v>52392</v>
      </c>
      <c r="C125" s="83">
        <f t="shared" si="28"/>
        <v>10102</v>
      </c>
      <c r="D125" s="83">
        <f t="shared" si="28"/>
        <v>10104</v>
      </c>
      <c r="E125" s="83">
        <f t="shared" si="28"/>
        <v>10210</v>
      </c>
      <c r="F125" s="83">
        <f t="shared" si="28"/>
        <v>52392</v>
      </c>
      <c r="G125" s="88">
        <f t="shared" ref="G125:G126" si="30">A125</f>
        <v>10219</v>
      </c>
      <c r="H125" s="83"/>
      <c r="I125" s="83"/>
      <c r="J125" s="83"/>
      <c r="K125" s="83"/>
      <c r="L125" s="83">
        <v>123</v>
      </c>
      <c r="M125" s="83">
        <v>5</v>
      </c>
      <c r="N125" s="83"/>
      <c r="O125" s="83"/>
      <c r="P125" s="83"/>
      <c r="Q125" s="83"/>
      <c r="R125" s="84" t="s">
        <v>480</v>
      </c>
      <c r="S125" s="84"/>
      <c r="T125" s="84"/>
      <c r="U125" s="84"/>
      <c r="V125" s="84"/>
      <c r="W125" s="83" t="s">
        <v>481</v>
      </c>
      <c r="X125" s="83" t="s">
        <v>482</v>
      </c>
      <c r="Y125" s="83"/>
      <c r="Z125" s="83" t="s">
        <v>95</v>
      </c>
      <c r="AA125" s="83"/>
      <c r="AB125" s="83"/>
      <c r="AC125" s="83"/>
      <c r="AD125" s="3" t="str">
        <f t="shared" si="14"/>
        <v>Quartz- to Foid- bearing volcanic rock</v>
      </c>
    </row>
    <row r="126" spans="1:30" x14ac:dyDescent="0.25">
      <c r="A126" s="83">
        <v>10220</v>
      </c>
      <c r="B126" s="83">
        <v>10219</v>
      </c>
      <c r="C126" s="83">
        <f t="shared" si="28"/>
        <v>10104</v>
      </c>
      <c r="D126" s="83">
        <f t="shared" si="28"/>
        <v>10210</v>
      </c>
      <c r="E126" s="83">
        <f t="shared" si="28"/>
        <v>52392</v>
      </c>
      <c r="F126" s="83">
        <f t="shared" si="28"/>
        <v>10219</v>
      </c>
      <c r="G126" s="88">
        <f t="shared" si="30"/>
        <v>10220</v>
      </c>
      <c r="H126" s="83"/>
      <c r="I126" s="83"/>
      <c r="J126" s="83"/>
      <c r="K126" s="83"/>
      <c r="L126" s="83">
        <v>124</v>
      </c>
      <c r="M126" s="83">
        <v>5</v>
      </c>
      <c r="N126" s="83"/>
      <c r="O126" s="83"/>
      <c r="P126" s="83"/>
      <c r="Q126" s="83"/>
      <c r="R126" s="84" t="s">
        <v>483</v>
      </c>
      <c r="S126" s="84"/>
      <c r="T126" s="84"/>
      <c r="U126" s="84"/>
      <c r="V126" s="84"/>
      <c r="W126" s="83" t="s">
        <v>484</v>
      </c>
      <c r="X126" s="83" t="s">
        <v>485</v>
      </c>
      <c r="Y126" s="83" t="s">
        <v>486</v>
      </c>
      <c r="Z126" s="83" t="s">
        <v>95</v>
      </c>
      <c r="AA126" s="83"/>
      <c r="AB126" s="83"/>
      <c r="AC126" s="83"/>
      <c r="AD126" s="3" t="str">
        <f t="shared" si="14"/>
        <v>Trachytic volcanic rock</v>
      </c>
    </row>
    <row r="127" spans="1:30" x14ac:dyDescent="0.25">
      <c r="A127" s="83">
        <v>67837</v>
      </c>
      <c r="B127" s="83">
        <v>10219</v>
      </c>
      <c r="C127" s="83">
        <f t="shared" si="28"/>
        <v>10102</v>
      </c>
      <c r="D127" s="83">
        <f t="shared" si="28"/>
        <v>10104</v>
      </c>
      <c r="E127" s="83">
        <f t="shared" si="28"/>
        <v>10210</v>
      </c>
      <c r="F127" s="83">
        <f t="shared" si="28"/>
        <v>52392</v>
      </c>
      <c r="G127" s="83">
        <f t="shared" si="28"/>
        <v>10219</v>
      </c>
      <c r="H127" s="88">
        <f>A127</f>
        <v>67837</v>
      </c>
      <c r="I127" s="83"/>
      <c r="J127" s="83"/>
      <c r="K127" s="83"/>
      <c r="L127" s="83">
        <v>125</v>
      </c>
      <c r="M127" s="83">
        <v>6</v>
      </c>
      <c r="N127" s="83"/>
      <c r="O127" s="83"/>
      <c r="P127" s="83"/>
      <c r="Q127" s="83"/>
      <c r="R127" s="83"/>
      <c r="S127" s="84" t="s">
        <v>487</v>
      </c>
      <c r="T127" s="84"/>
      <c r="U127" s="84"/>
      <c r="V127" s="84"/>
      <c r="W127" s="83" t="s">
        <v>488</v>
      </c>
      <c r="X127" s="83" t="s">
        <v>489</v>
      </c>
      <c r="Y127" s="83"/>
      <c r="Z127" s="83" t="s">
        <v>95</v>
      </c>
      <c r="AA127" s="83"/>
      <c r="AB127" s="83"/>
      <c r="AC127" s="83"/>
      <c r="AD127" s="3" t="str">
        <f t="shared" si="14"/>
        <v>Latitic volcanic rock</v>
      </c>
    </row>
    <row r="128" spans="1:30" x14ac:dyDescent="0.25">
      <c r="A128" s="83">
        <v>10230</v>
      </c>
      <c r="B128" s="83">
        <v>10219</v>
      </c>
      <c r="C128" s="83">
        <f t="shared" si="28"/>
        <v>10104</v>
      </c>
      <c r="D128" s="83">
        <f t="shared" si="28"/>
        <v>10210</v>
      </c>
      <c r="E128" s="83">
        <f t="shared" si="28"/>
        <v>52392</v>
      </c>
      <c r="F128" s="83">
        <f t="shared" si="28"/>
        <v>10219</v>
      </c>
      <c r="G128" s="88">
        <f>A128</f>
        <v>10230</v>
      </c>
      <c r="H128" s="83"/>
      <c r="I128" s="83"/>
      <c r="J128" s="83"/>
      <c r="K128" s="83"/>
      <c r="L128" s="83">
        <v>126</v>
      </c>
      <c r="M128" s="83">
        <v>5</v>
      </c>
      <c r="N128" s="83"/>
      <c r="O128" s="83"/>
      <c r="P128" s="83"/>
      <c r="Q128" s="83"/>
      <c r="R128" s="84" t="s">
        <v>490</v>
      </c>
      <c r="S128" s="84"/>
      <c r="T128" s="84"/>
      <c r="U128" s="84"/>
      <c r="V128" s="84"/>
      <c r="W128" s="83" t="s">
        <v>491</v>
      </c>
      <c r="X128" s="83" t="s">
        <v>492</v>
      </c>
      <c r="Y128" s="83" t="s">
        <v>493</v>
      </c>
      <c r="Z128" s="83" t="s">
        <v>95</v>
      </c>
      <c r="AA128" s="83"/>
      <c r="AB128" s="83"/>
      <c r="AC128" s="83"/>
      <c r="AD128" s="3" t="str">
        <f t="shared" si="14"/>
        <v>Basaltic volcanic rock</v>
      </c>
    </row>
    <row r="129" spans="1:30" x14ac:dyDescent="0.25">
      <c r="A129" s="83">
        <v>67834</v>
      </c>
      <c r="B129" s="83">
        <v>10230</v>
      </c>
      <c r="C129" s="83">
        <f t="shared" si="28"/>
        <v>10102</v>
      </c>
      <c r="D129" s="83">
        <f t="shared" si="28"/>
        <v>10104</v>
      </c>
      <c r="E129" s="83">
        <f t="shared" si="28"/>
        <v>10210</v>
      </c>
      <c r="F129" s="83">
        <f t="shared" si="28"/>
        <v>52392</v>
      </c>
      <c r="G129" s="83">
        <f t="shared" si="28"/>
        <v>10219</v>
      </c>
      <c r="H129" s="83">
        <f t="shared" si="28"/>
        <v>10230</v>
      </c>
      <c r="I129" s="83">
        <f>A129</f>
        <v>67834</v>
      </c>
      <c r="J129" s="83"/>
      <c r="K129" s="83"/>
      <c r="L129" s="83">
        <v>127</v>
      </c>
      <c r="M129" s="83">
        <v>7</v>
      </c>
      <c r="N129" s="83"/>
      <c r="O129" s="83"/>
      <c r="P129" s="83"/>
      <c r="Q129" s="83"/>
      <c r="R129" s="83"/>
      <c r="S129" s="83"/>
      <c r="T129" s="84" t="s">
        <v>494</v>
      </c>
      <c r="U129" s="84"/>
      <c r="V129" s="84"/>
      <c r="W129" s="83" t="s">
        <v>495</v>
      </c>
      <c r="X129" s="83" t="s">
        <v>496</v>
      </c>
      <c r="Y129" s="83"/>
      <c r="Z129" s="83" t="s">
        <v>95</v>
      </c>
      <c r="AA129" s="83"/>
      <c r="AB129" s="83"/>
      <c r="AC129" s="83"/>
      <c r="AD129" s="3" t="str">
        <f t="shared" si="14"/>
        <v>Tholeiitic volcanic rock</v>
      </c>
    </row>
    <row r="130" spans="1:30" x14ac:dyDescent="0.25">
      <c r="A130" s="83">
        <v>67835</v>
      </c>
      <c r="B130" s="83">
        <v>10230</v>
      </c>
      <c r="C130" s="83">
        <f t="shared" si="28"/>
        <v>10102</v>
      </c>
      <c r="D130" s="83">
        <f t="shared" si="28"/>
        <v>10104</v>
      </c>
      <c r="E130" s="83">
        <f t="shared" si="28"/>
        <v>10210</v>
      </c>
      <c r="F130" s="83">
        <f t="shared" si="28"/>
        <v>52392</v>
      </c>
      <c r="G130" s="83">
        <f t="shared" si="28"/>
        <v>10219</v>
      </c>
      <c r="H130" s="83">
        <f t="shared" si="28"/>
        <v>10230</v>
      </c>
      <c r="I130" s="83">
        <f t="shared" ref="I130:I131" si="31">A130</f>
        <v>67835</v>
      </c>
      <c r="J130" s="83"/>
      <c r="K130" s="83"/>
      <c r="L130" s="83">
        <v>128</v>
      </c>
      <c r="M130" s="83">
        <v>7</v>
      </c>
      <c r="N130" s="83"/>
      <c r="O130" s="83"/>
      <c r="P130" s="83"/>
      <c r="Q130" s="83"/>
      <c r="R130" s="83"/>
      <c r="S130" s="83"/>
      <c r="T130" s="84" t="s">
        <v>497</v>
      </c>
      <c r="U130" s="84"/>
      <c r="V130" s="84"/>
      <c r="W130" s="83" t="s">
        <v>498</v>
      </c>
      <c r="X130" s="83" t="s">
        <v>499</v>
      </c>
      <c r="Y130" s="83"/>
      <c r="Z130" s="83" t="s">
        <v>95</v>
      </c>
      <c r="AA130" s="83"/>
      <c r="AB130" s="83"/>
      <c r="AC130" s="83"/>
      <c r="AD130" s="3" t="str">
        <f t="shared" si="14"/>
        <v>Olivine- basaltic volcanic rock</v>
      </c>
    </row>
    <row r="131" spans="1:30" x14ac:dyDescent="0.25">
      <c r="A131" s="83">
        <v>67836</v>
      </c>
      <c r="B131" s="83">
        <v>10230</v>
      </c>
      <c r="C131" s="83">
        <f t="shared" si="28"/>
        <v>10102</v>
      </c>
      <c r="D131" s="83">
        <f t="shared" si="28"/>
        <v>10104</v>
      </c>
      <c r="E131" s="83">
        <f t="shared" si="28"/>
        <v>10210</v>
      </c>
      <c r="F131" s="83">
        <f t="shared" si="28"/>
        <v>52392</v>
      </c>
      <c r="G131" s="83">
        <f t="shared" si="28"/>
        <v>10219</v>
      </c>
      <c r="H131" s="83">
        <f t="shared" si="28"/>
        <v>10230</v>
      </c>
      <c r="I131" s="83">
        <f t="shared" si="31"/>
        <v>67836</v>
      </c>
      <c r="J131" s="83"/>
      <c r="K131" s="83"/>
      <c r="L131" s="83">
        <v>129</v>
      </c>
      <c r="M131" s="83">
        <v>7</v>
      </c>
      <c r="N131" s="83"/>
      <c r="O131" s="83"/>
      <c r="P131" s="83"/>
      <c r="Q131" s="83"/>
      <c r="R131" s="83"/>
      <c r="S131" s="83"/>
      <c r="T131" s="84" t="s">
        <v>500</v>
      </c>
      <c r="U131" s="84"/>
      <c r="V131" s="84"/>
      <c r="W131" s="83" t="s">
        <v>501</v>
      </c>
      <c r="X131" s="83" t="s">
        <v>502</v>
      </c>
      <c r="Y131" s="83"/>
      <c r="Z131" s="83" t="s">
        <v>95</v>
      </c>
      <c r="AA131" s="83"/>
      <c r="AB131" s="83"/>
      <c r="AC131" s="83"/>
      <c r="AD131" s="3" t="str">
        <f t="shared" ref="AD131:AD194" si="32">N131&amp;O131&amp;P131&amp;Q131&amp;R131&amp;S131&amp;T131&amp;U131</f>
        <v>Alkali- basaltic volcanic rock</v>
      </c>
    </row>
    <row r="132" spans="1:30" x14ac:dyDescent="0.25">
      <c r="A132" s="83">
        <v>10233</v>
      </c>
      <c r="B132" s="83">
        <v>10219</v>
      </c>
      <c r="C132" s="83">
        <f t="shared" si="28"/>
        <v>10104</v>
      </c>
      <c r="D132" s="83">
        <f t="shared" si="28"/>
        <v>10210</v>
      </c>
      <c r="E132" s="83">
        <f t="shared" si="28"/>
        <v>52392</v>
      </c>
      <c r="F132" s="83">
        <f t="shared" si="28"/>
        <v>10219</v>
      </c>
      <c r="G132" s="88">
        <f t="shared" ref="G132:G133" si="33">A132</f>
        <v>10233</v>
      </c>
      <c r="H132" s="83"/>
      <c r="I132" s="83"/>
      <c r="J132" s="83"/>
      <c r="K132" s="83"/>
      <c r="L132" s="83">
        <v>130</v>
      </c>
      <c r="M132" s="83">
        <v>5</v>
      </c>
      <c r="N132" s="83"/>
      <c r="O132" s="83"/>
      <c r="P132" s="83"/>
      <c r="Q132" s="83"/>
      <c r="R132" s="84" t="s">
        <v>503</v>
      </c>
      <c r="S132" s="84"/>
      <c r="T132" s="84"/>
      <c r="U132" s="84"/>
      <c r="V132" s="84"/>
      <c r="W132" s="83" t="s">
        <v>504</v>
      </c>
      <c r="X132" s="83" t="s">
        <v>505</v>
      </c>
      <c r="Y132" s="83" t="s">
        <v>493</v>
      </c>
      <c r="Z132" s="83" t="s">
        <v>95</v>
      </c>
      <c r="AA132" s="83"/>
      <c r="AB132" s="83"/>
      <c r="AC132" s="83"/>
      <c r="AD132" s="3" t="str">
        <f t="shared" si="32"/>
        <v>Andesitic volcanic rock</v>
      </c>
    </row>
    <row r="133" spans="1:30" x14ac:dyDescent="0.25">
      <c r="A133" s="83">
        <v>10236</v>
      </c>
      <c r="B133" s="83">
        <v>52392</v>
      </c>
      <c r="C133" s="83">
        <f t="shared" si="28"/>
        <v>10102</v>
      </c>
      <c r="D133" s="83">
        <f t="shared" si="28"/>
        <v>10104</v>
      </c>
      <c r="E133" s="83">
        <f t="shared" si="28"/>
        <v>10210</v>
      </c>
      <c r="F133" s="83">
        <f t="shared" si="28"/>
        <v>52392</v>
      </c>
      <c r="G133" s="88">
        <f t="shared" si="33"/>
        <v>10236</v>
      </c>
      <c r="H133" s="83"/>
      <c r="I133" s="83"/>
      <c r="J133" s="83"/>
      <c r="K133" s="83"/>
      <c r="L133" s="83">
        <v>131</v>
      </c>
      <c r="M133" s="83">
        <v>5</v>
      </c>
      <c r="N133" s="83"/>
      <c r="O133" s="83"/>
      <c r="P133" s="83"/>
      <c r="Q133" s="83"/>
      <c r="R133" s="84" t="s">
        <v>506</v>
      </c>
      <c r="S133" s="84"/>
      <c r="T133" s="84"/>
      <c r="U133" s="84"/>
      <c r="V133" s="84"/>
      <c r="W133" s="83" t="s">
        <v>507</v>
      </c>
      <c r="X133" s="83" t="s">
        <v>508</v>
      </c>
      <c r="Y133" s="83"/>
      <c r="Z133" s="83" t="s">
        <v>95</v>
      </c>
      <c r="AA133" s="83"/>
      <c r="AB133" s="83"/>
      <c r="AC133" s="83"/>
      <c r="AD133" s="3" t="str">
        <f t="shared" si="32"/>
        <v>Foid- rich volcanic rock</v>
      </c>
    </row>
    <row r="134" spans="1:30" x14ac:dyDescent="0.25">
      <c r="A134" s="83">
        <v>10237</v>
      </c>
      <c r="B134" s="83">
        <v>10236</v>
      </c>
      <c r="C134" s="83">
        <f t="shared" si="28"/>
        <v>10102</v>
      </c>
      <c r="D134" s="83">
        <f t="shared" si="28"/>
        <v>10104</v>
      </c>
      <c r="E134" s="83">
        <f t="shared" si="28"/>
        <v>10210</v>
      </c>
      <c r="F134" s="83">
        <f t="shared" si="28"/>
        <v>52392</v>
      </c>
      <c r="G134" s="83">
        <f t="shared" si="28"/>
        <v>10236</v>
      </c>
      <c r="H134" s="88">
        <f t="shared" ref="H134:H136" si="34">A134</f>
        <v>10237</v>
      </c>
      <c r="I134" s="83"/>
      <c r="J134" s="83"/>
      <c r="K134" s="83"/>
      <c r="L134" s="83">
        <v>132</v>
      </c>
      <c r="M134" s="83">
        <v>6</v>
      </c>
      <c r="N134" s="83"/>
      <c r="O134" s="83"/>
      <c r="P134" s="83"/>
      <c r="Q134" s="83"/>
      <c r="R134" s="83"/>
      <c r="S134" s="84" t="s">
        <v>509</v>
      </c>
      <c r="T134" s="84"/>
      <c r="U134" s="84"/>
      <c r="V134" s="84"/>
      <c r="W134" s="83" t="s">
        <v>510</v>
      </c>
      <c r="X134" s="83" t="s">
        <v>511</v>
      </c>
      <c r="Y134" s="83" t="s">
        <v>512</v>
      </c>
      <c r="Z134" s="83" t="s">
        <v>95</v>
      </c>
      <c r="AA134" s="83"/>
      <c r="AB134" s="83"/>
      <c r="AC134" s="83"/>
      <c r="AD134" s="3" t="str">
        <f t="shared" si="32"/>
        <v>Phonolitic volcanic rock</v>
      </c>
    </row>
    <row r="135" spans="1:30" x14ac:dyDescent="0.25">
      <c r="A135" s="83">
        <v>10240</v>
      </c>
      <c r="B135" s="83">
        <v>10236</v>
      </c>
      <c r="C135" s="83">
        <f t="shared" si="28"/>
        <v>10102</v>
      </c>
      <c r="D135" s="83">
        <f t="shared" si="28"/>
        <v>10104</v>
      </c>
      <c r="E135" s="83">
        <f t="shared" si="28"/>
        <v>10210</v>
      </c>
      <c r="F135" s="83">
        <f t="shared" si="28"/>
        <v>52392</v>
      </c>
      <c r="G135" s="83">
        <f t="shared" si="28"/>
        <v>10236</v>
      </c>
      <c r="H135" s="88">
        <f t="shared" si="34"/>
        <v>10240</v>
      </c>
      <c r="I135" s="83"/>
      <c r="J135" s="83"/>
      <c r="K135" s="83"/>
      <c r="L135" s="83">
        <v>133</v>
      </c>
      <c r="M135" s="83">
        <v>6</v>
      </c>
      <c r="N135" s="83"/>
      <c r="O135" s="83"/>
      <c r="P135" s="83"/>
      <c r="Q135" s="83"/>
      <c r="R135" s="83"/>
      <c r="S135" s="84" t="s">
        <v>513</v>
      </c>
      <c r="T135" s="84"/>
      <c r="U135" s="84"/>
      <c r="V135" s="84"/>
      <c r="W135" s="83" t="s">
        <v>514</v>
      </c>
      <c r="X135" s="83" t="s">
        <v>515</v>
      </c>
      <c r="Y135" s="83" t="s">
        <v>516</v>
      </c>
      <c r="Z135" s="83" t="s">
        <v>95</v>
      </c>
      <c r="AA135" s="83"/>
      <c r="AB135" s="83"/>
      <c r="AC135" s="83"/>
      <c r="AD135" s="3" t="str">
        <f t="shared" si="32"/>
        <v>Tephritic volcanic rock</v>
      </c>
    </row>
    <row r="136" spans="1:30" x14ac:dyDescent="0.25">
      <c r="A136" s="83">
        <v>10243</v>
      </c>
      <c r="B136" s="83">
        <v>10236</v>
      </c>
      <c r="C136" s="83">
        <f t="shared" si="28"/>
        <v>10102</v>
      </c>
      <c r="D136" s="83">
        <f t="shared" si="28"/>
        <v>10104</v>
      </c>
      <c r="E136" s="83">
        <f t="shared" si="28"/>
        <v>10210</v>
      </c>
      <c r="F136" s="83">
        <f t="shared" si="28"/>
        <v>52392</v>
      </c>
      <c r="G136" s="83">
        <f t="shared" si="28"/>
        <v>10236</v>
      </c>
      <c r="H136" s="88">
        <f t="shared" si="34"/>
        <v>10243</v>
      </c>
      <c r="I136" s="83"/>
      <c r="J136" s="83"/>
      <c r="K136" s="83"/>
      <c r="L136" s="83">
        <v>134</v>
      </c>
      <c r="M136" s="83">
        <v>6</v>
      </c>
      <c r="N136" s="83"/>
      <c r="O136" s="83"/>
      <c r="P136" s="83"/>
      <c r="Q136" s="83"/>
      <c r="R136" s="83"/>
      <c r="S136" s="84" t="s">
        <v>517</v>
      </c>
      <c r="T136" s="84"/>
      <c r="U136" s="84"/>
      <c r="V136" s="84"/>
      <c r="W136" s="83" t="s">
        <v>518</v>
      </c>
      <c r="X136" s="83" t="s">
        <v>519</v>
      </c>
      <c r="Y136" s="83" t="s">
        <v>520</v>
      </c>
      <c r="Z136" s="83" t="s">
        <v>95</v>
      </c>
      <c r="AA136" s="83"/>
      <c r="AB136" s="83"/>
      <c r="AC136" s="83"/>
      <c r="AD136" s="3" t="str">
        <f t="shared" si="32"/>
        <v>Basanitic volcanic rock</v>
      </c>
    </row>
    <row r="137" spans="1:30" x14ac:dyDescent="0.25">
      <c r="A137" s="83">
        <v>10247</v>
      </c>
      <c r="B137" s="83">
        <v>52392</v>
      </c>
      <c r="C137" s="83">
        <f t="shared" ref="C137:G152" si="35">VLOOKUP(D137,$A:$B,2,FALSE)</f>
        <v>10102</v>
      </c>
      <c r="D137" s="83">
        <f t="shared" si="35"/>
        <v>10104</v>
      </c>
      <c r="E137" s="83">
        <f t="shared" si="35"/>
        <v>10210</v>
      </c>
      <c r="F137" s="83">
        <f t="shared" si="35"/>
        <v>52392</v>
      </c>
      <c r="G137" s="88">
        <f t="shared" ref="G137:G139" si="36">A137</f>
        <v>10247</v>
      </c>
      <c r="H137" s="83"/>
      <c r="I137" s="83"/>
      <c r="J137" s="83"/>
      <c r="K137" s="83"/>
      <c r="L137" s="83">
        <v>135</v>
      </c>
      <c r="M137" s="83">
        <v>5</v>
      </c>
      <c r="N137" s="83"/>
      <c r="O137" s="83"/>
      <c r="P137" s="83"/>
      <c r="Q137" s="83"/>
      <c r="R137" s="84" t="s">
        <v>521</v>
      </c>
      <c r="S137" s="84"/>
      <c r="T137" s="84"/>
      <c r="U137" s="84"/>
      <c r="V137" s="84"/>
      <c r="W137" s="83" t="s">
        <v>522</v>
      </c>
      <c r="X137" s="83" t="s">
        <v>523</v>
      </c>
      <c r="Y137" s="83"/>
      <c r="Z137" s="83" t="s">
        <v>95</v>
      </c>
      <c r="AA137" s="83"/>
      <c r="AB137" s="83"/>
      <c r="AC137" s="83"/>
      <c r="AD137" s="3" t="str">
        <f t="shared" si="32"/>
        <v>Very- Foid- rich volcanic rock</v>
      </c>
    </row>
    <row r="138" spans="1:30" x14ac:dyDescent="0.25">
      <c r="A138" s="83">
        <v>10248</v>
      </c>
      <c r="B138" s="83">
        <v>10247</v>
      </c>
      <c r="C138" s="83">
        <f t="shared" si="35"/>
        <v>10104</v>
      </c>
      <c r="D138" s="83">
        <f t="shared" si="35"/>
        <v>10210</v>
      </c>
      <c r="E138" s="83">
        <f t="shared" si="35"/>
        <v>52392</v>
      </c>
      <c r="F138" s="83">
        <f t="shared" si="35"/>
        <v>10247</v>
      </c>
      <c r="G138" s="88">
        <f t="shared" si="36"/>
        <v>10248</v>
      </c>
      <c r="H138" s="83"/>
      <c r="I138" s="83"/>
      <c r="J138" s="83"/>
      <c r="K138" s="83"/>
      <c r="L138" s="83">
        <v>136</v>
      </c>
      <c r="M138" s="83">
        <v>5</v>
      </c>
      <c r="N138" s="83"/>
      <c r="O138" s="83"/>
      <c r="P138" s="83"/>
      <c r="Q138" s="83"/>
      <c r="R138" s="84" t="s">
        <v>524</v>
      </c>
      <c r="S138" s="84"/>
      <c r="T138" s="84"/>
      <c r="U138" s="84"/>
      <c r="V138" s="84"/>
      <c r="W138" s="83" t="s">
        <v>525</v>
      </c>
      <c r="X138" s="83" t="s">
        <v>526</v>
      </c>
      <c r="Y138" s="83"/>
      <c r="Z138" s="83" t="s">
        <v>95</v>
      </c>
      <c r="AA138" s="83"/>
      <c r="AB138" s="83"/>
      <c r="AC138" s="83"/>
      <c r="AD138" s="3" t="str">
        <f t="shared" si="32"/>
        <v>Foiditic volcanic rock</v>
      </c>
    </row>
    <row r="139" spans="1:30" x14ac:dyDescent="0.25">
      <c r="A139" s="83">
        <v>52430</v>
      </c>
      <c r="B139" s="83">
        <v>52392</v>
      </c>
      <c r="C139" s="83">
        <f t="shared" si="35"/>
        <v>10102</v>
      </c>
      <c r="D139" s="83">
        <f t="shared" si="35"/>
        <v>10104</v>
      </c>
      <c r="E139" s="83">
        <f t="shared" si="35"/>
        <v>10210</v>
      </c>
      <c r="F139" s="83">
        <f t="shared" si="35"/>
        <v>52392</v>
      </c>
      <c r="G139" s="88">
        <f t="shared" si="36"/>
        <v>52430</v>
      </c>
      <c r="H139" s="83"/>
      <c r="I139" s="83"/>
      <c r="J139" s="83"/>
      <c r="K139" s="83"/>
      <c r="L139" s="83">
        <v>137</v>
      </c>
      <c r="M139" s="83">
        <v>5</v>
      </c>
      <c r="N139" s="83"/>
      <c r="O139" s="83"/>
      <c r="P139" s="83"/>
      <c r="Q139" s="83"/>
      <c r="R139" s="84" t="s">
        <v>527</v>
      </c>
      <c r="S139" s="84"/>
      <c r="T139" s="84"/>
      <c r="U139" s="84"/>
      <c r="V139" s="84"/>
      <c r="W139" s="83" t="s">
        <v>528</v>
      </c>
      <c r="X139" s="83" t="s">
        <v>529</v>
      </c>
      <c r="Y139" s="83"/>
      <c r="Z139" s="83" t="s">
        <v>95</v>
      </c>
      <c r="AA139" s="83"/>
      <c r="AB139" s="83"/>
      <c r="AC139" s="83"/>
      <c r="AD139" s="3" t="str">
        <f t="shared" si="32"/>
        <v>Ultramafic volcanic rock (field classification)</v>
      </c>
    </row>
    <row r="140" spans="1:30" x14ac:dyDescent="0.25">
      <c r="A140" s="83">
        <v>10211</v>
      </c>
      <c r="B140" s="83">
        <v>10210</v>
      </c>
      <c r="C140" s="83">
        <f t="shared" si="35"/>
        <v>10102</v>
      </c>
      <c r="D140" s="83">
        <f t="shared" si="35"/>
        <v>10104</v>
      </c>
      <c r="E140" s="83">
        <f t="shared" si="35"/>
        <v>10210</v>
      </c>
      <c r="F140" s="88">
        <f>A140</f>
        <v>10211</v>
      </c>
      <c r="G140" s="83"/>
      <c r="H140" s="83"/>
      <c r="I140" s="83"/>
      <c r="J140" s="83"/>
      <c r="K140" s="83"/>
      <c r="L140" s="83">
        <v>138</v>
      </c>
      <c r="M140" s="83">
        <v>4</v>
      </c>
      <c r="N140" s="83"/>
      <c r="O140" s="83"/>
      <c r="P140" s="83"/>
      <c r="Q140" s="94" t="s">
        <v>530</v>
      </c>
      <c r="R140" s="95"/>
      <c r="S140" s="95"/>
      <c r="T140" s="95"/>
      <c r="U140" s="95"/>
      <c r="V140" s="96"/>
      <c r="W140" s="83" t="s">
        <v>531</v>
      </c>
      <c r="X140" s="83" t="s">
        <v>532</v>
      </c>
      <c r="Y140" s="83"/>
      <c r="Z140" s="7" t="s">
        <v>95</v>
      </c>
      <c r="AA140" s="83"/>
      <c r="AB140" s="83"/>
      <c r="AC140" s="83"/>
      <c r="AD140" s="3" t="str">
        <f t="shared" si="32"/>
        <v>Volcanic rock (modal/normativ)</v>
      </c>
    </row>
    <row r="141" spans="1:30" x14ac:dyDescent="0.25">
      <c r="A141" s="83">
        <v>10214</v>
      </c>
      <c r="B141" s="83">
        <v>10211</v>
      </c>
      <c r="C141" s="83">
        <f t="shared" si="35"/>
        <v>10102</v>
      </c>
      <c r="D141" s="83">
        <f t="shared" si="35"/>
        <v>10104</v>
      </c>
      <c r="E141" s="83">
        <f t="shared" si="35"/>
        <v>10210</v>
      </c>
      <c r="F141" s="83">
        <f t="shared" si="35"/>
        <v>10211</v>
      </c>
      <c r="G141" s="88">
        <f t="shared" ref="G141:G145" si="37">A141</f>
        <v>10214</v>
      </c>
      <c r="H141" s="83"/>
      <c r="I141" s="83"/>
      <c r="J141" s="83"/>
      <c r="K141" s="83"/>
      <c r="L141" s="83">
        <v>139</v>
      </c>
      <c r="M141" s="83">
        <v>5</v>
      </c>
      <c r="N141" s="83"/>
      <c r="O141" s="83"/>
      <c r="P141" s="83"/>
      <c r="Q141" s="83"/>
      <c r="R141" s="94" t="s">
        <v>533</v>
      </c>
      <c r="S141" s="95"/>
      <c r="T141" s="95"/>
      <c r="U141" s="95"/>
      <c r="V141" s="96"/>
      <c r="W141" s="83" t="s">
        <v>534</v>
      </c>
      <c r="X141" s="8" t="s">
        <v>535</v>
      </c>
      <c r="Y141" s="83"/>
      <c r="Z141" s="9" t="s">
        <v>95</v>
      </c>
      <c r="AA141" s="83"/>
      <c r="AB141" s="83"/>
      <c r="AC141" s="83"/>
      <c r="AD141" s="3" t="str">
        <f t="shared" si="32"/>
        <v>Alkali-Feldspar-Rhyolite (QAPF)</v>
      </c>
    </row>
    <row r="142" spans="1:30" x14ac:dyDescent="0.25">
      <c r="A142" s="86">
        <v>10215</v>
      </c>
      <c r="B142" s="86">
        <v>10211</v>
      </c>
      <c r="C142" s="83">
        <f t="shared" si="35"/>
        <v>10102</v>
      </c>
      <c r="D142" s="83">
        <f t="shared" si="35"/>
        <v>10104</v>
      </c>
      <c r="E142" s="83">
        <f t="shared" si="35"/>
        <v>10210</v>
      </c>
      <c r="F142" s="83">
        <f t="shared" si="35"/>
        <v>10211</v>
      </c>
      <c r="G142" s="88">
        <f t="shared" si="37"/>
        <v>10215</v>
      </c>
      <c r="H142" s="86"/>
      <c r="I142" s="86"/>
      <c r="J142" s="86"/>
      <c r="K142" s="86"/>
      <c r="L142" s="86">
        <v>140</v>
      </c>
      <c r="M142" s="86">
        <v>5</v>
      </c>
      <c r="N142" s="86"/>
      <c r="O142" s="86"/>
      <c r="P142" s="86"/>
      <c r="Q142" s="86"/>
      <c r="R142" s="97" t="s">
        <v>536</v>
      </c>
      <c r="S142" s="98"/>
      <c r="T142" s="98"/>
      <c r="U142" s="98"/>
      <c r="V142" s="99"/>
      <c r="W142" s="86" t="s">
        <v>537</v>
      </c>
      <c r="X142" s="86" t="s">
        <v>538</v>
      </c>
      <c r="Y142" s="86"/>
      <c r="Z142" s="9" t="s">
        <v>95</v>
      </c>
      <c r="AA142" s="86"/>
      <c r="AB142" s="86"/>
      <c r="AC142" s="86"/>
      <c r="AD142" s="3" t="str">
        <f t="shared" si="32"/>
        <v>Rhyolite (QAPF)</v>
      </c>
    </row>
    <row r="143" spans="1:30" x14ac:dyDescent="0.25">
      <c r="A143" s="83">
        <v>52411</v>
      </c>
      <c r="B143" s="83">
        <v>10211</v>
      </c>
      <c r="C143" s="83">
        <f t="shared" si="35"/>
        <v>10102</v>
      </c>
      <c r="D143" s="83">
        <f t="shared" si="35"/>
        <v>10104</v>
      </c>
      <c r="E143" s="83">
        <f t="shared" si="35"/>
        <v>10210</v>
      </c>
      <c r="F143" s="83">
        <f t="shared" si="35"/>
        <v>10211</v>
      </c>
      <c r="G143" s="88">
        <f t="shared" si="37"/>
        <v>52411</v>
      </c>
      <c r="H143" s="83"/>
      <c r="I143" s="83"/>
      <c r="J143" s="83"/>
      <c r="K143" s="83"/>
      <c r="L143" s="83">
        <v>141</v>
      </c>
      <c r="M143" s="83">
        <v>5</v>
      </c>
      <c r="N143" s="83"/>
      <c r="O143" s="83"/>
      <c r="P143" s="83"/>
      <c r="Q143" s="83"/>
      <c r="R143" s="94" t="s">
        <v>539</v>
      </c>
      <c r="S143" s="95"/>
      <c r="T143" s="95"/>
      <c r="U143" s="95"/>
      <c r="V143" s="96"/>
      <c r="W143" s="83" t="s">
        <v>540</v>
      </c>
      <c r="X143" s="83" t="s">
        <v>541</v>
      </c>
      <c r="Y143" s="83"/>
      <c r="Z143" s="9" t="s">
        <v>90</v>
      </c>
      <c r="AA143" s="83"/>
      <c r="AB143" s="83"/>
      <c r="AC143" s="83"/>
      <c r="AD143" s="3" t="str">
        <f t="shared" si="32"/>
        <v>Rhyodacite (QAPF)</v>
      </c>
    </row>
    <row r="144" spans="1:30" x14ac:dyDescent="0.25">
      <c r="A144" s="86">
        <v>10217</v>
      </c>
      <c r="B144" s="86">
        <v>10211</v>
      </c>
      <c r="C144" s="83">
        <f t="shared" si="35"/>
        <v>10102</v>
      </c>
      <c r="D144" s="83">
        <f t="shared" si="35"/>
        <v>10104</v>
      </c>
      <c r="E144" s="83">
        <f t="shared" si="35"/>
        <v>10210</v>
      </c>
      <c r="F144" s="83">
        <f t="shared" si="35"/>
        <v>10211</v>
      </c>
      <c r="G144" s="88">
        <f t="shared" si="37"/>
        <v>10217</v>
      </c>
      <c r="H144" s="86"/>
      <c r="I144" s="86"/>
      <c r="J144" s="86"/>
      <c r="K144" s="86"/>
      <c r="L144" s="86">
        <v>142</v>
      </c>
      <c r="M144" s="86">
        <v>5</v>
      </c>
      <c r="N144" s="86"/>
      <c r="O144" s="86"/>
      <c r="P144" s="86"/>
      <c r="Q144" s="86"/>
      <c r="R144" s="97" t="s">
        <v>542</v>
      </c>
      <c r="S144" s="98"/>
      <c r="T144" s="98"/>
      <c r="U144" s="98"/>
      <c r="V144" s="99"/>
      <c r="W144" s="86" t="s">
        <v>543</v>
      </c>
      <c r="X144" s="83" t="s">
        <v>544</v>
      </c>
      <c r="Y144" s="86"/>
      <c r="Z144" s="9" t="s">
        <v>95</v>
      </c>
      <c r="AA144" s="86"/>
      <c r="AB144" s="86"/>
      <c r="AC144" s="86"/>
      <c r="AD144" s="3" t="str">
        <f t="shared" si="32"/>
        <v>Dacite (QAPF)</v>
      </c>
    </row>
    <row r="145" spans="1:30" x14ac:dyDescent="0.25">
      <c r="A145" s="88">
        <v>10218</v>
      </c>
      <c r="B145" s="88">
        <v>10211</v>
      </c>
      <c r="C145" s="83">
        <f t="shared" si="35"/>
        <v>10102</v>
      </c>
      <c r="D145" s="83">
        <f t="shared" si="35"/>
        <v>10104</v>
      </c>
      <c r="E145" s="83">
        <f t="shared" si="35"/>
        <v>10210</v>
      </c>
      <c r="F145" s="83">
        <f t="shared" si="35"/>
        <v>10211</v>
      </c>
      <c r="G145" s="88">
        <f t="shared" si="37"/>
        <v>10218</v>
      </c>
      <c r="H145" s="88"/>
      <c r="I145" s="88"/>
      <c r="J145" s="88"/>
      <c r="K145" s="88"/>
      <c r="L145" s="88">
        <v>143</v>
      </c>
      <c r="M145" s="88">
        <v>5</v>
      </c>
      <c r="N145" s="88"/>
      <c r="O145" s="88"/>
      <c r="P145" s="88"/>
      <c r="Q145" s="88"/>
      <c r="R145" s="91" t="s">
        <v>545</v>
      </c>
      <c r="S145" s="92"/>
      <c r="T145" s="92"/>
      <c r="U145" s="92"/>
      <c r="V145" s="93"/>
      <c r="W145" s="88" t="s">
        <v>546</v>
      </c>
      <c r="X145" s="88" t="s">
        <v>547</v>
      </c>
      <c r="Y145" s="88"/>
      <c r="Z145" s="10" t="s">
        <v>95</v>
      </c>
      <c r="AA145" s="88"/>
      <c r="AB145" s="88"/>
      <c r="AC145" s="88"/>
      <c r="AD145" s="3" t="str">
        <f t="shared" si="32"/>
        <v>Obsidian</v>
      </c>
    </row>
    <row r="146" spans="1:30" x14ac:dyDescent="0.25">
      <c r="A146" s="83">
        <v>70599</v>
      </c>
      <c r="B146" s="83">
        <v>10218</v>
      </c>
      <c r="C146" s="83">
        <f t="shared" si="35"/>
        <v>10102</v>
      </c>
      <c r="D146" s="83">
        <f t="shared" si="35"/>
        <v>10104</v>
      </c>
      <c r="E146" s="83">
        <f t="shared" si="35"/>
        <v>10210</v>
      </c>
      <c r="F146" s="83">
        <f t="shared" si="35"/>
        <v>10211</v>
      </c>
      <c r="G146" s="83">
        <f t="shared" si="35"/>
        <v>10218</v>
      </c>
      <c r="H146" s="88">
        <f t="shared" ref="H146:H148" si="38">A146</f>
        <v>70599</v>
      </c>
      <c r="I146" s="83"/>
      <c r="J146" s="83"/>
      <c r="K146" s="83"/>
      <c r="L146" s="83">
        <v>144</v>
      </c>
      <c r="M146" s="83">
        <v>6</v>
      </c>
      <c r="N146" s="83"/>
      <c r="O146" s="83"/>
      <c r="P146" s="83"/>
      <c r="Q146" s="83"/>
      <c r="R146" s="83"/>
      <c r="S146" s="84"/>
      <c r="T146" s="84"/>
      <c r="U146" s="84"/>
      <c r="V146" s="84"/>
      <c r="W146" s="83" t="s">
        <v>548</v>
      </c>
      <c r="X146" s="83"/>
      <c r="Y146" s="83"/>
      <c r="Z146" s="83"/>
      <c r="AA146" s="83"/>
      <c r="AB146" s="83"/>
      <c r="AC146" s="83"/>
      <c r="AD146" s="3" t="str">
        <f t="shared" si="32"/>
        <v/>
      </c>
    </row>
    <row r="147" spans="1:30" x14ac:dyDescent="0.25">
      <c r="A147" s="83">
        <v>70600</v>
      </c>
      <c r="B147" s="83">
        <v>10218</v>
      </c>
      <c r="C147" s="83">
        <f t="shared" si="35"/>
        <v>10102</v>
      </c>
      <c r="D147" s="83">
        <f t="shared" si="35"/>
        <v>10104</v>
      </c>
      <c r="E147" s="83">
        <f t="shared" si="35"/>
        <v>10210</v>
      </c>
      <c r="F147" s="83">
        <f t="shared" si="35"/>
        <v>10211</v>
      </c>
      <c r="G147" s="83">
        <f t="shared" si="35"/>
        <v>10218</v>
      </c>
      <c r="H147" s="88">
        <f t="shared" si="38"/>
        <v>70600</v>
      </c>
      <c r="I147" s="83"/>
      <c r="J147" s="83"/>
      <c r="K147" s="83"/>
      <c r="L147" s="83">
        <v>145</v>
      </c>
      <c r="M147" s="83">
        <v>6</v>
      </c>
      <c r="N147" s="83"/>
      <c r="O147" s="83"/>
      <c r="P147" s="83"/>
      <c r="Q147" s="83"/>
      <c r="R147" s="83"/>
      <c r="S147" s="84"/>
      <c r="T147" s="84"/>
      <c r="U147" s="84"/>
      <c r="V147" s="84"/>
      <c r="W147" s="83" t="s">
        <v>549</v>
      </c>
      <c r="X147" s="83"/>
      <c r="Y147" s="83"/>
      <c r="Z147" s="83"/>
      <c r="AA147" s="83"/>
      <c r="AB147" s="83"/>
      <c r="AC147" s="83"/>
      <c r="AD147" s="3" t="str">
        <f t="shared" si="32"/>
        <v/>
      </c>
    </row>
    <row r="148" spans="1:30" x14ac:dyDescent="0.25">
      <c r="A148" s="83">
        <v>70601</v>
      </c>
      <c r="B148" s="83">
        <v>10218</v>
      </c>
      <c r="C148" s="83">
        <f t="shared" si="35"/>
        <v>10102</v>
      </c>
      <c r="D148" s="83">
        <f t="shared" si="35"/>
        <v>10104</v>
      </c>
      <c r="E148" s="83">
        <f t="shared" si="35"/>
        <v>10210</v>
      </c>
      <c r="F148" s="83">
        <f t="shared" si="35"/>
        <v>10211</v>
      </c>
      <c r="G148" s="83">
        <f t="shared" si="35"/>
        <v>10218</v>
      </c>
      <c r="H148" s="88">
        <f t="shared" si="38"/>
        <v>70601</v>
      </c>
      <c r="I148" s="83"/>
      <c r="J148" s="83"/>
      <c r="K148" s="83"/>
      <c r="L148" s="83">
        <v>146</v>
      </c>
      <c r="M148" s="83">
        <v>6</v>
      </c>
      <c r="N148" s="83"/>
      <c r="O148" s="83"/>
      <c r="P148" s="83"/>
      <c r="Q148" s="83"/>
      <c r="R148" s="83"/>
      <c r="S148" s="84"/>
      <c r="T148" s="84"/>
      <c r="U148" s="84"/>
      <c r="V148" s="84"/>
      <c r="W148" s="83" t="s">
        <v>550</v>
      </c>
      <c r="X148" s="83"/>
      <c r="Y148" s="83"/>
      <c r="Z148" s="83"/>
      <c r="AA148" s="83"/>
      <c r="AB148" s="83"/>
      <c r="AC148" s="83"/>
      <c r="AD148" s="3" t="str">
        <f t="shared" si="32"/>
        <v/>
      </c>
    </row>
    <row r="149" spans="1:30" x14ac:dyDescent="0.25">
      <c r="A149" s="83">
        <v>10221</v>
      </c>
      <c r="B149" s="83">
        <v>10211</v>
      </c>
      <c r="C149" s="83">
        <f t="shared" si="35"/>
        <v>10102</v>
      </c>
      <c r="D149" s="83">
        <f t="shared" si="35"/>
        <v>10104</v>
      </c>
      <c r="E149" s="83">
        <f t="shared" si="35"/>
        <v>10210</v>
      </c>
      <c r="F149" s="83">
        <f t="shared" si="35"/>
        <v>10211</v>
      </c>
      <c r="G149" s="88">
        <f t="shared" ref="G149:G158" si="39">A149</f>
        <v>10221</v>
      </c>
      <c r="H149" s="83"/>
      <c r="I149" s="83"/>
      <c r="J149" s="83"/>
      <c r="K149" s="83"/>
      <c r="L149" s="83">
        <v>147</v>
      </c>
      <c r="M149" s="83">
        <v>5</v>
      </c>
      <c r="N149" s="83"/>
      <c r="O149" s="83"/>
      <c r="P149" s="83"/>
      <c r="Q149" s="83"/>
      <c r="R149" s="94" t="s">
        <v>551</v>
      </c>
      <c r="S149" s="95"/>
      <c r="T149" s="95"/>
      <c r="U149" s="95"/>
      <c r="V149" s="96"/>
      <c r="W149" s="83" t="s">
        <v>552</v>
      </c>
      <c r="X149" s="83" t="s">
        <v>553</v>
      </c>
      <c r="Y149" s="83"/>
      <c r="Z149" s="9" t="s">
        <v>95</v>
      </c>
      <c r="AA149" s="83"/>
      <c r="AB149" s="83"/>
      <c r="AC149" s="83"/>
      <c r="AD149" s="3" t="str">
        <f t="shared" si="32"/>
        <v>Quartz-alkali-Feldspar-Trachyte (QAPF)</v>
      </c>
    </row>
    <row r="150" spans="1:30" x14ac:dyDescent="0.25">
      <c r="A150" s="83">
        <v>10222</v>
      </c>
      <c r="B150" s="83">
        <v>10211</v>
      </c>
      <c r="C150" s="83">
        <f t="shared" si="35"/>
        <v>10102</v>
      </c>
      <c r="D150" s="83">
        <f t="shared" si="35"/>
        <v>10104</v>
      </c>
      <c r="E150" s="83">
        <f t="shared" si="35"/>
        <v>10210</v>
      </c>
      <c r="F150" s="83">
        <f t="shared" si="35"/>
        <v>10211</v>
      </c>
      <c r="G150" s="88">
        <f t="shared" si="39"/>
        <v>10222</v>
      </c>
      <c r="H150" s="83"/>
      <c r="I150" s="83"/>
      <c r="J150" s="83"/>
      <c r="K150" s="83"/>
      <c r="L150" s="83">
        <v>148</v>
      </c>
      <c r="M150" s="83">
        <v>5</v>
      </c>
      <c r="N150" s="83"/>
      <c r="O150" s="83"/>
      <c r="P150" s="83"/>
      <c r="Q150" s="83"/>
      <c r="R150" s="94" t="s">
        <v>554</v>
      </c>
      <c r="S150" s="95"/>
      <c r="T150" s="95"/>
      <c r="U150" s="95"/>
      <c r="V150" s="96"/>
      <c r="W150" s="83" t="s">
        <v>555</v>
      </c>
      <c r="X150" s="83" t="s">
        <v>556</v>
      </c>
      <c r="Y150" s="83"/>
      <c r="Z150" s="9" t="s">
        <v>95</v>
      </c>
      <c r="AA150" s="83"/>
      <c r="AB150" s="83"/>
      <c r="AC150" s="83"/>
      <c r="AD150" s="3" t="str">
        <f t="shared" si="32"/>
        <v>Quartz-Trachyte (QAPF)</v>
      </c>
    </row>
    <row r="151" spans="1:30" x14ac:dyDescent="0.25">
      <c r="A151" s="83">
        <v>10223</v>
      </c>
      <c r="B151" s="83">
        <v>10211</v>
      </c>
      <c r="C151" s="83">
        <f t="shared" si="35"/>
        <v>10102</v>
      </c>
      <c r="D151" s="83">
        <f t="shared" si="35"/>
        <v>10104</v>
      </c>
      <c r="E151" s="83">
        <f t="shared" si="35"/>
        <v>10210</v>
      </c>
      <c r="F151" s="83">
        <f t="shared" si="35"/>
        <v>10211</v>
      </c>
      <c r="G151" s="88">
        <f t="shared" si="39"/>
        <v>10223</v>
      </c>
      <c r="H151" s="83"/>
      <c r="I151" s="83"/>
      <c r="J151" s="83"/>
      <c r="K151" s="83"/>
      <c r="L151" s="83">
        <v>149</v>
      </c>
      <c r="M151" s="83">
        <v>5</v>
      </c>
      <c r="N151" s="83"/>
      <c r="O151" s="83"/>
      <c r="P151" s="83"/>
      <c r="Q151" s="83"/>
      <c r="R151" s="94" t="s">
        <v>557</v>
      </c>
      <c r="S151" s="95"/>
      <c r="T151" s="95"/>
      <c r="U151" s="95"/>
      <c r="V151" s="96"/>
      <c r="W151" s="83" t="s">
        <v>558</v>
      </c>
      <c r="X151" s="83" t="s">
        <v>559</v>
      </c>
      <c r="Y151" s="83"/>
      <c r="Z151" s="9" t="s">
        <v>95</v>
      </c>
      <c r="AA151" s="83"/>
      <c r="AB151" s="83"/>
      <c r="AC151" s="83"/>
      <c r="AD151" s="3" t="str">
        <f t="shared" si="32"/>
        <v>Alkali-Feldspar-Trachyte (QAPF)</v>
      </c>
    </row>
    <row r="152" spans="1:30" x14ac:dyDescent="0.25">
      <c r="A152" s="86">
        <v>10224</v>
      </c>
      <c r="B152" s="86">
        <v>10211</v>
      </c>
      <c r="C152" s="83">
        <f t="shared" si="35"/>
        <v>10102</v>
      </c>
      <c r="D152" s="83">
        <f t="shared" si="35"/>
        <v>10104</v>
      </c>
      <c r="E152" s="83">
        <f t="shared" si="35"/>
        <v>10210</v>
      </c>
      <c r="F152" s="83">
        <f t="shared" si="35"/>
        <v>10211</v>
      </c>
      <c r="G152" s="88">
        <f t="shared" si="39"/>
        <v>10224</v>
      </c>
      <c r="H152" s="86"/>
      <c r="I152" s="86"/>
      <c r="J152" s="86"/>
      <c r="K152" s="86"/>
      <c r="L152" s="86">
        <v>150</v>
      </c>
      <c r="M152" s="86">
        <v>5</v>
      </c>
      <c r="N152" s="86"/>
      <c r="O152" s="86"/>
      <c r="P152" s="86"/>
      <c r="Q152" s="86"/>
      <c r="R152" s="97" t="s">
        <v>560</v>
      </c>
      <c r="S152" s="98"/>
      <c r="T152" s="98"/>
      <c r="U152" s="98"/>
      <c r="V152" s="99"/>
      <c r="W152" s="86" t="s">
        <v>561</v>
      </c>
      <c r="X152" s="86" t="s">
        <v>562</v>
      </c>
      <c r="Y152" s="86"/>
      <c r="Z152" s="9" t="s">
        <v>95</v>
      </c>
      <c r="AA152" s="86"/>
      <c r="AB152" s="86"/>
      <c r="AC152" s="86"/>
      <c r="AD152" s="3" t="str">
        <f t="shared" si="32"/>
        <v>Trachyte (QAPF)</v>
      </c>
    </row>
    <row r="153" spans="1:30" x14ac:dyDescent="0.25">
      <c r="A153" s="83">
        <v>10225</v>
      </c>
      <c r="B153" s="83">
        <v>10211</v>
      </c>
      <c r="C153" s="83">
        <f t="shared" ref="C153:H168" si="40">VLOOKUP(D153,$A:$B,2,FALSE)</f>
        <v>10102</v>
      </c>
      <c r="D153" s="83">
        <f t="shared" si="40"/>
        <v>10104</v>
      </c>
      <c r="E153" s="83">
        <f t="shared" si="40"/>
        <v>10210</v>
      </c>
      <c r="F153" s="83">
        <f t="shared" si="40"/>
        <v>10211</v>
      </c>
      <c r="G153" s="88">
        <f t="shared" si="39"/>
        <v>10225</v>
      </c>
      <c r="H153" s="83"/>
      <c r="I153" s="83"/>
      <c r="J153" s="83"/>
      <c r="K153" s="83"/>
      <c r="L153" s="83">
        <v>151</v>
      </c>
      <c r="M153" s="83">
        <v>5</v>
      </c>
      <c r="N153" s="83"/>
      <c r="O153" s="83"/>
      <c r="P153" s="83"/>
      <c r="Q153" s="83"/>
      <c r="R153" s="94" t="s">
        <v>563</v>
      </c>
      <c r="S153" s="95"/>
      <c r="T153" s="95"/>
      <c r="U153" s="95"/>
      <c r="V153" s="96"/>
      <c r="W153" s="83" t="s">
        <v>564</v>
      </c>
      <c r="X153" s="83" t="s">
        <v>565</v>
      </c>
      <c r="Y153" s="83"/>
      <c r="Z153" s="9" t="s">
        <v>95</v>
      </c>
      <c r="AA153" s="83"/>
      <c r="AB153" s="83"/>
      <c r="AC153" s="83"/>
      <c r="AD153" s="3" t="str">
        <f t="shared" si="32"/>
        <v>Foid-bearing-alkali-Feldspar-Trachyte (QAPF)</v>
      </c>
    </row>
    <row r="154" spans="1:30" x14ac:dyDescent="0.25">
      <c r="A154" s="83">
        <v>10226</v>
      </c>
      <c r="B154" s="83">
        <v>10211</v>
      </c>
      <c r="C154" s="83">
        <f t="shared" si="40"/>
        <v>10102</v>
      </c>
      <c r="D154" s="83">
        <f t="shared" si="40"/>
        <v>10104</v>
      </c>
      <c r="E154" s="83">
        <f t="shared" si="40"/>
        <v>10210</v>
      </c>
      <c r="F154" s="83">
        <f t="shared" si="40"/>
        <v>10211</v>
      </c>
      <c r="G154" s="88">
        <f t="shared" si="39"/>
        <v>10226</v>
      </c>
      <c r="H154" s="83"/>
      <c r="I154" s="83"/>
      <c r="J154" s="83"/>
      <c r="K154" s="83"/>
      <c r="L154" s="83">
        <v>152</v>
      </c>
      <c r="M154" s="83">
        <v>5</v>
      </c>
      <c r="N154" s="83"/>
      <c r="O154" s="83"/>
      <c r="P154" s="83"/>
      <c r="Q154" s="83"/>
      <c r="R154" s="94" t="s">
        <v>566</v>
      </c>
      <c r="S154" s="95"/>
      <c r="T154" s="95"/>
      <c r="U154" s="95"/>
      <c r="V154" s="96"/>
      <c r="W154" s="83" t="s">
        <v>567</v>
      </c>
      <c r="X154" s="83" t="s">
        <v>568</v>
      </c>
      <c r="Y154" s="83"/>
      <c r="Z154" s="9" t="s">
        <v>95</v>
      </c>
      <c r="AA154" s="83"/>
      <c r="AB154" s="83"/>
      <c r="AC154" s="83"/>
      <c r="AD154" s="3" t="str">
        <f t="shared" si="32"/>
        <v>Foid-bearing-Trachyte (QAPF)</v>
      </c>
    </row>
    <row r="155" spans="1:30" x14ac:dyDescent="0.25">
      <c r="A155" s="83">
        <v>10227</v>
      </c>
      <c r="B155" s="83">
        <v>10211</v>
      </c>
      <c r="C155" s="83">
        <f t="shared" si="40"/>
        <v>10102</v>
      </c>
      <c r="D155" s="83">
        <f t="shared" si="40"/>
        <v>10104</v>
      </c>
      <c r="E155" s="83">
        <f t="shared" si="40"/>
        <v>10210</v>
      </c>
      <c r="F155" s="83">
        <f t="shared" si="40"/>
        <v>10211</v>
      </c>
      <c r="G155" s="88">
        <f t="shared" si="39"/>
        <v>10227</v>
      </c>
      <c r="H155" s="83"/>
      <c r="I155" s="83"/>
      <c r="J155" s="83"/>
      <c r="K155" s="83"/>
      <c r="L155" s="83">
        <v>153</v>
      </c>
      <c r="M155" s="83">
        <v>5</v>
      </c>
      <c r="N155" s="83"/>
      <c r="O155" s="83"/>
      <c r="P155" s="83"/>
      <c r="Q155" s="83"/>
      <c r="R155" s="94" t="s">
        <v>569</v>
      </c>
      <c r="S155" s="95"/>
      <c r="T155" s="95"/>
      <c r="U155" s="95"/>
      <c r="V155" s="96"/>
      <c r="W155" s="83" t="s">
        <v>570</v>
      </c>
      <c r="X155" s="83" t="s">
        <v>571</v>
      </c>
      <c r="Y155" s="83"/>
      <c r="Z155" s="9" t="s">
        <v>95</v>
      </c>
      <c r="AA155" s="83"/>
      <c r="AB155" s="83"/>
      <c r="AC155" s="83"/>
      <c r="AD155" s="3" t="str">
        <f t="shared" si="32"/>
        <v>Quartz-Latite (QAPF)</v>
      </c>
    </row>
    <row r="156" spans="1:30" x14ac:dyDescent="0.25">
      <c r="A156" s="86">
        <v>10228</v>
      </c>
      <c r="B156" s="86">
        <v>10211</v>
      </c>
      <c r="C156" s="83">
        <f t="shared" si="40"/>
        <v>10102</v>
      </c>
      <c r="D156" s="83">
        <f t="shared" si="40"/>
        <v>10104</v>
      </c>
      <c r="E156" s="83">
        <f t="shared" si="40"/>
        <v>10210</v>
      </c>
      <c r="F156" s="83">
        <f t="shared" si="40"/>
        <v>10211</v>
      </c>
      <c r="G156" s="88">
        <f t="shared" si="39"/>
        <v>10228</v>
      </c>
      <c r="H156" s="86"/>
      <c r="I156" s="86"/>
      <c r="J156" s="86"/>
      <c r="K156" s="86"/>
      <c r="L156" s="86">
        <v>154</v>
      </c>
      <c r="M156" s="86">
        <v>5</v>
      </c>
      <c r="N156" s="86"/>
      <c r="O156" s="86"/>
      <c r="P156" s="86"/>
      <c r="Q156" s="86"/>
      <c r="R156" s="97" t="s">
        <v>572</v>
      </c>
      <c r="S156" s="98"/>
      <c r="T156" s="98"/>
      <c r="U156" s="98"/>
      <c r="V156" s="99"/>
      <c r="W156" s="86" t="s">
        <v>573</v>
      </c>
      <c r="X156" s="11" t="s">
        <v>574</v>
      </c>
      <c r="Y156" s="86"/>
      <c r="Z156" s="9" t="s">
        <v>95</v>
      </c>
      <c r="AA156" s="86"/>
      <c r="AB156" s="86"/>
      <c r="AC156" s="86"/>
      <c r="AD156" s="3" t="str">
        <f t="shared" si="32"/>
        <v>Latite (QAPF)</v>
      </c>
    </row>
    <row r="157" spans="1:30" x14ac:dyDescent="0.25">
      <c r="A157" s="83">
        <v>10229</v>
      </c>
      <c r="B157" s="83">
        <v>10211</v>
      </c>
      <c r="C157" s="83">
        <f t="shared" si="40"/>
        <v>10102</v>
      </c>
      <c r="D157" s="83">
        <f t="shared" si="40"/>
        <v>10104</v>
      </c>
      <c r="E157" s="83">
        <f t="shared" si="40"/>
        <v>10210</v>
      </c>
      <c r="F157" s="83">
        <f t="shared" si="40"/>
        <v>10211</v>
      </c>
      <c r="G157" s="88">
        <f t="shared" si="39"/>
        <v>10229</v>
      </c>
      <c r="H157" s="83"/>
      <c r="I157" s="83"/>
      <c r="J157" s="83"/>
      <c r="K157" s="83"/>
      <c r="L157" s="83">
        <v>155</v>
      </c>
      <c r="M157" s="83">
        <v>5</v>
      </c>
      <c r="N157" s="83"/>
      <c r="O157" s="83"/>
      <c r="P157" s="83"/>
      <c r="Q157" s="83"/>
      <c r="R157" s="94" t="s">
        <v>575</v>
      </c>
      <c r="S157" s="95"/>
      <c r="T157" s="95"/>
      <c r="U157" s="95"/>
      <c r="V157" s="96"/>
      <c r="W157" s="83" t="s">
        <v>576</v>
      </c>
      <c r="X157" s="8" t="s">
        <v>577</v>
      </c>
      <c r="Y157" s="83"/>
      <c r="Z157" s="9" t="s">
        <v>95</v>
      </c>
      <c r="AA157" s="83"/>
      <c r="AB157" s="83"/>
      <c r="AC157" s="83"/>
      <c r="AD157" s="3" t="str">
        <f t="shared" si="32"/>
        <v>Foid-bearing Latite (QAPF)</v>
      </c>
    </row>
    <row r="158" spans="1:30" x14ac:dyDescent="0.25">
      <c r="A158" s="86">
        <v>10231</v>
      </c>
      <c r="B158" s="86">
        <v>10211</v>
      </c>
      <c r="C158" s="83">
        <f t="shared" si="40"/>
        <v>10102</v>
      </c>
      <c r="D158" s="83">
        <f t="shared" si="40"/>
        <v>10104</v>
      </c>
      <c r="E158" s="83">
        <f t="shared" si="40"/>
        <v>10210</v>
      </c>
      <c r="F158" s="83">
        <f t="shared" si="40"/>
        <v>10211</v>
      </c>
      <c r="G158" s="88">
        <f t="shared" si="39"/>
        <v>10231</v>
      </c>
      <c r="H158" s="86"/>
      <c r="I158" s="86"/>
      <c r="J158" s="86"/>
      <c r="K158" s="86"/>
      <c r="L158" s="86">
        <v>156</v>
      </c>
      <c r="M158" s="86">
        <v>5</v>
      </c>
      <c r="N158" s="86"/>
      <c r="O158" s="86"/>
      <c r="P158" s="86"/>
      <c r="Q158" s="86"/>
      <c r="R158" s="97" t="s">
        <v>578</v>
      </c>
      <c r="S158" s="98"/>
      <c r="T158" s="98"/>
      <c r="U158" s="98"/>
      <c r="V158" s="99"/>
      <c r="W158" s="86" t="s">
        <v>579</v>
      </c>
      <c r="X158" s="12" t="s">
        <v>580</v>
      </c>
      <c r="Y158" s="86"/>
      <c r="Z158" s="13" t="s">
        <v>95</v>
      </c>
      <c r="AA158" s="86"/>
      <c r="AB158" s="86"/>
      <c r="AC158" s="86"/>
      <c r="AD158" s="3" t="str">
        <f t="shared" si="32"/>
        <v>Basalt (QAPF)</v>
      </c>
    </row>
    <row r="159" spans="1:30" x14ac:dyDescent="0.25">
      <c r="A159" s="83">
        <v>69220</v>
      </c>
      <c r="B159" s="83">
        <v>10231</v>
      </c>
      <c r="C159" s="83">
        <f t="shared" si="40"/>
        <v>10102</v>
      </c>
      <c r="D159" s="83">
        <f t="shared" si="40"/>
        <v>10104</v>
      </c>
      <c r="E159" s="83">
        <f t="shared" si="40"/>
        <v>10210</v>
      </c>
      <c r="F159" s="83">
        <f t="shared" si="40"/>
        <v>10211</v>
      </c>
      <c r="G159" s="83">
        <f t="shared" si="40"/>
        <v>10231</v>
      </c>
      <c r="H159" s="88">
        <f t="shared" ref="H159:H161" si="41">A159</f>
        <v>69220</v>
      </c>
      <c r="I159" s="83"/>
      <c r="J159" s="83"/>
      <c r="K159" s="83"/>
      <c r="L159" s="83">
        <v>157</v>
      </c>
      <c r="M159" s="83">
        <v>6</v>
      </c>
      <c r="N159" s="83"/>
      <c r="O159" s="83"/>
      <c r="P159" s="83"/>
      <c r="Q159" s="83"/>
      <c r="R159" s="83"/>
      <c r="S159" s="84" t="s">
        <v>581</v>
      </c>
      <c r="T159" s="84"/>
      <c r="U159" s="84"/>
      <c r="V159" s="84"/>
      <c r="W159" s="83" t="s">
        <v>582</v>
      </c>
      <c r="X159" s="83" t="s">
        <v>583</v>
      </c>
      <c r="Y159" s="83"/>
      <c r="Z159" s="83" t="s">
        <v>95</v>
      </c>
      <c r="AA159" s="83"/>
      <c r="AB159" s="83"/>
      <c r="AC159" s="83"/>
      <c r="AD159" s="3" t="str">
        <f t="shared" si="32"/>
        <v>Tholeitic basalt</v>
      </c>
    </row>
    <row r="160" spans="1:30" x14ac:dyDescent="0.25">
      <c r="A160" s="83">
        <v>67154</v>
      </c>
      <c r="B160" s="83">
        <v>10231</v>
      </c>
      <c r="C160" s="83">
        <f t="shared" si="40"/>
        <v>10102</v>
      </c>
      <c r="D160" s="83">
        <f t="shared" si="40"/>
        <v>10104</v>
      </c>
      <c r="E160" s="83">
        <f t="shared" si="40"/>
        <v>10210</v>
      </c>
      <c r="F160" s="83">
        <f t="shared" si="40"/>
        <v>10211</v>
      </c>
      <c r="G160" s="83">
        <f t="shared" si="40"/>
        <v>10231</v>
      </c>
      <c r="H160" s="88">
        <f t="shared" si="41"/>
        <v>67154</v>
      </c>
      <c r="I160" s="83"/>
      <c r="J160" s="83"/>
      <c r="K160" s="83"/>
      <c r="L160" s="83">
        <v>158</v>
      </c>
      <c r="M160" s="83">
        <v>6</v>
      </c>
      <c r="N160" s="83"/>
      <c r="O160" s="83"/>
      <c r="P160" s="83"/>
      <c r="Q160" s="83"/>
      <c r="R160" s="83"/>
      <c r="S160" s="84" t="s">
        <v>584</v>
      </c>
      <c r="T160" s="84"/>
      <c r="U160" s="84"/>
      <c r="V160" s="84"/>
      <c r="W160" s="83" t="s">
        <v>585</v>
      </c>
      <c r="X160" s="83" t="s">
        <v>586</v>
      </c>
      <c r="Y160" s="83"/>
      <c r="Z160" s="83" t="s">
        <v>95</v>
      </c>
      <c r="AA160" s="83"/>
      <c r="AB160" s="83"/>
      <c r="AC160" s="83"/>
      <c r="AD160" s="3" t="str">
        <f t="shared" si="32"/>
        <v>Olivine- basalt</v>
      </c>
    </row>
    <row r="161" spans="1:30" x14ac:dyDescent="0.25">
      <c r="A161" s="83">
        <v>67155</v>
      </c>
      <c r="B161" s="83">
        <v>10231</v>
      </c>
      <c r="C161" s="83">
        <f t="shared" si="40"/>
        <v>10102</v>
      </c>
      <c r="D161" s="83">
        <f t="shared" si="40"/>
        <v>10104</v>
      </c>
      <c r="E161" s="83">
        <f t="shared" si="40"/>
        <v>10210</v>
      </c>
      <c r="F161" s="83">
        <f t="shared" si="40"/>
        <v>10211</v>
      </c>
      <c r="G161" s="83">
        <f t="shared" si="40"/>
        <v>10231</v>
      </c>
      <c r="H161" s="88">
        <f t="shared" si="41"/>
        <v>67155</v>
      </c>
      <c r="I161" s="83"/>
      <c r="J161" s="83"/>
      <c r="K161" s="83"/>
      <c r="L161" s="83">
        <v>159</v>
      </c>
      <c r="M161" s="83">
        <v>6</v>
      </c>
      <c r="N161" s="83"/>
      <c r="O161" s="83"/>
      <c r="P161" s="83"/>
      <c r="Q161" s="83"/>
      <c r="R161" s="83"/>
      <c r="S161" s="84" t="s">
        <v>587</v>
      </c>
      <c r="T161" s="84"/>
      <c r="U161" s="84"/>
      <c r="V161" s="84"/>
      <c r="W161" s="83" t="s">
        <v>588</v>
      </c>
      <c r="X161" s="83" t="s">
        <v>589</v>
      </c>
      <c r="Y161" s="83"/>
      <c r="Z161" s="83" t="s">
        <v>95</v>
      </c>
      <c r="AA161" s="83"/>
      <c r="AB161" s="83"/>
      <c r="AC161" s="83"/>
      <c r="AD161" s="3" t="str">
        <f t="shared" si="32"/>
        <v>Alkali- basalt</v>
      </c>
    </row>
    <row r="162" spans="1:30" x14ac:dyDescent="0.25">
      <c r="A162" s="83">
        <v>70922</v>
      </c>
      <c r="B162" s="83">
        <v>67155</v>
      </c>
      <c r="C162" s="83">
        <f t="shared" si="40"/>
        <v>10102</v>
      </c>
      <c r="D162" s="83">
        <f t="shared" si="40"/>
        <v>10104</v>
      </c>
      <c r="E162" s="83">
        <f t="shared" si="40"/>
        <v>10210</v>
      </c>
      <c r="F162" s="83">
        <f t="shared" si="40"/>
        <v>10211</v>
      </c>
      <c r="G162" s="83">
        <f t="shared" si="40"/>
        <v>10231</v>
      </c>
      <c r="H162" s="83">
        <f t="shared" si="40"/>
        <v>67155</v>
      </c>
      <c r="I162" s="83">
        <f>A162</f>
        <v>70922</v>
      </c>
      <c r="J162" s="83"/>
      <c r="K162" s="83"/>
      <c r="L162" s="83">
        <v>160</v>
      </c>
      <c r="M162" s="83">
        <v>7</v>
      </c>
      <c r="N162" s="83"/>
      <c r="O162" s="83"/>
      <c r="P162" s="83"/>
      <c r="Q162" s="83"/>
      <c r="R162" s="83"/>
      <c r="S162" s="83"/>
      <c r="T162" s="84" t="s">
        <v>590</v>
      </c>
      <c r="U162" s="84"/>
      <c r="V162" s="84"/>
      <c r="W162" s="83" t="s">
        <v>591</v>
      </c>
      <c r="X162" s="83" t="s">
        <v>592</v>
      </c>
      <c r="Y162" s="83"/>
      <c r="Z162" s="83" t="s">
        <v>95</v>
      </c>
      <c r="AA162" s="83"/>
      <c r="AB162" s="83"/>
      <c r="AC162" s="83"/>
      <c r="AD162" s="3" t="str">
        <f t="shared" si="32"/>
        <v>Alkali- basalt, Amphibole- bearing</v>
      </c>
    </row>
    <row r="163" spans="1:30" x14ac:dyDescent="0.25">
      <c r="A163" s="83">
        <v>10232</v>
      </c>
      <c r="B163" s="83">
        <v>10211</v>
      </c>
      <c r="C163" s="83">
        <f t="shared" si="40"/>
        <v>10102</v>
      </c>
      <c r="D163" s="83">
        <f t="shared" si="40"/>
        <v>10104</v>
      </c>
      <c r="E163" s="83">
        <f t="shared" si="40"/>
        <v>10210</v>
      </c>
      <c r="F163" s="83">
        <f t="shared" si="40"/>
        <v>10211</v>
      </c>
      <c r="G163" s="88">
        <f>A163</f>
        <v>10232</v>
      </c>
      <c r="H163" s="83"/>
      <c r="I163" s="83"/>
      <c r="J163" s="83"/>
      <c r="K163" s="83"/>
      <c r="L163" s="83">
        <v>161</v>
      </c>
      <c r="M163" s="83">
        <v>5</v>
      </c>
      <c r="N163" s="83"/>
      <c r="O163" s="83"/>
      <c r="P163" s="83"/>
      <c r="Q163" s="83"/>
      <c r="R163" s="84" t="s">
        <v>593</v>
      </c>
      <c r="S163" s="84"/>
      <c r="T163" s="84"/>
      <c r="U163" s="84"/>
      <c r="V163" s="84"/>
      <c r="W163" s="83" t="s">
        <v>594</v>
      </c>
      <c r="X163" s="1" t="s">
        <v>595</v>
      </c>
      <c r="Y163" s="83"/>
      <c r="Z163" s="1" t="s">
        <v>95</v>
      </c>
      <c r="AA163" s="83"/>
      <c r="AB163" s="83"/>
      <c r="AC163" s="83"/>
      <c r="AD163" s="3" t="str">
        <f t="shared" si="32"/>
        <v>Leucobasalt (QAPF)</v>
      </c>
    </row>
    <row r="164" spans="1:30" x14ac:dyDescent="0.25">
      <c r="A164" s="83">
        <v>69432</v>
      </c>
      <c r="B164" s="83">
        <v>10232</v>
      </c>
      <c r="C164" s="83">
        <f t="shared" si="40"/>
        <v>10102</v>
      </c>
      <c r="D164" s="83">
        <f t="shared" si="40"/>
        <v>10104</v>
      </c>
      <c r="E164" s="83">
        <f t="shared" si="40"/>
        <v>10210</v>
      </c>
      <c r="F164" s="83">
        <f t="shared" si="40"/>
        <v>10211</v>
      </c>
      <c r="G164" s="83">
        <f t="shared" si="40"/>
        <v>10232</v>
      </c>
      <c r="H164" s="88">
        <f>A164</f>
        <v>69432</v>
      </c>
      <c r="I164" s="83"/>
      <c r="J164" s="83"/>
      <c r="K164" s="83"/>
      <c r="L164" s="83">
        <v>162</v>
      </c>
      <c r="M164" s="83">
        <v>6</v>
      </c>
      <c r="N164" s="83"/>
      <c r="O164" s="83"/>
      <c r="P164" s="83"/>
      <c r="Q164" s="83"/>
      <c r="R164" s="83"/>
      <c r="S164" s="84" t="s">
        <v>596</v>
      </c>
      <c r="T164" s="84"/>
      <c r="U164" s="84"/>
      <c r="V164" s="84"/>
      <c r="W164" s="83" t="s">
        <v>597</v>
      </c>
      <c r="X164" s="83" t="s">
        <v>598</v>
      </c>
      <c r="Y164" s="83"/>
      <c r="Z164" s="83" t="s">
        <v>95</v>
      </c>
      <c r="AA164" s="83"/>
      <c r="AB164" s="83"/>
      <c r="AC164" s="83"/>
      <c r="AD164" s="3" t="str">
        <f t="shared" si="32"/>
        <v>Leuco- Alkali- Basalt</v>
      </c>
    </row>
    <row r="165" spans="1:30" x14ac:dyDescent="0.25">
      <c r="A165" s="86">
        <v>10234</v>
      </c>
      <c r="B165" s="86">
        <v>10211</v>
      </c>
      <c r="C165" s="83">
        <f t="shared" si="40"/>
        <v>10102</v>
      </c>
      <c r="D165" s="83">
        <f t="shared" si="40"/>
        <v>10104</v>
      </c>
      <c r="E165" s="83">
        <f t="shared" si="40"/>
        <v>10210</v>
      </c>
      <c r="F165" s="83">
        <f t="shared" si="40"/>
        <v>10211</v>
      </c>
      <c r="G165" s="88">
        <f t="shared" ref="G165:G171" si="42">A165</f>
        <v>10234</v>
      </c>
      <c r="H165" s="86"/>
      <c r="I165" s="86"/>
      <c r="J165" s="86"/>
      <c r="K165" s="86"/>
      <c r="L165" s="86">
        <v>163</v>
      </c>
      <c r="M165" s="86">
        <v>5</v>
      </c>
      <c r="N165" s="86"/>
      <c r="O165" s="86"/>
      <c r="P165" s="86"/>
      <c r="Q165" s="86"/>
      <c r="R165" s="87" t="s">
        <v>599</v>
      </c>
      <c r="S165" s="87"/>
      <c r="T165" s="87"/>
      <c r="U165" s="87"/>
      <c r="V165" s="87"/>
      <c r="W165" s="86" t="s">
        <v>600</v>
      </c>
      <c r="X165" s="86" t="s">
        <v>601</v>
      </c>
      <c r="Y165" s="86"/>
      <c r="Z165" s="1" t="s">
        <v>95</v>
      </c>
      <c r="AA165" s="86"/>
      <c r="AB165" s="86"/>
      <c r="AC165" s="86"/>
      <c r="AD165" s="3" t="str">
        <f t="shared" si="32"/>
        <v>Andesite (QAPF)</v>
      </c>
    </row>
    <row r="166" spans="1:30" x14ac:dyDescent="0.25">
      <c r="A166" s="83">
        <v>10235</v>
      </c>
      <c r="B166" s="83">
        <v>10211</v>
      </c>
      <c r="C166" s="83">
        <f t="shared" si="40"/>
        <v>10102</v>
      </c>
      <c r="D166" s="83">
        <f t="shared" si="40"/>
        <v>10104</v>
      </c>
      <c r="E166" s="83">
        <f t="shared" si="40"/>
        <v>10210</v>
      </c>
      <c r="F166" s="83">
        <f t="shared" si="40"/>
        <v>10211</v>
      </c>
      <c r="G166" s="88">
        <f t="shared" si="42"/>
        <v>10235</v>
      </c>
      <c r="H166" s="83"/>
      <c r="I166" s="83"/>
      <c r="J166" s="83"/>
      <c r="K166" s="83"/>
      <c r="L166" s="83">
        <v>164</v>
      </c>
      <c r="M166" s="83">
        <v>5</v>
      </c>
      <c r="N166" s="83"/>
      <c r="O166" s="83"/>
      <c r="P166" s="83"/>
      <c r="Q166" s="83"/>
      <c r="R166" s="84" t="s">
        <v>602</v>
      </c>
      <c r="S166" s="84"/>
      <c r="T166" s="84"/>
      <c r="U166" s="84"/>
      <c r="V166" s="84"/>
      <c r="W166" s="83" t="s">
        <v>603</v>
      </c>
      <c r="X166" s="1" t="s">
        <v>604</v>
      </c>
      <c r="Y166" s="83"/>
      <c r="Z166" s="1" t="s">
        <v>95</v>
      </c>
      <c r="AA166" s="83"/>
      <c r="AB166" s="83"/>
      <c r="AC166" s="83"/>
      <c r="AD166" s="3" t="str">
        <f t="shared" si="32"/>
        <v>Mela-Andesite (QAPF)</v>
      </c>
    </row>
    <row r="167" spans="1:30" x14ac:dyDescent="0.25">
      <c r="A167" s="83">
        <v>10238</v>
      </c>
      <c r="B167" s="83">
        <v>10211</v>
      </c>
      <c r="C167" s="83">
        <f t="shared" si="40"/>
        <v>10102</v>
      </c>
      <c r="D167" s="83">
        <f t="shared" si="40"/>
        <v>10104</v>
      </c>
      <c r="E167" s="83">
        <f t="shared" si="40"/>
        <v>10210</v>
      </c>
      <c r="F167" s="83">
        <f t="shared" si="40"/>
        <v>10211</v>
      </c>
      <c r="G167" s="88">
        <f t="shared" si="42"/>
        <v>10238</v>
      </c>
      <c r="H167" s="83"/>
      <c r="I167" s="83"/>
      <c r="J167" s="83"/>
      <c r="K167" s="83"/>
      <c r="L167" s="83">
        <v>165</v>
      </c>
      <c r="M167" s="83">
        <v>5</v>
      </c>
      <c r="N167" s="83"/>
      <c r="O167" s="83"/>
      <c r="P167" s="83"/>
      <c r="Q167" s="83"/>
      <c r="R167" s="84" t="s">
        <v>605</v>
      </c>
      <c r="S167" s="84"/>
      <c r="T167" s="84"/>
      <c r="U167" s="84"/>
      <c r="V167" s="84"/>
      <c r="W167" s="83" t="s">
        <v>606</v>
      </c>
      <c r="X167" s="1" t="s">
        <v>607</v>
      </c>
      <c r="Y167" s="83"/>
      <c r="Z167" s="1" t="s">
        <v>95</v>
      </c>
      <c r="AA167" s="83"/>
      <c r="AB167" s="83"/>
      <c r="AC167" s="83"/>
      <c r="AD167" s="3" t="str">
        <f t="shared" si="32"/>
        <v>Phonolite (QAPF)</v>
      </c>
    </row>
    <row r="168" spans="1:30" x14ac:dyDescent="0.25">
      <c r="A168" s="83">
        <v>10239</v>
      </c>
      <c r="B168" s="83">
        <v>10211</v>
      </c>
      <c r="C168" s="83">
        <f t="shared" si="40"/>
        <v>10102</v>
      </c>
      <c r="D168" s="83">
        <f t="shared" si="40"/>
        <v>10104</v>
      </c>
      <c r="E168" s="83">
        <f t="shared" si="40"/>
        <v>10210</v>
      </c>
      <c r="F168" s="83">
        <f t="shared" si="40"/>
        <v>10211</v>
      </c>
      <c r="G168" s="88">
        <f t="shared" si="42"/>
        <v>10239</v>
      </c>
      <c r="H168" s="83"/>
      <c r="I168" s="83"/>
      <c r="J168" s="83"/>
      <c r="K168" s="83"/>
      <c r="L168" s="83">
        <v>166</v>
      </c>
      <c r="M168" s="83">
        <v>5</v>
      </c>
      <c r="N168" s="83"/>
      <c r="O168" s="83"/>
      <c r="P168" s="83"/>
      <c r="Q168" s="83"/>
      <c r="R168" s="84" t="s">
        <v>608</v>
      </c>
      <c r="S168" s="84"/>
      <c r="T168" s="84"/>
      <c r="U168" s="84"/>
      <c r="V168" s="84"/>
      <c r="W168" s="83" t="s">
        <v>609</v>
      </c>
      <c r="X168" s="1" t="s">
        <v>610</v>
      </c>
      <c r="Y168" s="83"/>
      <c r="Z168" s="1" t="s">
        <v>95</v>
      </c>
      <c r="AA168" s="83"/>
      <c r="AB168" s="83"/>
      <c r="AC168" s="83"/>
      <c r="AD168" s="3" t="str">
        <f t="shared" si="32"/>
        <v>Tephritic-Phonolite (QAPF)</v>
      </c>
    </row>
    <row r="169" spans="1:30" x14ac:dyDescent="0.25">
      <c r="A169" s="83">
        <v>10241</v>
      </c>
      <c r="B169" s="83">
        <v>10211</v>
      </c>
      <c r="C169" s="83">
        <f t="shared" ref="C169:G184" si="43">VLOOKUP(D169,$A:$B,2,FALSE)</f>
        <v>10102</v>
      </c>
      <c r="D169" s="83">
        <f t="shared" si="43"/>
        <v>10104</v>
      </c>
      <c r="E169" s="83">
        <f t="shared" si="43"/>
        <v>10210</v>
      </c>
      <c r="F169" s="83">
        <f t="shared" si="43"/>
        <v>10211</v>
      </c>
      <c r="G169" s="88">
        <f t="shared" si="42"/>
        <v>10241</v>
      </c>
      <c r="H169" s="83"/>
      <c r="I169" s="83"/>
      <c r="J169" s="83"/>
      <c r="K169" s="83"/>
      <c r="L169" s="83">
        <v>167</v>
      </c>
      <c r="M169" s="83">
        <v>5</v>
      </c>
      <c r="N169" s="83"/>
      <c r="O169" s="83"/>
      <c r="P169" s="83"/>
      <c r="Q169" s="83"/>
      <c r="R169" s="84" t="s">
        <v>611</v>
      </c>
      <c r="S169" s="84"/>
      <c r="T169" s="84"/>
      <c r="U169" s="84"/>
      <c r="V169" s="84"/>
      <c r="W169" s="83" t="s">
        <v>612</v>
      </c>
      <c r="X169" s="1" t="s">
        <v>613</v>
      </c>
      <c r="Y169" s="83"/>
      <c r="Z169" s="1" t="s">
        <v>95</v>
      </c>
      <c r="AA169" s="83"/>
      <c r="AB169" s="83"/>
      <c r="AC169" s="83"/>
      <c r="AD169" s="3" t="str">
        <f t="shared" si="32"/>
        <v>Tephrite (QAPF)</v>
      </c>
    </row>
    <row r="170" spans="1:30" x14ac:dyDescent="0.25">
      <c r="A170" s="83">
        <v>10242</v>
      </c>
      <c r="B170" s="83">
        <v>10211</v>
      </c>
      <c r="C170" s="83">
        <f t="shared" si="43"/>
        <v>10102</v>
      </c>
      <c r="D170" s="83">
        <f t="shared" si="43"/>
        <v>10104</v>
      </c>
      <c r="E170" s="83">
        <f t="shared" si="43"/>
        <v>10210</v>
      </c>
      <c r="F170" s="83">
        <f t="shared" si="43"/>
        <v>10211</v>
      </c>
      <c r="G170" s="88">
        <f t="shared" si="42"/>
        <v>10242</v>
      </c>
      <c r="H170" s="83"/>
      <c r="I170" s="83"/>
      <c r="J170" s="83"/>
      <c r="K170" s="83"/>
      <c r="L170" s="83">
        <v>168</v>
      </c>
      <c r="M170" s="83">
        <v>5</v>
      </c>
      <c r="N170" s="83"/>
      <c r="O170" s="83"/>
      <c r="P170" s="83"/>
      <c r="Q170" s="83"/>
      <c r="R170" s="84" t="s">
        <v>614</v>
      </c>
      <c r="S170" s="84"/>
      <c r="T170" s="84"/>
      <c r="U170" s="84"/>
      <c r="V170" s="84"/>
      <c r="W170" s="83" t="s">
        <v>615</v>
      </c>
      <c r="X170" s="1" t="s">
        <v>616</v>
      </c>
      <c r="Y170" s="83"/>
      <c r="Z170" s="1" t="s">
        <v>95</v>
      </c>
      <c r="AA170" s="83"/>
      <c r="AB170" s="83"/>
      <c r="AC170" s="83"/>
      <c r="AD170" s="3" t="str">
        <f t="shared" si="32"/>
        <v>Phonolitic-Tephrite (QAPF)</v>
      </c>
    </row>
    <row r="171" spans="1:30" x14ac:dyDescent="0.25">
      <c r="A171" s="83">
        <v>10244</v>
      </c>
      <c r="B171" s="83">
        <v>10211</v>
      </c>
      <c r="C171" s="83">
        <f t="shared" si="43"/>
        <v>10102</v>
      </c>
      <c r="D171" s="83">
        <f t="shared" si="43"/>
        <v>10104</v>
      </c>
      <c r="E171" s="83">
        <f t="shared" si="43"/>
        <v>10210</v>
      </c>
      <c r="F171" s="83">
        <f t="shared" si="43"/>
        <v>10211</v>
      </c>
      <c r="G171" s="88">
        <f t="shared" si="42"/>
        <v>10244</v>
      </c>
      <c r="H171" s="83"/>
      <c r="I171" s="83"/>
      <c r="J171" s="83"/>
      <c r="K171" s="83"/>
      <c r="L171" s="83">
        <v>169</v>
      </c>
      <c r="M171" s="83">
        <v>5</v>
      </c>
      <c r="N171" s="83"/>
      <c r="O171" s="83"/>
      <c r="P171" s="83"/>
      <c r="Q171" s="83"/>
      <c r="R171" s="84" t="s">
        <v>617</v>
      </c>
      <c r="S171" s="84"/>
      <c r="T171" s="84"/>
      <c r="U171" s="84"/>
      <c r="V171" s="84"/>
      <c r="W171" s="83" t="s">
        <v>618</v>
      </c>
      <c r="X171" s="1" t="s">
        <v>619</v>
      </c>
      <c r="Y171" s="83"/>
      <c r="Z171" s="1" t="s">
        <v>95</v>
      </c>
      <c r="AA171" s="83"/>
      <c r="AB171" s="83"/>
      <c r="AC171" s="83"/>
      <c r="AD171" s="3" t="str">
        <f t="shared" si="32"/>
        <v>Basanite (QAPF)</v>
      </c>
    </row>
    <row r="172" spans="1:30" x14ac:dyDescent="0.25">
      <c r="A172" s="83">
        <v>10245</v>
      </c>
      <c r="B172" s="83">
        <v>10244</v>
      </c>
      <c r="C172" s="83">
        <f t="shared" si="43"/>
        <v>10102</v>
      </c>
      <c r="D172" s="83">
        <f t="shared" si="43"/>
        <v>10104</v>
      </c>
      <c r="E172" s="83">
        <f t="shared" si="43"/>
        <v>10210</v>
      </c>
      <c r="F172" s="83">
        <f t="shared" si="43"/>
        <v>10211</v>
      </c>
      <c r="G172" s="83">
        <f t="shared" si="43"/>
        <v>10244</v>
      </c>
      <c r="H172" s="88">
        <f t="shared" ref="H172:H174" si="44">A172</f>
        <v>10245</v>
      </c>
      <c r="I172" s="83"/>
      <c r="J172" s="83"/>
      <c r="K172" s="83"/>
      <c r="L172" s="83">
        <v>170</v>
      </c>
      <c r="M172" s="83">
        <v>6</v>
      </c>
      <c r="N172" s="83"/>
      <c r="O172" s="83"/>
      <c r="P172" s="83"/>
      <c r="Q172" s="83"/>
      <c r="R172" s="83"/>
      <c r="S172" s="84" t="s">
        <v>620</v>
      </c>
      <c r="T172" s="84"/>
      <c r="U172" s="84"/>
      <c r="V172" s="84"/>
      <c r="W172" s="83" t="s">
        <v>621</v>
      </c>
      <c r="X172" s="83" t="s">
        <v>622</v>
      </c>
      <c r="Y172" s="83"/>
      <c r="Z172" s="83" t="s">
        <v>95</v>
      </c>
      <c r="AA172" s="83"/>
      <c r="AB172" s="83"/>
      <c r="AC172" s="83"/>
      <c r="AD172" s="3" t="str">
        <f t="shared" si="32"/>
        <v>Limburgite</v>
      </c>
    </row>
    <row r="173" spans="1:30" x14ac:dyDescent="0.25">
      <c r="A173" s="83">
        <v>69949</v>
      </c>
      <c r="B173" s="83">
        <v>10244</v>
      </c>
      <c r="C173" s="83">
        <f t="shared" si="43"/>
        <v>10102</v>
      </c>
      <c r="D173" s="83">
        <f t="shared" si="43"/>
        <v>10104</v>
      </c>
      <c r="E173" s="83">
        <f t="shared" si="43"/>
        <v>10210</v>
      </c>
      <c r="F173" s="83">
        <f t="shared" si="43"/>
        <v>10211</v>
      </c>
      <c r="G173" s="83">
        <f t="shared" si="43"/>
        <v>10244</v>
      </c>
      <c r="H173" s="88">
        <f t="shared" si="44"/>
        <v>69949</v>
      </c>
      <c r="I173" s="83"/>
      <c r="J173" s="83"/>
      <c r="K173" s="83"/>
      <c r="L173" s="83">
        <v>171</v>
      </c>
      <c r="M173" s="83">
        <v>6</v>
      </c>
      <c r="N173" s="83"/>
      <c r="O173" s="83"/>
      <c r="P173" s="83"/>
      <c r="Q173" s="83"/>
      <c r="R173" s="83"/>
      <c r="S173" s="84" t="s">
        <v>623</v>
      </c>
      <c r="T173" s="84"/>
      <c r="U173" s="84"/>
      <c r="V173" s="84"/>
      <c r="W173" s="83" t="s">
        <v>624</v>
      </c>
      <c r="X173" s="83" t="s">
        <v>625</v>
      </c>
      <c r="Y173" s="83" t="s">
        <v>626</v>
      </c>
      <c r="Z173" s="83" t="s">
        <v>95</v>
      </c>
      <c r="AA173" s="83"/>
      <c r="AB173" s="83"/>
      <c r="AC173" s="83"/>
      <c r="AD173" s="3" t="str">
        <f t="shared" si="32"/>
        <v>Basanite, Analcim- rich</v>
      </c>
    </row>
    <row r="174" spans="1:30" x14ac:dyDescent="0.25">
      <c r="A174" s="83">
        <v>70921</v>
      </c>
      <c r="B174" s="83">
        <v>10244</v>
      </c>
      <c r="C174" s="83">
        <f t="shared" si="43"/>
        <v>10102</v>
      </c>
      <c r="D174" s="83">
        <f t="shared" si="43"/>
        <v>10104</v>
      </c>
      <c r="E174" s="83">
        <f t="shared" si="43"/>
        <v>10210</v>
      </c>
      <c r="F174" s="83">
        <f t="shared" si="43"/>
        <v>10211</v>
      </c>
      <c r="G174" s="83">
        <f t="shared" si="43"/>
        <v>10244</v>
      </c>
      <c r="H174" s="88">
        <f t="shared" si="44"/>
        <v>70921</v>
      </c>
      <c r="I174" s="83"/>
      <c r="J174" s="83"/>
      <c r="K174" s="83"/>
      <c r="L174" s="83">
        <v>172</v>
      </c>
      <c r="M174" s="83">
        <v>6</v>
      </c>
      <c r="N174" s="83"/>
      <c r="O174" s="83"/>
      <c r="P174" s="83"/>
      <c r="Q174" s="83"/>
      <c r="R174" s="83"/>
      <c r="S174" s="84" t="s">
        <v>627</v>
      </c>
      <c r="T174" s="84"/>
      <c r="U174" s="84"/>
      <c r="V174" s="84"/>
      <c r="W174" s="83" t="s">
        <v>628</v>
      </c>
      <c r="X174" s="83" t="s">
        <v>629</v>
      </c>
      <c r="Y174" s="83" t="s">
        <v>630</v>
      </c>
      <c r="Z174" s="83" t="s">
        <v>95</v>
      </c>
      <c r="AA174" s="83"/>
      <c r="AB174" s="83"/>
      <c r="AC174" s="83"/>
      <c r="AD174" s="3" t="str">
        <f t="shared" si="32"/>
        <v>basanite, Amphibole- bearing</v>
      </c>
    </row>
    <row r="175" spans="1:30" x14ac:dyDescent="0.25">
      <c r="A175" s="83">
        <v>10246</v>
      </c>
      <c r="B175" s="83">
        <v>10211</v>
      </c>
      <c r="C175" s="83">
        <f t="shared" si="43"/>
        <v>10102</v>
      </c>
      <c r="D175" s="83">
        <f t="shared" si="43"/>
        <v>10104</v>
      </c>
      <c r="E175" s="83">
        <f t="shared" si="43"/>
        <v>10210</v>
      </c>
      <c r="F175" s="83">
        <f t="shared" si="43"/>
        <v>10211</v>
      </c>
      <c r="G175" s="88">
        <f t="shared" ref="G175:G179" si="45">A175</f>
        <v>10246</v>
      </c>
      <c r="H175" s="83"/>
      <c r="I175" s="83"/>
      <c r="J175" s="83"/>
      <c r="K175" s="83"/>
      <c r="L175" s="83">
        <v>173</v>
      </c>
      <c r="M175" s="83">
        <v>5</v>
      </c>
      <c r="N175" s="83"/>
      <c r="O175" s="83"/>
      <c r="P175" s="83"/>
      <c r="Q175" s="83"/>
      <c r="R175" s="84" t="s">
        <v>631</v>
      </c>
      <c r="S175" s="84"/>
      <c r="T175" s="84"/>
      <c r="U175" s="84"/>
      <c r="V175" s="84"/>
      <c r="W175" s="83" t="s">
        <v>632</v>
      </c>
      <c r="X175" s="1" t="s">
        <v>633</v>
      </c>
      <c r="Y175" s="83"/>
      <c r="Z175" s="1" t="s">
        <v>95</v>
      </c>
      <c r="AA175" s="83"/>
      <c r="AB175" s="83"/>
      <c r="AC175" s="83"/>
      <c r="AD175" s="3" t="str">
        <f t="shared" si="32"/>
        <v>Phonolitic-Basanite (QAPF)</v>
      </c>
    </row>
    <row r="176" spans="1:30" x14ac:dyDescent="0.25">
      <c r="A176" s="83">
        <v>10249</v>
      </c>
      <c r="B176" s="83">
        <v>10211</v>
      </c>
      <c r="C176" s="83">
        <f t="shared" si="43"/>
        <v>10102</v>
      </c>
      <c r="D176" s="83">
        <f t="shared" si="43"/>
        <v>10104</v>
      </c>
      <c r="E176" s="83">
        <f t="shared" si="43"/>
        <v>10210</v>
      </c>
      <c r="F176" s="83">
        <f t="shared" si="43"/>
        <v>10211</v>
      </c>
      <c r="G176" s="88">
        <f t="shared" si="45"/>
        <v>10249</v>
      </c>
      <c r="H176" s="83"/>
      <c r="I176" s="83"/>
      <c r="J176" s="83"/>
      <c r="K176" s="83"/>
      <c r="L176" s="83">
        <v>174</v>
      </c>
      <c r="M176" s="83">
        <v>5</v>
      </c>
      <c r="N176" s="83"/>
      <c r="O176" s="83"/>
      <c r="P176" s="83"/>
      <c r="Q176" s="83"/>
      <c r="R176" s="84" t="s">
        <v>634</v>
      </c>
      <c r="S176" s="84"/>
      <c r="T176" s="84"/>
      <c r="U176" s="84"/>
      <c r="V176" s="84"/>
      <c r="W176" s="83" t="s">
        <v>635</v>
      </c>
      <c r="X176" s="1" t="s">
        <v>636</v>
      </c>
      <c r="Y176" s="83"/>
      <c r="Z176" s="1" t="s">
        <v>95</v>
      </c>
      <c r="AA176" s="83"/>
      <c r="AB176" s="83"/>
      <c r="AC176" s="83"/>
      <c r="AD176" s="3" t="str">
        <f t="shared" si="32"/>
        <v>Phonolitic-Foidite (QAPF)</v>
      </c>
    </row>
    <row r="177" spans="1:30" x14ac:dyDescent="0.25">
      <c r="A177" s="83">
        <v>10250</v>
      </c>
      <c r="B177" s="83">
        <v>10211</v>
      </c>
      <c r="C177" s="83">
        <f t="shared" si="43"/>
        <v>10102</v>
      </c>
      <c r="D177" s="83">
        <f t="shared" si="43"/>
        <v>10104</v>
      </c>
      <c r="E177" s="83">
        <f t="shared" si="43"/>
        <v>10210</v>
      </c>
      <c r="F177" s="83">
        <f t="shared" si="43"/>
        <v>10211</v>
      </c>
      <c r="G177" s="88">
        <f t="shared" si="45"/>
        <v>10250</v>
      </c>
      <c r="H177" s="83"/>
      <c r="I177" s="83"/>
      <c r="J177" s="83"/>
      <c r="K177" s="83"/>
      <c r="L177" s="83">
        <v>175</v>
      </c>
      <c r="M177" s="83">
        <v>5</v>
      </c>
      <c r="N177" s="83"/>
      <c r="O177" s="83"/>
      <c r="P177" s="83"/>
      <c r="Q177" s="83"/>
      <c r="R177" s="84" t="s">
        <v>637</v>
      </c>
      <c r="S177" s="84"/>
      <c r="T177" s="84"/>
      <c r="U177" s="84"/>
      <c r="V177" s="84"/>
      <c r="W177" s="83" t="s">
        <v>638</v>
      </c>
      <c r="X177" s="1" t="s">
        <v>639</v>
      </c>
      <c r="Y177" s="83"/>
      <c r="Z177" s="1" t="s">
        <v>95</v>
      </c>
      <c r="AA177" s="83"/>
      <c r="AB177" s="83"/>
      <c r="AC177" s="83"/>
      <c r="AD177" s="3" t="str">
        <f t="shared" si="32"/>
        <v>Tephritic-Foidite (QAPF)</v>
      </c>
    </row>
    <row r="178" spans="1:30" x14ac:dyDescent="0.25">
      <c r="A178" s="83">
        <v>10251</v>
      </c>
      <c r="B178" s="83">
        <v>10211</v>
      </c>
      <c r="C178" s="83">
        <f t="shared" si="43"/>
        <v>10102</v>
      </c>
      <c r="D178" s="83">
        <f t="shared" si="43"/>
        <v>10104</v>
      </c>
      <c r="E178" s="83">
        <f t="shared" si="43"/>
        <v>10210</v>
      </c>
      <c r="F178" s="83">
        <f t="shared" si="43"/>
        <v>10211</v>
      </c>
      <c r="G178" s="88">
        <f t="shared" si="45"/>
        <v>10251</v>
      </c>
      <c r="H178" s="83"/>
      <c r="I178" s="83"/>
      <c r="J178" s="83"/>
      <c r="K178" s="83"/>
      <c r="L178" s="83">
        <v>176</v>
      </c>
      <c r="M178" s="83">
        <v>5</v>
      </c>
      <c r="N178" s="83"/>
      <c r="O178" s="83"/>
      <c r="P178" s="83"/>
      <c r="Q178" s="83"/>
      <c r="R178" s="84" t="s">
        <v>640</v>
      </c>
      <c r="S178" s="84"/>
      <c r="T178" s="84"/>
      <c r="U178" s="84"/>
      <c r="V178" s="84"/>
      <c r="W178" s="83" t="s">
        <v>641</v>
      </c>
      <c r="X178" s="1" t="s">
        <v>642</v>
      </c>
      <c r="Y178" s="83"/>
      <c r="Z178" s="1" t="s">
        <v>95</v>
      </c>
      <c r="AA178" s="83"/>
      <c r="AB178" s="83"/>
      <c r="AC178" s="83"/>
      <c r="AD178" s="3" t="str">
        <f t="shared" si="32"/>
        <v>Basanitic-Foidite (QAPF)</v>
      </c>
    </row>
    <row r="179" spans="1:30" x14ac:dyDescent="0.25">
      <c r="A179" s="83">
        <v>10252</v>
      </c>
      <c r="B179" s="83">
        <v>10211</v>
      </c>
      <c r="C179" s="83">
        <f t="shared" si="43"/>
        <v>10102</v>
      </c>
      <c r="D179" s="83">
        <f t="shared" si="43"/>
        <v>10104</v>
      </c>
      <c r="E179" s="83">
        <f t="shared" si="43"/>
        <v>10210</v>
      </c>
      <c r="F179" s="83">
        <f t="shared" si="43"/>
        <v>10211</v>
      </c>
      <c r="G179" s="88">
        <f t="shared" si="45"/>
        <v>10252</v>
      </c>
      <c r="H179" s="83"/>
      <c r="I179" s="83"/>
      <c r="J179" s="83"/>
      <c r="K179" s="83"/>
      <c r="L179" s="83">
        <v>177</v>
      </c>
      <c r="M179" s="83">
        <v>5</v>
      </c>
      <c r="N179" s="83"/>
      <c r="O179" s="83"/>
      <c r="P179" s="83"/>
      <c r="Q179" s="83"/>
      <c r="R179" s="84" t="s">
        <v>643</v>
      </c>
      <c r="S179" s="84"/>
      <c r="T179" s="84"/>
      <c r="U179" s="84"/>
      <c r="V179" s="84"/>
      <c r="W179" s="83" t="s">
        <v>644</v>
      </c>
      <c r="X179" s="1" t="s">
        <v>645</v>
      </c>
      <c r="Y179" s="83"/>
      <c r="Z179" s="1" t="s">
        <v>95</v>
      </c>
      <c r="AA179" s="83"/>
      <c r="AB179" s="83"/>
      <c r="AC179" s="83"/>
      <c r="AD179" s="3" t="str">
        <f t="shared" si="32"/>
        <v>Foidite (QAPF)</v>
      </c>
    </row>
    <row r="180" spans="1:30" x14ac:dyDescent="0.25">
      <c r="A180" s="83">
        <v>10253</v>
      </c>
      <c r="B180" s="83">
        <v>10252</v>
      </c>
      <c r="C180" s="83">
        <f t="shared" si="43"/>
        <v>10102</v>
      </c>
      <c r="D180" s="83">
        <f t="shared" si="43"/>
        <v>10104</v>
      </c>
      <c r="E180" s="83">
        <f t="shared" si="43"/>
        <v>10210</v>
      </c>
      <c r="F180" s="83">
        <f t="shared" si="43"/>
        <v>10211</v>
      </c>
      <c r="G180" s="83">
        <f t="shared" si="43"/>
        <v>10252</v>
      </c>
      <c r="H180" s="88">
        <f t="shared" ref="H180:H183" si="46">A180</f>
        <v>10253</v>
      </c>
      <c r="I180" s="83"/>
      <c r="J180" s="83"/>
      <c r="K180" s="83"/>
      <c r="L180" s="83">
        <v>178</v>
      </c>
      <c r="M180" s="83">
        <v>6</v>
      </c>
      <c r="N180" s="83"/>
      <c r="O180" s="83"/>
      <c r="P180" s="83"/>
      <c r="Q180" s="83"/>
      <c r="R180" s="83"/>
      <c r="S180" s="84" t="s">
        <v>646</v>
      </c>
      <c r="T180" s="84"/>
      <c r="U180" s="84"/>
      <c r="V180" s="84"/>
      <c r="W180" s="83" t="s">
        <v>647</v>
      </c>
      <c r="X180" s="1" t="s">
        <v>648</v>
      </c>
      <c r="Y180" s="83"/>
      <c r="Z180" s="1" t="s">
        <v>95</v>
      </c>
      <c r="AA180" s="83"/>
      <c r="AB180" s="83"/>
      <c r="AC180" s="83"/>
      <c r="AD180" s="3" t="str">
        <f t="shared" si="32"/>
        <v>Nephelinite (QAPF)</v>
      </c>
    </row>
    <row r="181" spans="1:30" x14ac:dyDescent="0.25">
      <c r="A181" s="88">
        <v>10254</v>
      </c>
      <c r="B181" s="88">
        <v>10252</v>
      </c>
      <c r="C181" s="83">
        <f t="shared" si="43"/>
        <v>10102</v>
      </c>
      <c r="D181" s="83">
        <f t="shared" si="43"/>
        <v>10104</v>
      </c>
      <c r="E181" s="83">
        <f t="shared" si="43"/>
        <v>10210</v>
      </c>
      <c r="F181" s="83">
        <f t="shared" si="43"/>
        <v>10211</v>
      </c>
      <c r="G181" s="83">
        <f t="shared" si="43"/>
        <v>10252</v>
      </c>
      <c r="H181" s="88">
        <f t="shared" si="46"/>
        <v>10254</v>
      </c>
      <c r="I181" s="88"/>
      <c r="J181" s="88"/>
      <c r="K181" s="88"/>
      <c r="L181" s="88">
        <v>179</v>
      </c>
      <c r="M181" s="88">
        <v>6</v>
      </c>
      <c r="N181" s="88"/>
      <c r="O181" s="88"/>
      <c r="P181" s="88"/>
      <c r="Q181" s="88"/>
      <c r="R181" s="88"/>
      <c r="S181" s="90" t="s">
        <v>649</v>
      </c>
      <c r="T181" s="90"/>
      <c r="U181" s="90"/>
      <c r="V181" s="90"/>
      <c r="W181" s="88" t="s">
        <v>650</v>
      </c>
      <c r="X181" s="88" t="s">
        <v>651</v>
      </c>
      <c r="Y181" s="88"/>
      <c r="Z181" s="88" t="s">
        <v>95</v>
      </c>
      <c r="AA181" s="88"/>
      <c r="AB181" s="88"/>
      <c r="AC181" s="88"/>
      <c r="AD181" s="3" t="str">
        <f t="shared" si="32"/>
        <v>Melilite-Nephelinite (QAPF)</v>
      </c>
    </row>
    <row r="182" spans="1:30" x14ac:dyDescent="0.25">
      <c r="A182" s="83">
        <v>69579</v>
      </c>
      <c r="B182" s="83">
        <v>10252</v>
      </c>
      <c r="C182" s="83">
        <f t="shared" si="43"/>
        <v>10102</v>
      </c>
      <c r="D182" s="83">
        <f t="shared" si="43"/>
        <v>10104</v>
      </c>
      <c r="E182" s="83">
        <f t="shared" si="43"/>
        <v>10210</v>
      </c>
      <c r="F182" s="83">
        <f t="shared" si="43"/>
        <v>10211</v>
      </c>
      <c r="G182" s="83">
        <f t="shared" si="43"/>
        <v>10252</v>
      </c>
      <c r="H182" s="88">
        <f t="shared" si="46"/>
        <v>69579</v>
      </c>
      <c r="I182" s="83"/>
      <c r="J182" s="83"/>
      <c r="K182" s="83"/>
      <c r="L182" s="83">
        <v>180</v>
      </c>
      <c r="M182" s="83">
        <v>6</v>
      </c>
      <c r="N182" s="83"/>
      <c r="O182" s="83"/>
      <c r="P182" s="83"/>
      <c r="Q182" s="83"/>
      <c r="R182" s="83"/>
      <c r="S182" s="84" t="s">
        <v>652</v>
      </c>
      <c r="T182" s="84"/>
      <c r="U182" s="84"/>
      <c r="V182" s="84"/>
      <c r="W182" s="83" t="s">
        <v>653</v>
      </c>
      <c r="X182" s="83" t="s">
        <v>654</v>
      </c>
      <c r="Y182" s="83"/>
      <c r="Z182" s="83" t="s">
        <v>90</v>
      </c>
      <c r="AA182" s="83"/>
      <c r="AB182" s="83"/>
      <c r="AC182" s="83"/>
      <c r="AD182" s="3" t="str">
        <f t="shared" si="32"/>
        <v>Analcimite (QAPF)</v>
      </c>
    </row>
    <row r="183" spans="1:30" x14ac:dyDescent="0.25">
      <c r="A183" s="83">
        <v>70039</v>
      </c>
      <c r="B183" s="83">
        <v>10252</v>
      </c>
      <c r="C183" s="83">
        <f t="shared" si="43"/>
        <v>10102</v>
      </c>
      <c r="D183" s="83">
        <f t="shared" si="43"/>
        <v>10104</v>
      </c>
      <c r="E183" s="83">
        <f t="shared" si="43"/>
        <v>10210</v>
      </c>
      <c r="F183" s="83">
        <f t="shared" si="43"/>
        <v>10211</v>
      </c>
      <c r="G183" s="83">
        <f t="shared" si="43"/>
        <v>10252</v>
      </c>
      <c r="H183" s="88">
        <f t="shared" si="46"/>
        <v>70039</v>
      </c>
      <c r="I183" s="83"/>
      <c r="J183" s="83"/>
      <c r="K183" s="83"/>
      <c r="L183" s="83">
        <v>181</v>
      </c>
      <c r="M183" s="83">
        <v>6</v>
      </c>
      <c r="N183" s="83"/>
      <c r="O183" s="83"/>
      <c r="P183" s="83"/>
      <c r="Q183" s="83"/>
      <c r="R183" s="83"/>
      <c r="S183" s="84" t="s">
        <v>655</v>
      </c>
      <c r="T183" s="84"/>
      <c r="U183" s="84"/>
      <c r="V183" s="84"/>
      <c r="W183" s="83" t="s">
        <v>656</v>
      </c>
      <c r="X183" s="83" t="s">
        <v>657</v>
      </c>
      <c r="Y183" s="83"/>
      <c r="Z183" s="1" t="s">
        <v>95</v>
      </c>
      <c r="AA183" s="83"/>
      <c r="AB183" s="83"/>
      <c r="AC183" s="83"/>
      <c r="AD183" s="3" t="str">
        <f t="shared" si="32"/>
        <v>Leucitite (QAPF)</v>
      </c>
    </row>
    <row r="184" spans="1:30" x14ac:dyDescent="0.25">
      <c r="A184" s="83">
        <v>10255</v>
      </c>
      <c r="B184" s="83">
        <v>10210</v>
      </c>
      <c r="C184" s="83">
        <f t="shared" si="43"/>
        <v>10102</v>
      </c>
      <c r="D184" s="83">
        <f t="shared" si="43"/>
        <v>10104</v>
      </c>
      <c r="E184" s="83">
        <f t="shared" si="43"/>
        <v>10210</v>
      </c>
      <c r="F184" s="88">
        <f>A184</f>
        <v>10255</v>
      </c>
      <c r="G184" s="83"/>
      <c r="H184" s="83"/>
      <c r="I184" s="83"/>
      <c r="J184" s="83"/>
      <c r="K184" s="83"/>
      <c r="L184" s="83">
        <v>182</v>
      </c>
      <c r="M184" s="83">
        <v>4</v>
      </c>
      <c r="N184" s="83"/>
      <c r="O184" s="83"/>
      <c r="P184" s="83"/>
      <c r="Q184" s="84" t="s">
        <v>658</v>
      </c>
      <c r="R184" s="84"/>
      <c r="S184" s="84"/>
      <c r="T184" s="84"/>
      <c r="U184" s="84"/>
      <c r="V184" s="84"/>
      <c r="W184" s="83" t="s">
        <v>659</v>
      </c>
      <c r="X184" s="1" t="s">
        <v>660</v>
      </c>
      <c r="Y184" s="83"/>
      <c r="Z184" s="1" t="s">
        <v>95</v>
      </c>
      <c r="AA184" s="83"/>
      <c r="AB184" s="83"/>
      <c r="AC184" s="83"/>
      <c r="AD184" s="3" t="str">
        <f t="shared" si="32"/>
        <v xml:space="preserve">Ultramafic volcanic rock </v>
      </c>
    </row>
    <row r="185" spans="1:30" x14ac:dyDescent="0.25">
      <c r="A185" s="83">
        <v>10256</v>
      </c>
      <c r="B185" s="83">
        <v>10255</v>
      </c>
      <c r="C185" s="83">
        <f t="shared" ref="C185:H200" si="47">VLOOKUP(D185,$A:$B,2,FALSE)</f>
        <v>10102</v>
      </c>
      <c r="D185" s="83">
        <f t="shared" si="47"/>
        <v>10104</v>
      </c>
      <c r="E185" s="83">
        <f t="shared" si="47"/>
        <v>10210</v>
      </c>
      <c r="F185" s="83">
        <f t="shared" si="47"/>
        <v>10255</v>
      </c>
      <c r="G185" s="88">
        <f t="shared" ref="G185:G187" si="48">A185</f>
        <v>10256</v>
      </c>
      <c r="H185" s="83"/>
      <c r="I185" s="83"/>
      <c r="J185" s="83"/>
      <c r="K185" s="83"/>
      <c r="L185" s="83">
        <v>183</v>
      </c>
      <c r="M185" s="83">
        <v>5</v>
      </c>
      <c r="N185" s="83"/>
      <c r="O185" s="83"/>
      <c r="P185" s="83"/>
      <c r="Q185" s="83"/>
      <c r="R185" s="84" t="s">
        <v>661</v>
      </c>
      <c r="S185" s="84"/>
      <c r="T185" s="84"/>
      <c r="U185" s="84"/>
      <c r="V185" s="84"/>
      <c r="W185" s="83" t="s">
        <v>662</v>
      </c>
      <c r="X185" s="83" t="s">
        <v>663</v>
      </c>
      <c r="Y185" s="83"/>
      <c r="Z185" s="83" t="s">
        <v>95</v>
      </c>
      <c r="AA185" s="83"/>
      <c r="AB185" s="83"/>
      <c r="AC185" s="83"/>
      <c r="AD185" s="3" t="str">
        <f t="shared" si="32"/>
        <v>Melilithite</v>
      </c>
    </row>
    <row r="186" spans="1:30" x14ac:dyDescent="0.25">
      <c r="A186" s="83">
        <v>10257</v>
      </c>
      <c r="B186" s="83">
        <v>10255</v>
      </c>
      <c r="C186" s="83">
        <f t="shared" si="47"/>
        <v>10102</v>
      </c>
      <c r="D186" s="83">
        <f t="shared" si="47"/>
        <v>10104</v>
      </c>
      <c r="E186" s="83">
        <f t="shared" si="47"/>
        <v>10210</v>
      </c>
      <c r="F186" s="83">
        <f t="shared" si="47"/>
        <v>10255</v>
      </c>
      <c r="G186" s="88">
        <f t="shared" si="48"/>
        <v>10257</v>
      </c>
      <c r="H186" s="83"/>
      <c r="I186" s="83"/>
      <c r="J186" s="83"/>
      <c r="K186" s="83"/>
      <c r="L186" s="83">
        <v>184</v>
      </c>
      <c r="M186" s="83">
        <v>5</v>
      </c>
      <c r="N186" s="83"/>
      <c r="O186" s="83"/>
      <c r="P186" s="83"/>
      <c r="Q186" s="83"/>
      <c r="R186" s="84" t="s">
        <v>664</v>
      </c>
      <c r="S186" s="84"/>
      <c r="T186" s="84"/>
      <c r="U186" s="84"/>
      <c r="V186" s="84"/>
      <c r="W186" s="83" t="s">
        <v>665</v>
      </c>
      <c r="X186" s="83" t="s">
        <v>666</v>
      </c>
      <c r="Y186" s="83"/>
      <c r="Z186" s="83" t="s">
        <v>95</v>
      </c>
      <c r="AA186" s="83"/>
      <c r="AB186" s="83"/>
      <c r="AC186" s="83"/>
      <c r="AD186" s="3" t="str">
        <f t="shared" si="32"/>
        <v>Olivine- Melilithite</v>
      </c>
    </row>
    <row r="187" spans="1:30" x14ac:dyDescent="0.25">
      <c r="A187" s="83">
        <v>10258</v>
      </c>
      <c r="B187" s="83">
        <v>10255</v>
      </c>
      <c r="C187" s="83">
        <f t="shared" si="47"/>
        <v>10102</v>
      </c>
      <c r="D187" s="83">
        <f t="shared" si="47"/>
        <v>10104</v>
      </c>
      <c r="E187" s="83">
        <f t="shared" si="47"/>
        <v>10210</v>
      </c>
      <c r="F187" s="83">
        <f t="shared" si="47"/>
        <v>10255</v>
      </c>
      <c r="G187" s="88">
        <f t="shared" si="48"/>
        <v>10258</v>
      </c>
      <c r="H187" s="83"/>
      <c r="I187" s="83"/>
      <c r="J187" s="83"/>
      <c r="K187" s="83"/>
      <c r="L187" s="83">
        <v>185</v>
      </c>
      <c r="M187" s="83">
        <v>5</v>
      </c>
      <c r="N187" s="83"/>
      <c r="O187" s="83"/>
      <c r="P187" s="83"/>
      <c r="Q187" s="83"/>
      <c r="R187" s="84" t="s">
        <v>667</v>
      </c>
      <c r="S187" s="84"/>
      <c r="T187" s="84"/>
      <c r="U187" s="84"/>
      <c r="V187" s="84"/>
      <c r="W187" s="83" t="s">
        <v>668</v>
      </c>
      <c r="X187" s="83" t="s">
        <v>669</v>
      </c>
      <c r="Y187" s="83"/>
      <c r="Z187" s="83" t="s">
        <v>95</v>
      </c>
      <c r="AA187" s="83"/>
      <c r="AB187" s="83"/>
      <c r="AC187" s="83"/>
      <c r="AD187" s="3" t="str">
        <f t="shared" si="32"/>
        <v>Melilithite- bearing ultramafic rock</v>
      </c>
    </row>
    <row r="188" spans="1:30" x14ac:dyDescent="0.25">
      <c r="A188" s="83">
        <v>52431</v>
      </c>
      <c r="B188" s="83">
        <v>10210</v>
      </c>
      <c r="C188" s="83">
        <f t="shared" si="47"/>
        <v>10102</v>
      </c>
      <c r="D188" s="83">
        <f t="shared" si="47"/>
        <v>10104</v>
      </c>
      <c r="E188" s="83">
        <f t="shared" si="47"/>
        <v>10210</v>
      </c>
      <c r="F188" s="88">
        <f>A188</f>
        <v>52431</v>
      </c>
      <c r="G188" s="83"/>
      <c r="H188" s="83"/>
      <c r="I188" s="83"/>
      <c r="J188" s="83"/>
      <c r="K188" s="83"/>
      <c r="L188" s="83">
        <v>186</v>
      </c>
      <c r="M188" s="83">
        <v>4</v>
      </c>
      <c r="N188" s="83"/>
      <c r="O188" s="83"/>
      <c r="P188" s="83"/>
      <c r="Q188" s="84" t="s">
        <v>670</v>
      </c>
      <c r="R188" s="84"/>
      <c r="S188" s="84"/>
      <c r="T188" s="84"/>
      <c r="U188" s="84"/>
      <c r="V188" s="84"/>
      <c r="W188" s="83" t="s">
        <v>671</v>
      </c>
      <c r="X188" s="83" t="s">
        <v>672</v>
      </c>
      <c r="Y188" s="83"/>
      <c r="Z188" s="83" t="s">
        <v>95</v>
      </c>
      <c r="AA188" s="83"/>
      <c r="AB188" s="83"/>
      <c r="AC188" s="83"/>
      <c r="AD188" s="3" t="str">
        <f t="shared" si="32"/>
        <v>Carbonatite</v>
      </c>
    </row>
    <row r="189" spans="1:30" x14ac:dyDescent="0.25">
      <c r="A189" s="83">
        <v>52432</v>
      </c>
      <c r="B189" s="83">
        <v>52431</v>
      </c>
      <c r="C189" s="83">
        <f t="shared" si="47"/>
        <v>10102</v>
      </c>
      <c r="D189" s="83">
        <f t="shared" si="47"/>
        <v>10104</v>
      </c>
      <c r="E189" s="83">
        <f t="shared" si="47"/>
        <v>10210</v>
      </c>
      <c r="F189" s="83">
        <f t="shared" si="47"/>
        <v>52431</v>
      </c>
      <c r="G189" s="88">
        <f t="shared" ref="G189:G192" si="49">A189</f>
        <v>52432</v>
      </c>
      <c r="H189" s="83"/>
      <c r="I189" s="83"/>
      <c r="J189" s="83"/>
      <c r="K189" s="83"/>
      <c r="L189" s="83">
        <v>187</v>
      </c>
      <c r="M189" s="83">
        <v>5</v>
      </c>
      <c r="N189" s="83"/>
      <c r="O189" s="83"/>
      <c r="P189" s="83"/>
      <c r="Q189" s="83"/>
      <c r="R189" s="84" t="s">
        <v>673</v>
      </c>
      <c r="S189" s="84"/>
      <c r="T189" s="84"/>
      <c r="U189" s="84"/>
      <c r="V189" s="84"/>
      <c r="W189" s="83" t="s">
        <v>674</v>
      </c>
      <c r="X189" s="83" t="s">
        <v>675</v>
      </c>
      <c r="Y189" s="83"/>
      <c r="Z189" s="83" t="s">
        <v>95</v>
      </c>
      <c r="AA189" s="83"/>
      <c r="AB189" s="83"/>
      <c r="AC189" s="83"/>
      <c r="AD189" s="3" t="str">
        <f t="shared" si="32"/>
        <v>Calcite- Carbonatite</v>
      </c>
    </row>
    <row r="190" spans="1:30" x14ac:dyDescent="0.25">
      <c r="A190" s="83">
        <v>52433</v>
      </c>
      <c r="B190" s="83">
        <v>52431</v>
      </c>
      <c r="C190" s="83">
        <f t="shared" si="47"/>
        <v>10102</v>
      </c>
      <c r="D190" s="83">
        <f t="shared" si="47"/>
        <v>10104</v>
      </c>
      <c r="E190" s="83">
        <f t="shared" si="47"/>
        <v>10210</v>
      </c>
      <c r="F190" s="83">
        <f t="shared" si="47"/>
        <v>52431</v>
      </c>
      <c r="G190" s="88">
        <f t="shared" si="49"/>
        <v>52433</v>
      </c>
      <c r="H190" s="83"/>
      <c r="I190" s="83"/>
      <c r="J190" s="83"/>
      <c r="K190" s="83"/>
      <c r="L190" s="83">
        <v>188</v>
      </c>
      <c r="M190" s="83">
        <v>5</v>
      </c>
      <c r="N190" s="83"/>
      <c r="O190" s="83"/>
      <c r="P190" s="83"/>
      <c r="Q190" s="83"/>
      <c r="R190" s="84" t="s">
        <v>676</v>
      </c>
      <c r="S190" s="84"/>
      <c r="T190" s="84"/>
      <c r="U190" s="84"/>
      <c r="V190" s="84"/>
      <c r="W190" s="83" t="s">
        <v>677</v>
      </c>
      <c r="X190" s="83" t="s">
        <v>678</v>
      </c>
      <c r="Y190" s="83"/>
      <c r="Z190" s="83" t="s">
        <v>95</v>
      </c>
      <c r="AA190" s="83"/>
      <c r="AB190" s="83"/>
      <c r="AC190" s="83"/>
      <c r="AD190" s="3" t="str">
        <f t="shared" si="32"/>
        <v>Dolomite- Carbonatite</v>
      </c>
    </row>
    <row r="191" spans="1:30" x14ac:dyDescent="0.25">
      <c r="A191" s="83">
        <v>52434</v>
      </c>
      <c r="B191" s="83">
        <v>52431</v>
      </c>
      <c r="C191" s="83">
        <f t="shared" si="47"/>
        <v>10102</v>
      </c>
      <c r="D191" s="83">
        <f t="shared" si="47"/>
        <v>10104</v>
      </c>
      <c r="E191" s="83">
        <f t="shared" si="47"/>
        <v>10210</v>
      </c>
      <c r="F191" s="83">
        <f t="shared" si="47"/>
        <v>52431</v>
      </c>
      <c r="G191" s="88">
        <f t="shared" si="49"/>
        <v>52434</v>
      </c>
      <c r="H191" s="83"/>
      <c r="I191" s="83"/>
      <c r="J191" s="83"/>
      <c r="K191" s="83"/>
      <c r="L191" s="83">
        <v>189</v>
      </c>
      <c r="M191" s="83">
        <v>5</v>
      </c>
      <c r="N191" s="83"/>
      <c r="O191" s="83"/>
      <c r="P191" s="83"/>
      <c r="Q191" s="83"/>
      <c r="R191" s="84" t="s">
        <v>679</v>
      </c>
      <c r="S191" s="84"/>
      <c r="T191" s="84"/>
      <c r="U191" s="84"/>
      <c r="V191" s="84"/>
      <c r="W191" s="83" t="s">
        <v>680</v>
      </c>
      <c r="X191" s="83" t="s">
        <v>681</v>
      </c>
      <c r="Y191" s="83"/>
      <c r="Z191" s="83" t="s">
        <v>95</v>
      </c>
      <c r="AA191" s="83"/>
      <c r="AB191" s="83"/>
      <c r="AC191" s="83"/>
      <c r="AD191" s="3" t="str">
        <f t="shared" si="32"/>
        <v>Ferro- Carbonatite</v>
      </c>
    </row>
    <row r="192" spans="1:30" x14ac:dyDescent="0.25">
      <c r="A192" s="83">
        <v>52435</v>
      </c>
      <c r="B192" s="83">
        <v>52431</v>
      </c>
      <c r="C192" s="83">
        <f t="shared" si="47"/>
        <v>10102</v>
      </c>
      <c r="D192" s="83">
        <f t="shared" si="47"/>
        <v>10104</v>
      </c>
      <c r="E192" s="83">
        <f t="shared" si="47"/>
        <v>10210</v>
      </c>
      <c r="F192" s="83">
        <f t="shared" si="47"/>
        <v>52431</v>
      </c>
      <c r="G192" s="88">
        <f t="shared" si="49"/>
        <v>52435</v>
      </c>
      <c r="H192" s="83"/>
      <c r="I192" s="83"/>
      <c r="J192" s="83"/>
      <c r="K192" s="83"/>
      <c r="L192" s="83">
        <v>190</v>
      </c>
      <c r="M192" s="83">
        <v>5</v>
      </c>
      <c r="N192" s="83"/>
      <c r="O192" s="83"/>
      <c r="P192" s="83"/>
      <c r="Q192" s="83"/>
      <c r="R192" s="84" t="s">
        <v>682</v>
      </c>
      <c r="S192" s="84"/>
      <c r="T192" s="84"/>
      <c r="U192" s="84"/>
      <c r="V192" s="84"/>
      <c r="W192" s="83" t="s">
        <v>683</v>
      </c>
      <c r="X192" s="83" t="s">
        <v>684</v>
      </c>
      <c r="Y192" s="83"/>
      <c r="Z192" s="83" t="s">
        <v>95</v>
      </c>
      <c r="AA192" s="83"/>
      <c r="AB192" s="83"/>
      <c r="AC192" s="83"/>
      <c r="AD192" s="3" t="str">
        <f t="shared" si="32"/>
        <v>Natro- Carbonatite</v>
      </c>
    </row>
    <row r="193" spans="1:30" x14ac:dyDescent="0.25">
      <c r="A193" s="83">
        <v>10259</v>
      </c>
      <c r="B193" s="83">
        <v>10210</v>
      </c>
      <c r="C193" s="83">
        <f t="shared" si="47"/>
        <v>10102</v>
      </c>
      <c r="D193" s="83">
        <f t="shared" si="47"/>
        <v>10104</v>
      </c>
      <c r="E193" s="83">
        <f t="shared" si="47"/>
        <v>10210</v>
      </c>
      <c r="F193" s="88">
        <f>A193</f>
        <v>10259</v>
      </c>
      <c r="G193" s="83"/>
      <c r="H193" s="83"/>
      <c r="I193" s="83"/>
      <c r="J193" s="83"/>
      <c r="K193" s="83"/>
      <c r="L193" s="83">
        <v>191</v>
      </c>
      <c r="M193" s="83">
        <v>4</v>
      </c>
      <c r="N193" s="83"/>
      <c r="O193" s="83"/>
      <c r="P193" s="83"/>
      <c r="Q193" s="84" t="s">
        <v>685</v>
      </c>
      <c r="R193" s="84"/>
      <c r="S193" s="84"/>
      <c r="T193" s="84"/>
      <c r="U193" s="84"/>
      <c r="V193" s="84"/>
      <c r="W193" s="83" t="s">
        <v>686</v>
      </c>
      <c r="X193" s="83" t="s">
        <v>687</v>
      </c>
      <c r="Y193" s="83"/>
      <c r="Z193" s="83" t="s">
        <v>90</v>
      </c>
      <c r="AA193" s="83"/>
      <c r="AB193" s="83"/>
      <c r="AC193" s="83"/>
      <c r="AD193" s="3" t="str">
        <f t="shared" si="32"/>
        <v>Volcanic rock (chemically)</v>
      </c>
    </row>
    <row r="194" spans="1:30" x14ac:dyDescent="0.25">
      <c r="A194" s="83">
        <v>10260</v>
      </c>
      <c r="B194" s="83">
        <v>10259</v>
      </c>
      <c r="C194" s="83">
        <f t="shared" si="47"/>
        <v>10102</v>
      </c>
      <c r="D194" s="83">
        <f t="shared" si="47"/>
        <v>10104</v>
      </c>
      <c r="E194" s="83">
        <f t="shared" si="47"/>
        <v>10210</v>
      </c>
      <c r="F194" s="83">
        <f t="shared" si="47"/>
        <v>10259</v>
      </c>
      <c r="G194" s="88">
        <f t="shared" ref="G194:G198" si="50">A194</f>
        <v>10260</v>
      </c>
      <c r="H194" s="83"/>
      <c r="I194" s="83"/>
      <c r="J194" s="83"/>
      <c r="K194" s="83"/>
      <c r="L194" s="83">
        <v>192</v>
      </c>
      <c r="M194" s="83">
        <v>5</v>
      </c>
      <c r="N194" s="83"/>
      <c r="O194" s="83"/>
      <c r="P194" s="83"/>
      <c r="Q194" s="83"/>
      <c r="R194" s="84" t="s">
        <v>688</v>
      </c>
      <c r="S194" s="84"/>
      <c r="T194" s="84"/>
      <c r="U194" s="84"/>
      <c r="V194" s="84"/>
      <c r="W194" s="83" t="s">
        <v>689</v>
      </c>
      <c r="X194" s="83" t="s">
        <v>690</v>
      </c>
      <c r="Y194" s="83" t="s">
        <v>691</v>
      </c>
      <c r="Z194" s="83" t="s">
        <v>95</v>
      </c>
      <c r="AA194" s="83"/>
      <c r="AB194" s="83"/>
      <c r="AC194" s="83"/>
      <c r="AD194" s="3" t="str">
        <f t="shared" si="32"/>
        <v>Acidic volcanic rock</v>
      </c>
    </row>
    <row r="195" spans="1:30" x14ac:dyDescent="0.25">
      <c r="A195" s="83">
        <v>10261</v>
      </c>
      <c r="B195" s="83">
        <v>10259</v>
      </c>
      <c r="C195" s="83">
        <f t="shared" si="47"/>
        <v>10102</v>
      </c>
      <c r="D195" s="83">
        <f t="shared" si="47"/>
        <v>10104</v>
      </c>
      <c r="E195" s="83">
        <f t="shared" si="47"/>
        <v>10210</v>
      </c>
      <c r="F195" s="83">
        <f t="shared" si="47"/>
        <v>10259</v>
      </c>
      <c r="G195" s="88">
        <f t="shared" si="50"/>
        <v>10261</v>
      </c>
      <c r="H195" s="83"/>
      <c r="I195" s="83"/>
      <c r="J195" s="83"/>
      <c r="K195" s="83"/>
      <c r="L195" s="83">
        <v>193</v>
      </c>
      <c r="M195" s="83">
        <v>5</v>
      </c>
      <c r="N195" s="83"/>
      <c r="O195" s="83"/>
      <c r="P195" s="83"/>
      <c r="Q195" s="83"/>
      <c r="R195" s="84" t="s">
        <v>692</v>
      </c>
      <c r="S195" s="84"/>
      <c r="T195" s="84"/>
      <c r="U195" s="84"/>
      <c r="V195" s="84"/>
      <c r="W195" s="83" t="s">
        <v>693</v>
      </c>
      <c r="X195" s="83" t="s">
        <v>694</v>
      </c>
      <c r="Y195" s="83" t="s">
        <v>695</v>
      </c>
      <c r="Z195" s="83" t="s">
        <v>95</v>
      </c>
      <c r="AA195" s="83"/>
      <c r="AB195" s="83"/>
      <c r="AC195" s="83"/>
      <c r="AD195" s="3" t="str">
        <f t="shared" ref="AD195:AD258" si="51">N195&amp;O195&amp;P195&amp;Q195&amp;R195&amp;S195&amp;T195&amp;U195</f>
        <v>Intermediate volcanic rock</v>
      </c>
    </row>
    <row r="196" spans="1:30" x14ac:dyDescent="0.25">
      <c r="A196" s="83">
        <v>10262</v>
      </c>
      <c r="B196" s="83">
        <v>10259</v>
      </c>
      <c r="C196" s="83">
        <f t="shared" si="47"/>
        <v>10102</v>
      </c>
      <c r="D196" s="83">
        <f t="shared" si="47"/>
        <v>10104</v>
      </c>
      <c r="E196" s="83">
        <f t="shared" si="47"/>
        <v>10210</v>
      </c>
      <c r="F196" s="83">
        <f t="shared" si="47"/>
        <v>10259</v>
      </c>
      <c r="G196" s="88">
        <f t="shared" si="50"/>
        <v>10262</v>
      </c>
      <c r="H196" s="83"/>
      <c r="I196" s="83"/>
      <c r="J196" s="83"/>
      <c r="K196" s="83"/>
      <c r="L196" s="83">
        <v>194</v>
      </c>
      <c r="M196" s="83">
        <v>5</v>
      </c>
      <c r="N196" s="83"/>
      <c r="O196" s="83"/>
      <c r="P196" s="83"/>
      <c r="Q196" s="83"/>
      <c r="R196" s="84" t="s">
        <v>696</v>
      </c>
      <c r="S196" s="84"/>
      <c r="T196" s="84"/>
      <c r="U196" s="84"/>
      <c r="V196" s="84"/>
      <c r="W196" s="83" t="s">
        <v>697</v>
      </c>
      <c r="X196" s="83" t="s">
        <v>698</v>
      </c>
      <c r="Y196" s="83" t="s">
        <v>698</v>
      </c>
      <c r="Z196" s="83" t="s">
        <v>95</v>
      </c>
      <c r="AA196" s="83"/>
      <c r="AB196" s="83"/>
      <c r="AC196" s="83"/>
      <c r="AD196" s="3" t="str">
        <f t="shared" si="51"/>
        <v>Basic volcanic rocks</v>
      </c>
    </row>
    <row r="197" spans="1:30" x14ac:dyDescent="0.25">
      <c r="A197" s="83">
        <v>10263</v>
      </c>
      <c r="B197" s="83">
        <v>10259</v>
      </c>
      <c r="C197" s="83">
        <f t="shared" si="47"/>
        <v>10102</v>
      </c>
      <c r="D197" s="83">
        <f t="shared" si="47"/>
        <v>10104</v>
      </c>
      <c r="E197" s="83">
        <f t="shared" si="47"/>
        <v>10210</v>
      </c>
      <c r="F197" s="83">
        <f t="shared" si="47"/>
        <v>10259</v>
      </c>
      <c r="G197" s="88">
        <f t="shared" si="50"/>
        <v>10263</v>
      </c>
      <c r="H197" s="83"/>
      <c r="I197" s="83"/>
      <c r="J197" s="83"/>
      <c r="K197" s="83"/>
      <c r="L197" s="83">
        <v>195</v>
      </c>
      <c r="M197" s="83">
        <v>5</v>
      </c>
      <c r="N197" s="83"/>
      <c r="O197" s="83"/>
      <c r="P197" s="83"/>
      <c r="Q197" s="83"/>
      <c r="R197" s="84" t="s">
        <v>699</v>
      </c>
      <c r="S197" s="84"/>
      <c r="T197" s="84"/>
      <c r="U197" s="84"/>
      <c r="V197" s="84"/>
      <c r="W197" s="83" t="s">
        <v>700</v>
      </c>
      <c r="X197" s="83" t="s">
        <v>701</v>
      </c>
      <c r="Y197" s="83" t="s">
        <v>701</v>
      </c>
      <c r="Z197" s="83" t="s">
        <v>95</v>
      </c>
      <c r="AA197" s="83"/>
      <c r="AB197" s="83"/>
      <c r="AC197" s="83"/>
      <c r="AD197" s="3" t="str">
        <f t="shared" si="51"/>
        <v>Ultra- basic rock</v>
      </c>
    </row>
    <row r="198" spans="1:30" x14ac:dyDescent="0.25">
      <c r="A198" s="86">
        <v>10264</v>
      </c>
      <c r="B198" s="86">
        <v>10259</v>
      </c>
      <c r="C198" s="83">
        <f t="shared" si="47"/>
        <v>10102</v>
      </c>
      <c r="D198" s="83">
        <f t="shared" si="47"/>
        <v>10104</v>
      </c>
      <c r="E198" s="83">
        <f t="shared" si="47"/>
        <v>10210</v>
      </c>
      <c r="F198" s="83">
        <f t="shared" si="47"/>
        <v>10259</v>
      </c>
      <c r="G198" s="88">
        <f t="shared" si="50"/>
        <v>10264</v>
      </c>
      <c r="H198" s="86"/>
      <c r="I198" s="86"/>
      <c r="J198" s="86"/>
      <c r="K198" s="86"/>
      <c r="L198" s="86">
        <v>196</v>
      </c>
      <c r="M198" s="86">
        <v>5</v>
      </c>
      <c r="N198" s="86"/>
      <c r="O198" s="86"/>
      <c r="P198" s="86"/>
      <c r="Q198" s="86"/>
      <c r="R198" s="87" t="s">
        <v>702</v>
      </c>
      <c r="S198" s="87"/>
      <c r="T198" s="87"/>
      <c r="U198" s="87"/>
      <c r="V198" s="87"/>
      <c r="W198" s="86" t="s">
        <v>703</v>
      </c>
      <c r="X198" s="86" t="s">
        <v>704</v>
      </c>
      <c r="Y198" s="86"/>
      <c r="Z198" s="86" t="s">
        <v>95</v>
      </c>
      <c r="AA198" s="86"/>
      <c r="AB198" s="86"/>
      <c r="AC198" s="86"/>
      <c r="AD198" s="3" t="str">
        <f t="shared" si="51"/>
        <v>SiO2-oversaturated volcanic rock (TAS)</v>
      </c>
    </row>
    <row r="199" spans="1:30" x14ac:dyDescent="0.25">
      <c r="A199" s="86">
        <v>10265</v>
      </c>
      <c r="B199" s="86">
        <v>10264</v>
      </c>
      <c r="C199" s="83">
        <f t="shared" si="47"/>
        <v>10102</v>
      </c>
      <c r="D199" s="83">
        <f t="shared" si="47"/>
        <v>10104</v>
      </c>
      <c r="E199" s="83">
        <f t="shared" si="47"/>
        <v>10210</v>
      </c>
      <c r="F199" s="83">
        <f t="shared" si="47"/>
        <v>10259</v>
      </c>
      <c r="G199" s="83">
        <f t="shared" si="47"/>
        <v>10264</v>
      </c>
      <c r="H199" s="88">
        <f>A199</f>
        <v>10265</v>
      </c>
      <c r="I199" s="86"/>
      <c r="J199" s="86"/>
      <c r="K199" s="86"/>
      <c r="L199" s="86">
        <v>197</v>
      </c>
      <c r="M199" s="86">
        <v>6</v>
      </c>
      <c r="N199" s="86"/>
      <c r="O199" s="86"/>
      <c r="P199" s="86"/>
      <c r="Q199" s="86"/>
      <c r="R199" s="86"/>
      <c r="S199" s="87" t="s">
        <v>705</v>
      </c>
      <c r="T199" s="87"/>
      <c r="U199" s="87"/>
      <c r="V199" s="87"/>
      <c r="W199" s="86" t="s">
        <v>706</v>
      </c>
      <c r="X199" s="86" t="s">
        <v>707</v>
      </c>
      <c r="Y199" s="86"/>
      <c r="Z199" s="1" t="s">
        <v>95</v>
      </c>
      <c r="AA199" s="86"/>
      <c r="AB199" s="86"/>
      <c r="AC199" s="86"/>
      <c r="AD199" s="3" t="str">
        <f t="shared" si="51"/>
        <v>Rhyolite (TAS)</v>
      </c>
    </row>
    <row r="200" spans="1:30" x14ac:dyDescent="0.25">
      <c r="A200" s="83">
        <v>10266</v>
      </c>
      <c r="B200" s="83">
        <v>10265</v>
      </c>
      <c r="C200" s="83">
        <f t="shared" si="47"/>
        <v>10102</v>
      </c>
      <c r="D200" s="83">
        <f t="shared" si="47"/>
        <v>10104</v>
      </c>
      <c r="E200" s="83">
        <f t="shared" si="47"/>
        <v>10210</v>
      </c>
      <c r="F200" s="83">
        <f t="shared" si="47"/>
        <v>10259</v>
      </c>
      <c r="G200" s="83">
        <f t="shared" si="47"/>
        <v>10264</v>
      </c>
      <c r="H200" s="83">
        <f t="shared" si="47"/>
        <v>10265</v>
      </c>
      <c r="I200" s="83">
        <f t="shared" ref="I200:I201" si="52">A200</f>
        <v>10266</v>
      </c>
      <c r="J200" s="83"/>
      <c r="K200" s="83"/>
      <c r="L200" s="83">
        <v>198</v>
      </c>
      <c r="M200" s="83">
        <v>7</v>
      </c>
      <c r="N200" s="83"/>
      <c r="O200" s="83"/>
      <c r="P200" s="83"/>
      <c r="Q200" s="83"/>
      <c r="R200" s="83"/>
      <c r="S200" s="83"/>
      <c r="T200" s="84"/>
      <c r="U200" s="84"/>
      <c r="V200" s="84"/>
      <c r="W200" s="83" t="s">
        <v>708</v>
      </c>
      <c r="X200" s="1" t="s">
        <v>707</v>
      </c>
      <c r="Y200" s="83"/>
      <c r="Z200" s="83"/>
      <c r="AA200" s="83"/>
      <c r="AB200" s="83"/>
      <c r="AC200" s="83"/>
      <c r="AD200" s="3" t="str">
        <f t="shared" si="51"/>
        <v/>
      </c>
    </row>
    <row r="201" spans="1:30" x14ac:dyDescent="0.25">
      <c r="A201" s="83">
        <v>10267</v>
      </c>
      <c r="B201" s="83">
        <v>10265</v>
      </c>
      <c r="C201" s="83">
        <f t="shared" ref="C201:I216" si="53">VLOOKUP(D201,$A:$B,2,FALSE)</f>
        <v>10102</v>
      </c>
      <c r="D201" s="83">
        <f t="shared" si="53"/>
        <v>10104</v>
      </c>
      <c r="E201" s="83">
        <f t="shared" si="53"/>
        <v>10210</v>
      </c>
      <c r="F201" s="83">
        <f t="shared" si="53"/>
        <v>10259</v>
      </c>
      <c r="G201" s="83">
        <f t="shared" si="53"/>
        <v>10264</v>
      </c>
      <c r="H201" s="83">
        <f t="shared" si="53"/>
        <v>10265</v>
      </c>
      <c r="I201" s="83">
        <f t="shared" si="52"/>
        <v>10267</v>
      </c>
      <c r="J201" s="83"/>
      <c r="K201" s="83"/>
      <c r="L201" s="83">
        <v>199</v>
      </c>
      <c r="M201" s="83">
        <v>7</v>
      </c>
      <c r="N201" s="83"/>
      <c r="O201" s="83"/>
      <c r="P201" s="83"/>
      <c r="Q201" s="83"/>
      <c r="R201" s="83"/>
      <c r="S201" s="83"/>
      <c r="T201" s="84" t="s">
        <v>705</v>
      </c>
      <c r="U201" s="84"/>
      <c r="V201" s="84"/>
      <c r="W201" s="83" t="s">
        <v>709</v>
      </c>
      <c r="X201" s="1" t="s">
        <v>710</v>
      </c>
      <c r="Y201" s="83"/>
      <c r="Z201" s="83" t="s">
        <v>95</v>
      </c>
      <c r="AA201" s="83"/>
      <c r="AB201" s="83"/>
      <c r="AC201" s="83"/>
      <c r="AD201" s="3" t="str">
        <f t="shared" si="51"/>
        <v>Rhyolite (TAS)</v>
      </c>
    </row>
    <row r="202" spans="1:30" x14ac:dyDescent="0.25">
      <c r="A202" s="83">
        <v>10268</v>
      </c>
      <c r="B202" s="83">
        <v>10267</v>
      </c>
      <c r="C202" s="83">
        <f t="shared" si="53"/>
        <v>10102</v>
      </c>
      <c r="D202" s="83">
        <f t="shared" si="53"/>
        <v>10104</v>
      </c>
      <c r="E202" s="83">
        <f t="shared" si="53"/>
        <v>10210</v>
      </c>
      <c r="F202" s="83">
        <f t="shared" si="53"/>
        <v>10259</v>
      </c>
      <c r="G202" s="83">
        <f t="shared" si="53"/>
        <v>10264</v>
      </c>
      <c r="H202" s="83">
        <f t="shared" si="53"/>
        <v>10265</v>
      </c>
      <c r="I202" s="83">
        <f t="shared" si="53"/>
        <v>10267</v>
      </c>
      <c r="J202" s="83">
        <f>A202</f>
        <v>10268</v>
      </c>
      <c r="K202" s="83"/>
      <c r="L202" s="83">
        <v>200</v>
      </c>
      <c r="M202" s="83">
        <v>8</v>
      </c>
      <c r="N202" s="83"/>
      <c r="O202" s="83"/>
      <c r="P202" s="83"/>
      <c r="Q202" s="83"/>
      <c r="R202" s="83"/>
      <c r="S202" s="83"/>
      <c r="T202" s="83"/>
      <c r="U202" s="84" t="s">
        <v>711</v>
      </c>
      <c r="V202" s="84"/>
      <c r="W202" s="83" t="s">
        <v>712</v>
      </c>
      <c r="X202" s="83" t="s">
        <v>713</v>
      </c>
      <c r="Y202" s="83" t="s">
        <v>714</v>
      </c>
      <c r="Z202" s="83" t="s">
        <v>95</v>
      </c>
      <c r="AA202" s="83"/>
      <c r="AB202" s="83"/>
      <c r="AC202" s="83"/>
      <c r="AD202" s="3" t="str">
        <f t="shared" si="51"/>
        <v>Comenditic Rhyolite/ Comendite</v>
      </c>
    </row>
    <row r="203" spans="1:30" x14ac:dyDescent="0.25">
      <c r="A203" s="83">
        <v>10269</v>
      </c>
      <c r="B203" s="83">
        <v>10267</v>
      </c>
      <c r="C203" s="83">
        <f t="shared" si="53"/>
        <v>10102</v>
      </c>
      <c r="D203" s="83">
        <f t="shared" si="53"/>
        <v>10104</v>
      </c>
      <c r="E203" s="83">
        <f t="shared" si="53"/>
        <v>10210</v>
      </c>
      <c r="F203" s="83">
        <f t="shared" si="53"/>
        <v>10259</v>
      </c>
      <c r="G203" s="83">
        <f t="shared" si="53"/>
        <v>10264</v>
      </c>
      <c r="H203" s="83">
        <f t="shared" si="53"/>
        <v>10265</v>
      </c>
      <c r="I203" s="83">
        <f t="shared" si="53"/>
        <v>10267</v>
      </c>
      <c r="J203" s="83">
        <f>A203</f>
        <v>10269</v>
      </c>
      <c r="K203" s="83"/>
      <c r="L203" s="83">
        <v>201</v>
      </c>
      <c r="M203" s="83">
        <v>8</v>
      </c>
      <c r="N203" s="83"/>
      <c r="O203" s="83"/>
      <c r="P203" s="83"/>
      <c r="Q203" s="83"/>
      <c r="R203" s="83"/>
      <c r="S203" s="83"/>
      <c r="T203" s="83"/>
      <c r="U203" s="84" t="s">
        <v>715</v>
      </c>
      <c r="V203" s="84"/>
      <c r="W203" s="83" t="s">
        <v>716</v>
      </c>
      <c r="X203" s="83" t="s">
        <v>717</v>
      </c>
      <c r="Y203" s="83" t="s">
        <v>718</v>
      </c>
      <c r="Z203" s="83" t="s">
        <v>95</v>
      </c>
      <c r="AA203" s="83"/>
      <c r="AB203" s="83"/>
      <c r="AC203" s="83"/>
      <c r="AD203" s="3" t="str">
        <f t="shared" si="51"/>
        <v>Pantelleritic Rhyolite/ Pantellerite</v>
      </c>
    </row>
    <row r="204" spans="1:30" x14ac:dyDescent="0.25">
      <c r="A204" s="83">
        <v>10270</v>
      </c>
      <c r="B204" s="83">
        <v>10264</v>
      </c>
      <c r="C204" s="83">
        <f t="shared" si="53"/>
        <v>10102</v>
      </c>
      <c r="D204" s="83">
        <f t="shared" si="53"/>
        <v>10104</v>
      </c>
      <c r="E204" s="83">
        <f t="shared" si="53"/>
        <v>10210</v>
      </c>
      <c r="F204" s="83">
        <f t="shared" si="53"/>
        <v>10259</v>
      </c>
      <c r="G204" s="83">
        <f t="shared" si="53"/>
        <v>10264</v>
      </c>
      <c r="H204" s="88">
        <f t="shared" ref="H204:H205" si="54">A204</f>
        <v>10270</v>
      </c>
      <c r="I204" s="83"/>
      <c r="J204" s="83"/>
      <c r="K204" s="83"/>
      <c r="L204" s="83">
        <v>202</v>
      </c>
      <c r="M204" s="83">
        <v>6</v>
      </c>
      <c r="N204" s="83"/>
      <c r="O204" s="83"/>
      <c r="P204" s="83"/>
      <c r="Q204" s="83"/>
      <c r="R204" s="83"/>
      <c r="S204" s="84" t="s">
        <v>719</v>
      </c>
      <c r="T204" s="84"/>
      <c r="U204" s="84"/>
      <c r="V204" s="84"/>
      <c r="W204" s="83" t="s">
        <v>720</v>
      </c>
      <c r="X204" s="83" t="s">
        <v>721</v>
      </c>
      <c r="Y204" s="83"/>
      <c r="Z204" s="1" t="s">
        <v>95</v>
      </c>
      <c r="AA204" s="83"/>
      <c r="AB204" s="83"/>
      <c r="AC204" s="83"/>
      <c r="AD204" s="3" t="str">
        <f t="shared" si="51"/>
        <v>Trachydacite (TAS)</v>
      </c>
    </row>
    <row r="205" spans="1:30" x14ac:dyDescent="0.25">
      <c r="A205" s="86">
        <v>10271</v>
      </c>
      <c r="B205" s="86">
        <v>10264</v>
      </c>
      <c r="C205" s="83">
        <f t="shared" si="53"/>
        <v>10102</v>
      </c>
      <c r="D205" s="83">
        <f t="shared" si="53"/>
        <v>10104</v>
      </c>
      <c r="E205" s="83">
        <f t="shared" si="53"/>
        <v>10210</v>
      </c>
      <c r="F205" s="83">
        <f t="shared" si="53"/>
        <v>10259</v>
      </c>
      <c r="G205" s="83">
        <f t="shared" si="53"/>
        <v>10264</v>
      </c>
      <c r="H205" s="88">
        <f t="shared" si="54"/>
        <v>10271</v>
      </c>
      <c r="I205" s="86"/>
      <c r="J205" s="86"/>
      <c r="K205" s="86"/>
      <c r="L205" s="86">
        <v>203</v>
      </c>
      <c r="M205" s="86">
        <v>6</v>
      </c>
      <c r="N205" s="86"/>
      <c r="O205" s="86"/>
      <c r="P205" s="86"/>
      <c r="Q205" s="86"/>
      <c r="R205" s="86"/>
      <c r="S205" s="87" t="s">
        <v>722</v>
      </c>
      <c r="T205" s="87"/>
      <c r="U205" s="87"/>
      <c r="V205" s="87"/>
      <c r="W205" s="86" t="s">
        <v>723</v>
      </c>
      <c r="X205" s="14" t="s">
        <v>724</v>
      </c>
      <c r="Y205" s="86"/>
      <c r="Z205" s="14" t="s">
        <v>95</v>
      </c>
      <c r="AA205" s="86"/>
      <c r="AB205" s="86"/>
      <c r="AC205" s="86"/>
      <c r="AD205" s="3" t="str">
        <f t="shared" si="51"/>
        <v>Dacite (TAS)</v>
      </c>
    </row>
    <row r="206" spans="1:30" x14ac:dyDescent="0.25">
      <c r="A206" s="83">
        <v>10272</v>
      </c>
      <c r="B206" s="83">
        <v>10271</v>
      </c>
      <c r="C206" s="83">
        <f t="shared" si="53"/>
        <v>10102</v>
      </c>
      <c r="D206" s="83">
        <f t="shared" si="53"/>
        <v>10104</v>
      </c>
      <c r="E206" s="83">
        <f t="shared" si="53"/>
        <v>10210</v>
      </c>
      <c r="F206" s="83">
        <f t="shared" si="53"/>
        <v>10259</v>
      </c>
      <c r="G206" s="83">
        <f t="shared" si="53"/>
        <v>10264</v>
      </c>
      <c r="H206" s="83">
        <f t="shared" si="53"/>
        <v>10271</v>
      </c>
      <c r="I206" s="83">
        <f t="shared" ref="I206:I208" si="55">A206</f>
        <v>10272</v>
      </c>
      <c r="J206" s="83"/>
      <c r="K206" s="83"/>
      <c r="L206" s="83">
        <v>204</v>
      </c>
      <c r="M206" s="83">
        <v>7</v>
      </c>
      <c r="N206" s="83"/>
      <c r="O206" s="83"/>
      <c r="P206" s="83"/>
      <c r="Q206" s="83"/>
      <c r="R206" s="83"/>
      <c r="S206" s="83"/>
      <c r="T206" s="84" t="s">
        <v>725</v>
      </c>
      <c r="U206" s="84"/>
      <c r="V206" s="84"/>
      <c r="W206" s="83" t="s">
        <v>726</v>
      </c>
      <c r="X206" s="83" t="s">
        <v>727</v>
      </c>
      <c r="Y206" s="83"/>
      <c r="Z206" s="83" t="s">
        <v>95</v>
      </c>
      <c r="AA206" s="83"/>
      <c r="AB206" s="83"/>
      <c r="AC206" s="83"/>
      <c r="AD206" s="3" t="str">
        <f t="shared" si="51"/>
        <v>High- K- Dacite (TAS)</v>
      </c>
    </row>
    <row r="207" spans="1:30" x14ac:dyDescent="0.25">
      <c r="A207" s="83">
        <v>10273</v>
      </c>
      <c r="B207" s="83">
        <v>10271</v>
      </c>
      <c r="C207" s="83">
        <f t="shared" si="53"/>
        <v>10102</v>
      </c>
      <c r="D207" s="83">
        <f t="shared" si="53"/>
        <v>10104</v>
      </c>
      <c r="E207" s="83">
        <f t="shared" si="53"/>
        <v>10210</v>
      </c>
      <c r="F207" s="83">
        <f t="shared" si="53"/>
        <v>10259</v>
      </c>
      <c r="G207" s="83">
        <f t="shared" si="53"/>
        <v>10264</v>
      </c>
      <c r="H207" s="83">
        <f t="shared" si="53"/>
        <v>10271</v>
      </c>
      <c r="I207" s="83">
        <f t="shared" si="55"/>
        <v>10273</v>
      </c>
      <c r="J207" s="83"/>
      <c r="K207" s="83"/>
      <c r="L207" s="83">
        <v>205</v>
      </c>
      <c r="M207" s="83">
        <v>7</v>
      </c>
      <c r="N207" s="83"/>
      <c r="O207" s="83"/>
      <c r="P207" s="83"/>
      <c r="Q207" s="83"/>
      <c r="R207" s="83"/>
      <c r="S207" s="83"/>
      <c r="T207" s="84" t="s">
        <v>728</v>
      </c>
      <c r="U207" s="84"/>
      <c r="V207" s="84"/>
      <c r="W207" s="83" t="s">
        <v>729</v>
      </c>
      <c r="X207" s="83" t="s">
        <v>727</v>
      </c>
      <c r="Y207" s="83"/>
      <c r="Z207" s="83" t="s">
        <v>95</v>
      </c>
      <c r="AA207" s="83"/>
      <c r="AB207" s="83"/>
      <c r="AC207" s="83"/>
      <c r="AD207" s="3" t="str">
        <f t="shared" si="51"/>
        <v>Medium- K- Dacite (TAS)</v>
      </c>
    </row>
    <row r="208" spans="1:30" x14ac:dyDescent="0.25">
      <c r="A208" s="83">
        <v>10274</v>
      </c>
      <c r="B208" s="83">
        <v>10271</v>
      </c>
      <c r="C208" s="83">
        <f t="shared" si="53"/>
        <v>10102</v>
      </c>
      <c r="D208" s="83">
        <f t="shared" si="53"/>
        <v>10104</v>
      </c>
      <c r="E208" s="83">
        <f t="shared" si="53"/>
        <v>10210</v>
      </c>
      <c r="F208" s="83">
        <f t="shared" si="53"/>
        <v>10259</v>
      </c>
      <c r="G208" s="83">
        <f t="shared" si="53"/>
        <v>10264</v>
      </c>
      <c r="H208" s="83">
        <f t="shared" si="53"/>
        <v>10271</v>
      </c>
      <c r="I208" s="83">
        <f t="shared" si="55"/>
        <v>10274</v>
      </c>
      <c r="J208" s="83"/>
      <c r="K208" s="83"/>
      <c r="L208" s="83">
        <v>206</v>
      </c>
      <c r="M208" s="83">
        <v>7</v>
      </c>
      <c r="N208" s="83"/>
      <c r="O208" s="83"/>
      <c r="P208" s="83"/>
      <c r="Q208" s="83"/>
      <c r="R208" s="83"/>
      <c r="S208" s="83"/>
      <c r="T208" s="84" t="s">
        <v>730</v>
      </c>
      <c r="U208" s="84"/>
      <c r="V208" s="84"/>
      <c r="W208" s="83" t="s">
        <v>731</v>
      </c>
      <c r="X208" s="83" t="s">
        <v>727</v>
      </c>
      <c r="Y208" s="83"/>
      <c r="Z208" s="83" t="s">
        <v>95</v>
      </c>
      <c r="AA208" s="83"/>
      <c r="AB208" s="83"/>
      <c r="AC208" s="83"/>
      <c r="AD208" s="3" t="str">
        <f t="shared" si="51"/>
        <v>Low- K- Dacite (TAS)</v>
      </c>
    </row>
    <row r="209" spans="1:30" x14ac:dyDescent="0.25">
      <c r="A209" s="86">
        <v>10275</v>
      </c>
      <c r="B209" s="86">
        <v>10264</v>
      </c>
      <c r="C209" s="83">
        <f t="shared" si="53"/>
        <v>10102</v>
      </c>
      <c r="D209" s="83">
        <f t="shared" si="53"/>
        <v>10104</v>
      </c>
      <c r="E209" s="83">
        <f t="shared" si="53"/>
        <v>10210</v>
      </c>
      <c r="F209" s="83">
        <f t="shared" si="53"/>
        <v>10259</v>
      </c>
      <c r="G209" s="83">
        <f t="shared" si="53"/>
        <v>10264</v>
      </c>
      <c r="H209" s="88">
        <f>A209</f>
        <v>10275</v>
      </c>
      <c r="I209" s="86"/>
      <c r="J209" s="86"/>
      <c r="K209" s="86"/>
      <c r="L209" s="86">
        <v>207</v>
      </c>
      <c r="M209" s="86">
        <v>6</v>
      </c>
      <c r="N209" s="86"/>
      <c r="O209" s="86"/>
      <c r="P209" s="86"/>
      <c r="Q209" s="86"/>
      <c r="R209" s="86"/>
      <c r="S209" s="87" t="s">
        <v>732</v>
      </c>
      <c r="T209" s="87"/>
      <c r="U209" s="87"/>
      <c r="V209" s="87"/>
      <c r="W209" s="86" t="s">
        <v>733</v>
      </c>
      <c r="X209" s="1" t="s">
        <v>734</v>
      </c>
      <c r="Y209" s="86"/>
      <c r="Z209" s="1" t="s">
        <v>95</v>
      </c>
      <c r="AA209" s="86"/>
      <c r="AB209" s="86"/>
      <c r="AC209" s="86"/>
      <c r="AD209" s="3" t="str">
        <f t="shared" si="51"/>
        <v>Andesite (TAS)</v>
      </c>
    </row>
    <row r="210" spans="1:30" x14ac:dyDescent="0.25">
      <c r="A210" s="83">
        <v>10276</v>
      </c>
      <c r="B210" s="83">
        <v>10275</v>
      </c>
      <c r="C210" s="83">
        <f t="shared" si="53"/>
        <v>10102</v>
      </c>
      <c r="D210" s="83">
        <f t="shared" si="53"/>
        <v>10104</v>
      </c>
      <c r="E210" s="83">
        <f t="shared" si="53"/>
        <v>10210</v>
      </c>
      <c r="F210" s="83">
        <f t="shared" si="53"/>
        <v>10259</v>
      </c>
      <c r="G210" s="83">
        <f t="shared" si="53"/>
        <v>10264</v>
      </c>
      <c r="H210" s="83">
        <f t="shared" si="53"/>
        <v>10275</v>
      </c>
      <c r="I210" s="83">
        <f t="shared" ref="I210:I212" si="56">A210</f>
        <v>10276</v>
      </c>
      <c r="J210" s="83"/>
      <c r="K210" s="83"/>
      <c r="L210" s="83">
        <v>208</v>
      </c>
      <c r="M210" s="83">
        <v>7</v>
      </c>
      <c r="N210" s="83"/>
      <c r="O210" s="83"/>
      <c r="P210" s="83"/>
      <c r="Q210" s="83"/>
      <c r="R210" s="83"/>
      <c r="S210" s="83"/>
      <c r="T210" s="84" t="s">
        <v>735</v>
      </c>
      <c r="U210" s="84"/>
      <c r="V210" s="84"/>
      <c r="W210" s="83" t="s">
        <v>736</v>
      </c>
      <c r="X210" s="83" t="s">
        <v>737</v>
      </c>
      <c r="Y210" s="83"/>
      <c r="Z210" s="83" t="s">
        <v>95</v>
      </c>
      <c r="AA210" s="83"/>
      <c r="AB210" s="83"/>
      <c r="AC210" s="83"/>
      <c r="AD210" s="3" t="str">
        <f t="shared" si="51"/>
        <v>High- K- Andesite (TAS)</v>
      </c>
    </row>
    <row r="211" spans="1:30" x14ac:dyDescent="0.25">
      <c r="A211" s="83">
        <v>10277</v>
      </c>
      <c r="B211" s="83">
        <v>10275</v>
      </c>
      <c r="C211" s="83">
        <f t="shared" si="53"/>
        <v>10102</v>
      </c>
      <c r="D211" s="83">
        <f t="shared" si="53"/>
        <v>10104</v>
      </c>
      <c r="E211" s="83">
        <f t="shared" si="53"/>
        <v>10210</v>
      </c>
      <c r="F211" s="83">
        <f t="shared" si="53"/>
        <v>10259</v>
      </c>
      <c r="G211" s="83">
        <f t="shared" si="53"/>
        <v>10264</v>
      </c>
      <c r="H211" s="83">
        <f t="shared" si="53"/>
        <v>10275</v>
      </c>
      <c r="I211" s="83">
        <f t="shared" si="56"/>
        <v>10277</v>
      </c>
      <c r="J211" s="83"/>
      <c r="K211" s="83"/>
      <c r="L211" s="83">
        <v>209</v>
      </c>
      <c r="M211" s="83">
        <v>7</v>
      </c>
      <c r="N211" s="83"/>
      <c r="O211" s="83"/>
      <c r="P211" s="83"/>
      <c r="Q211" s="83"/>
      <c r="R211" s="83"/>
      <c r="S211" s="83"/>
      <c r="T211" s="84" t="s">
        <v>738</v>
      </c>
      <c r="U211" s="84"/>
      <c r="V211" s="84"/>
      <c r="W211" s="83" t="s">
        <v>739</v>
      </c>
      <c r="X211" s="83" t="s">
        <v>737</v>
      </c>
      <c r="Y211" s="83"/>
      <c r="Z211" s="83" t="s">
        <v>95</v>
      </c>
      <c r="AA211" s="83"/>
      <c r="AB211" s="83"/>
      <c r="AC211" s="83"/>
      <c r="AD211" s="3" t="str">
        <f t="shared" si="51"/>
        <v>Medium- K- Andesite (TAS)</v>
      </c>
    </row>
    <row r="212" spans="1:30" x14ac:dyDescent="0.25">
      <c r="A212" s="83">
        <v>10278</v>
      </c>
      <c r="B212" s="83">
        <v>10275</v>
      </c>
      <c r="C212" s="83">
        <f t="shared" si="53"/>
        <v>10102</v>
      </c>
      <c r="D212" s="83">
        <f t="shared" si="53"/>
        <v>10104</v>
      </c>
      <c r="E212" s="83">
        <f t="shared" si="53"/>
        <v>10210</v>
      </c>
      <c r="F212" s="83">
        <f t="shared" si="53"/>
        <v>10259</v>
      </c>
      <c r="G212" s="83">
        <f t="shared" si="53"/>
        <v>10264</v>
      </c>
      <c r="H212" s="83">
        <f t="shared" si="53"/>
        <v>10275</v>
      </c>
      <c r="I212" s="83">
        <f t="shared" si="56"/>
        <v>10278</v>
      </c>
      <c r="J212" s="83"/>
      <c r="K212" s="83"/>
      <c r="L212" s="83">
        <v>210</v>
      </c>
      <c r="M212" s="83">
        <v>7</v>
      </c>
      <c r="N212" s="83"/>
      <c r="O212" s="83"/>
      <c r="P212" s="83"/>
      <c r="Q212" s="83"/>
      <c r="R212" s="83"/>
      <c r="S212" s="83"/>
      <c r="T212" s="84" t="s">
        <v>740</v>
      </c>
      <c r="U212" s="84"/>
      <c r="V212" s="84"/>
      <c r="W212" s="83" t="s">
        <v>741</v>
      </c>
      <c r="X212" s="83" t="s">
        <v>737</v>
      </c>
      <c r="Y212" s="83"/>
      <c r="Z212" s="83" t="s">
        <v>95</v>
      </c>
      <c r="AA212" s="83"/>
      <c r="AB212" s="83"/>
      <c r="AC212" s="83"/>
      <c r="AD212" s="3" t="str">
        <f t="shared" si="51"/>
        <v>Low- K- Andesite (TAS)</v>
      </c>
    </row>
    <row r="213" spans="1:30" x14ac:dyDescent="0.25">
      <c r="A213" s="83">
        <v>10279</v>
      </c>
      <c r="B213" s="83">
        <v>10264</v>
      </c>
      <c r="C213" s="83">
        <f t="shared" si="53"/>
        <v>10102</v>
      </c>
      <c r="D213" s="83">
        <f t="shared" si="53"/>
        <v>10104</v>
      </c>
      <c r="E213" s="83">
        <f t="shared" si="53"/>
        <v>10210</v>
      </c>
      <c r="F213" s="83">
        <f t="shared" si="53"/>
        <v>10259</v>
      </c>
      <c r="G213" s="83">
        <f t="shared" si="53"/>
        <v>10264</v>
      </c>
      <c r="H213" s="88">
        <f>A213</f>
        <v>10279</v>
      </c>
      <c r="I213" s="83"/>
      <c r="J213" s="83"/>
      <c r="K213" s="83"/>
      <c r="L213" s="83">
        <v>211</v>
      </c>
      <c r="M213" s="83">
        <v>6</v>
      </c>
      <c r="N213" s="83"/>
      <c r="O213" s="83"/>
      <c r="P213" s="83"/>
      <c r="Q213" s="83"/>
      <c r="R213" s="83"/>
      <c r="S213" s="84" t="s">
        <v>742</v>
      </c>
      <c r="T213" s="84"/>
      <c r="U213" s="84"/>
      <c r="V213" s="84"/>
      <c r="W213" s="83" t="s">
        <v>743</v>
      </c>
      <c r="X213" s="1" t="s">
        <v>744</v>
      </c>
      <c r="Y213" s="83"/>
      <c r="Z213" s="1" t="s">
        <v>95</v>
      </c>
      <c r="AA213" s="83"/>
      <c r="AB213" s="83"/>
      <c r="AC213" s="83"/>
      <c r="AD213" s="3" t="str">
        <f t="shared" si="51"/>
        <v>Basaltic Andesite (TAS)</v>
      </c>
    </row>
    <row r="214" spans="1:30" x14ac:dyDescent="0.25">
      <c r="A214" s="83">
        <v>10280</v>
      </c>
      <c r="B214" s="83">
        <v>10279</v>
      </c>
      <c r="C214" s="83">
        <f t="shared" si="53"/>
        <v>10102</v>
      </c>
      <c r="D214" s="83">
        <f t="shared" si="53"/>
        <v>10104</v>
      </c>
      <c r="E214" s="83">
        <f t="shared" si="53"/>
        <v>10210</v>
      </c>
      <c r="F214" s="83">
        <f t="shared" si="53"/>
        <v>10259</v>
      </c>
      <c r="G214" s="83">
        <f t="shared" si="53"/>
        <v>10264</v>
      </c>
      <c r="H214" s="83">
        <f t="shared" si="53"/>
        <v>10279</v>
      </c>
      <c r="I214" s="83">
        <f t="shared" ref="I214:I216" si="57">A214</f>
        <v>10280</v>
      </c>
      <c r="J214" s="83"/>
      <c r="K214" s="83"/>
      <c r="L214" s="83">
        <v>212</v>
      </c>
      <c r="M214" s="83">
        <v>7</v>
      </c>
      <c r="N214" s="83"/>
      <c r="O214" s="83"/>
      <c r="P214" s="83"/>
      <c r="Q214" s="83"/>
      <c r="R214" s="83"/>
      <c r="S214" s="83"/>
      <c r="T214" s="84" t="s">
        <v>745</v>
      </c>
      <c r="U214" s="84"/>
      <c r="V214" s="84"/>
      <c r="W214" s="83" t="s">
        <v>746</v>
      </c>
      <c r="X214" s="83" t="s">
        <v>747</v>
      </c>
      <c r="Y214" s="83"/>
      <c r="Z214" s="83" t="s">
        <v>95</v>
      </c>
      <c r="AA214" s="83"/>
      <c r="AB214" s="83"/>
      <c r="AC214" s="83"/>
      <c r="AD214" s="3" t="str">
        <f t="shared" si="51"/>
        <v>High- K- Basaltic- Andesite (TAS)</v>
      </c>
    </row>
    <row r="215" spans="1:30" x14ac:dyDescent="0.25">
      <c r="A215" s="83">
        <v>10281</v>
      </c>
      <c r="B215" s="83">
        <v>10279</v>
      </c>
      <c r="C215" s="83">
        <f t="shared" si="53"/>
        <v>10102</v>
      </c>
      <c r="D215" s="83">
        <f t="shared" si="53"/>
        <v>10104</v>
      </c>
      <c r="E215" s="83">
        <f t="shared" si="53"/>
        <v>10210</v>
      </c>
      <c r="F215" s="83">
        <f t="shared" si="53"/>
        <v>10259</v>
      </c>
      <c r="G215" s="83">
        <f t="shared" si="53"/>
        <v>10264</v>
      </c>
      <c r="H215" s="83">
        <f t="shared" si="53"/>
        <v>10279</v>
      </c>
      <c r="I215" s="83">
        <f t="shared" si="57"/>
        <v>10281</v>
      </c>
      <c r="J215" s="83"/>
      <c r="K215" s="83"/>
      <c r="L215" s="83">
        <v>213</v>
      </c>
      <c r="M215" s="83">
        <v>7</v>
      </c>
      <c r="N215" s="83"/>
      <c r="O215" s="83"/>
      <c r="P215" s="83"/>
      <c r="Q215" s="83"/>
      <c r="R215" s="83"/>
      <c r="S215" s="83"/>
      <c r="T215" s="84" t="s">
        <v>748</v>
      </c>
      <c r="U215" s="84"/>
      <c r="V215" s="84"/>
      <c r="W215" s="83" t="s">
        <v>749</v>
      </c>
      <c r="X215" s="83" t="s">
        <v>747</v>
      </c>
      <c r="Y215" s="83"/>
      <c r="Z215" s="83" t="s">
        <v>95</v>
      </c>
      <c r="AA215" s="83"/>
      <c r="AB215" s="83"/>
      <c r="AC215" s="83"/>
      <c r="AD215" s="3" t="str">
        <f t="shared" si="51"/>
        <v>Medium- K- Basaltic- Andesite (TAS)</v>
      </c>
    </row>
    <row r="216" spans="1:30" x14ac:dyDescent="0.25">
      <c r="A216" s="83">
        <v>10282</v>
      </c>
      <c r="B216" s="83">
        <v>10279</v>
      </c>
      <c r="C216" s="83">
        <f t="shared" si="53"/>
        <v>10102</v>
      </c>
      <c r="D216" s="83">
        <f t="shared" si="53"/>
        <v>10104</v>
      </c>
      <c r="E216" s="83">
        <f t="shared" si="53"/>
        <v>10210</v>
      </c>
      <c r="F216" s="83">
        <f t="shared" si="53"/>
        <v>10259</v>
      </c>
      <c r="G216" s="83">
        <f t="shared" si="53"/>
        <v>10264</v>
      </c>
      <c r="H216" s="83">
        <f t="shared" si="53"/>
        <v>10279</v>
      </c>
      <c r="I216" s="83">
        <f t="shared" si="57"/>
        <v>10282</v>
      </c>
      <c r="J216" s="83"/>
      <c r="K216" s="83"/>
      <c r="L216" s="83">
        <v>214</v>
      </c>
      <c r="M216" s="83">
        <v>7</v>
      </c>
      <c r="N216" s="83"/>
      <c r="O216" s="83"/>
      <c r="P216" s="83"/>
      <c r="Q216" s="83"/>
      <c r="R216" s="83"/>
      <c r="S216" s="83"/>
      <c r="T216" s="84" t="s">
        <v>750</v>
      </c>
      <c r="U216" s="84"/>
      <c r="V216" s="84"/>
      <c r="W216" s="83" t="s">
        <v>751</v>
      </c>
      <c r="X216" s="83" t="s">
        <v>747</v>
      </c>
      <c r="Y216" s="83"/>
      <c r="Z216" s="83" t="s">
        <v>95</v>
      </c>
      <c r="AA216" s="83"/>
      <c r="AB216" s="83"/>
      <c r="AC216" s="83"/>
      <c r="AD216" s="3" t="str">
        <f t="shared" si="51"/>
        <v>Low- K- Basaltic Andesite (TAS)</v>
      </c>
    </row>
    <row r="217" spans="1:30" x14ac:dyDescent="0.25">
      <c r="A217" s="83">
        <v>10283</v>
      </c>
      <c r="B217" s="83">
        <v>10259</v>
      </c>
      <c r="C217" s="83">
        <f t="shared" ref="C217:I232" si="58">VLOOKUP(D217,$A:$B,2,FALSE)</f>
        <v>10102</v>
      </c>
      <c r="D217" s="83">
        <f t="shared" si="58"/>
        <v>10104</v>
      </c>
      <c r="E217" s="83">
        <f t="shared" si="58"/>
        <v>10210</v>
      </c>
      <c r="F217" s="83">
        <f t="shared" si="58"/>
        <v>10259</v>
      </c>
      <c r="G217" s="88">
        <f>A217</f>
        <v>10283</v>
      </c>
      <c r="H217" s="83"/>
      <c r="I217" s="83"/>
      <c r="J217" s="83"/>
      <c r="K217" s="83"/>
      <c r="L217" s="83">
        <v>215</v>
      </c>
      <c r="M217" s="83">
        <v>5</v>
      </c>
      <c r="N217" s="83"/>
      <c r="O217" s="83"/>
      <c r="P217" s="83"/>
      <c r="Q217" s="83"/>
      <c r="R217" s="84" t="s">
        <v>752</v>
      </c>
      <c r="S217" s="84"/>
      <c r="T217" s="84"/>
      <c r="U217" s="84"/>
      <c r="V217" s="84"/>
      <c r="W217" s="83" t="s">
        <v>753</v>
      </c>
      <c r="X217" s="83" t="s">
        <v>754</v>
      </c>
      <c r="Y217" s="83"/>
      <c r="Z217" s="83" t="s">
        <v>95</v>
      </c>
      <c r="AA217" s="83"/>
      <c r="AB217" s="83"/>
      <c r="AC217" s="83"/>
      <c r="AD217" s="3" t="str">
        <f t="shared" si="51"/>
        <v>SiO2-saturated volcanic rock (TAS)</v>
      </c>
    </row>
    <row r="218" spans="1:30" x14ac:dyDescent="0.25">
      <c r="A218" s="86">
        <v>10284</v>
      </c>
      <c r="B218" s="86">
        <v>10283</v>
      </c>
      <c r="C218" s="83">
        <f t="shared" si="58"/>
        <v>10102</v>
      </c>
      <c r="D218" s="83">
        <f t="shared" si="58"/>
        <v>10104</v>
      </c>
      <c r="E218" s="83">
        <f t="shared" si="58"/>
        <v>10210</v>
      </c>
      <c r="F218" s="83">
        <f t="shared" si="58"/>
        <v>10259</v>
      </c>
      <c r="G218" s="83">
        <f t="shared" si="58"/>
        <v>10283</v>
      </c>
      <c r="H218" s="88">
        <f>A218</f>
        <v>10284</v>
      </c>
      <c r="I218" s="86"/>
      <c r="J218" s="86"/>
      <c r="K218" s="86"/>
      <c r="L218" s="86">
        <v>216</v>
      </c>
      <c r="M218" s="86">
        <v>6</v>
      </c>
      <c r="N218" s="86"/>
      <c r="O218" s="86"/>
      <c r="P218" s="86"/>
      <c r="Q218" s="86"/>
      <c r="R218" s="86"/>
      <c r="S218" s="87" t="s">
        <v>755</v>
      </c>
      <c r="T218" s="87"/>
      <c r="U218" s="87"/>
      <c r="V218" s="87"/>
      <c r="W218" s="86" t="s">
        <v>756</v>
      </c>
      <c r="X218" s="86" t="s">
        <v>757</v>
      </c>
      <c r="Y218" s="86"/>
      <c r="Z218" s="1" t="s">
        <v>95</v>
      </c>
      <c r="AA218" s="86"/>
      <c r="AB218" s="86"/>
      <c r="AC218" s="86"/>
      <c r="AD218" s="3" t="str">
        <f t="shared" si="51"/>
        <v>Trachyte (TAS)</v>
      </c>
    </row>
    <row r="219" spans="1:30" x14ac:dyDescent="0.25">
      <c r="A219" s="83">
        <v>10285</v>
      </c>
      <c r="B219" s="83">
        <v>10284</v>
      </c>
      <c r="C219" s="83">
        <f t="shared" si="58"/>
        <v>10102</v>
      </c>
      <c r="D219" s="83">
        <f t="shared" si="58"/>
        <v>10104</v>
      </c>
      <c r="E219" s="83">
        <f t="shared" si="58"/>
        <v>10210</v>
      </c>
      <c r="F219" s="83">
        <f t="shared" si="58"/>
        <v>10259</v>
      </c>
      <c r="G219" s="83">
        <f t="shared" si="58"/>
        <v>10283</v>
      </c>
      <c r="H219" s="83">
        <f t="shared" si="58"/>
        <v>10284</v>
      </c>
      <c r="I219" s="83">
        <f t="shared" ref="I219:I220" si="59">A219</f>
        <v>10285</v>
      </c>
      <c r="J219" s="83"/>
      <c r="K219" s="83"/>
      <c r="L219" s="83">
        <v>217</v>
      </c>
      <c r="M219" s="83">
        <v>7</v>
      </c>
      <c r="N219" s="83"/>
      <c r="O219" s="83"/>
      <c r="P219" s="83"/>
      <c r="Q219" s="83"/>
      <c r="R219" s="83"/>
      <c r="S219" s="83"/>
      <c r="T219" s="84" t="s">
        <v>758</v>
      </c>
      <c r="U219" s="84"/>
      <c r="V219" s="84"/>
      <c r="W219" s="83" t="s">
        <v>759</v>
      </c>
      <c r="X219" s="83" t="s">
        <v>760</v>
      </c>
      <c r="Y219" s="83"/>
      <c r="Z219" s="83" t="s">
        <v>95</v>
      </c>
      <c r="AA219" s="83"/>
      <c r="AB219" s="83"/>
      <c r="AC219" s="83"/>
      <c r="AD219" s="3" t="str">
        <f t="shared" si="51"/>
        <v>Trachite (TAS)</v>
      </c>
    </row>
    <row r="220" spans="1:30" x14ac:dyDescent="0.25">
      <c r="A220" s="83">
        <v>10286</v>
      </c>
      <c r="B220" s="83">
        <v>10284</v>
      </c>
      <c r="C220" s="83">
        <f t="shared" si="58"/>
        <v>10102</v>
      </c>
      <c r="D220" s="83">
        <f t="shared" si="58"/>
        <v>10104</v>
      </c>
      <c r="E220" s="83">
        <f t="shared" si="58"/>
        <v>10210</v>
      </c>
      <c r="F220" s="83">
        <f t="shared" si="58"/>
        <v>10259</v>
      </c>
      <c r="G220" s="83">
        <f t="shared" si="58"/>
        <v>10283</v>
      </c>
      <c r="H220" s="83">
        <f t="shared" si="58"/>
        <v>10284</v>
      </c>
      <c r="I220" s="83">
        <f t="shared" si="59"/>
        <v>10286</v>
      </c>
      <c r="J220" s="83"/>
      <c r="K220" s="83"/>
      <c r="L220" s="83">
        <v>218</v>
      </c>
      <c r="M220" s="83">
        <v>7</v>
      </c>
      <c r="N220" s="83"/>
      <c r="O220" s="83"/>
      <c r="P220" s="83"/>
      <c r="Q220" s="83"/>
      <c r="R220" s="83"/>
      <c r="S220" s="83"/>
      <c r="T220" s="84" t="s">
        <v>761</v>
      </c>
      <c r="U220" s="84"/>
      <c r="V220" s="84"/>
      <c r="W220" s="83" t="s">
        <v>762</v>
      </c>
      <c r="X220" s="83" t="s">
        <v>763</v>
      </c>
      <c r="Y220" s="83"/>
      <c r="Z220" s="83" t="s">
        <v>95</v>
      </c>
      <c r="AA220" s="83"/>
      <c r="AB220" s="83"/>
      <c r="AC220" s="83"/>
      <c r="AD220" s="3" t="str">
        <f t="shared" si="51"/>
        <v>Peralkalic Trachyte (TAS)</v>
      </c>
    </row>
    <row r="221" spans="1:30" x14ac:dyDescent="0.25">
      <c r="A221" s="83">
        <v>10287</v>
      </c>
      <c r="B221" s="83">
        <v>10286</v>
      </c>
      <c r="C221" s="83">
        <f t="shared" si="58"/>
        <v>10102</v>
      </c>
      <c r="D221" s="83">
        <f t="shared" si="58"/>
        <v>10104</v>
      </c>
      <c r="E221" s="83">
        <f t="shared" si="58"/>
        <v>10210</v>
      </c>
      <c r="F221" s="83">
        <f t="shared" si="58"/>
        <v>10259</v>
      </c>
      <c r="G221" s="83">
        <f t="shared" si="58"/>
        <v>10283</v>
      </c>
      <c r="H221" s="83">
        <f t="shared" si="58"/>
        <v>10284</v>
      </c>
      <c r="I221" s="83">
        <f t="shared" si="58"/>
        <v>10286</v>
      </c>
      <c r="J221" s="83">
        <f t="shared" ref="J221:J222" si="60">A221</f>
        <v>10287</v>
      </c>
      <c r="K221" s="83"/>
      <c r="L221" s="83">
        <v>219</v>
      </c>
      <c r="M221" s="83">
        <v>8</v>
      </c>
      <c r="N221" s="83"/>
      <c r="O221" s="83"/>
      <c r="P221" s="83"/>
      <c r="Q221" s="83"/>
      <c r="R221" s="83"/>
      <c r="S221" s="83"/>
      <c r="T221" s="83"/>
      <c r="U221" s="84" t="s">
        <v>764</v>
      </c>
      <c r="V221" s="84"/>
      <c r="W221" s="83" t="s">
        <v>765</v>
      </c>
      <c r="X221" s="83" t="s">
        <v>766</v>
      </c>
      <c r="Y221" s="83"/>
      <c r="Z221" s="83" t="s">
        <v>95</v>
      </c>
      <c r="AA221" s="83"/>
      <c r="AB221" s="83"/>
      <c r="AC221" s="83"/>
      <c r="AD221" s="3" t="str">
        <f t="shared" si="51"/>
        <v>Comenditic Trachyte (TAS)</v>
      </c>
    </row>
    <row r="222" spans="1:30" x14ac:dyDescent="0.25">
      <c r="A222" s="83">
        <v>10288</v>
      </c>
      <c r="B222" s="83">
        <v>10286</v>
      </c>
      <c r="C222" s="83">
        <f t="shared" si="58"/>
        <v>10102</v>
      </c>
      <c r="D222" s="83">
        <f t="shared" si="58"/>
        <v>10104</v>
      </c>
      <c r="E222" s="83">
        <f t="shared" si="58"/>
        <v>10210</v>
      </c>
      <c r="F222" s="83">
        <f t="shared" si="58"/>
        <v>10259</v>
      </c>
      <c r="G222" s="83">
        <f t="shared" si="58"/>
        <v>10283</v>
      </c>
      <c r="H222" s="83">
        <f t="shared" si="58"/>
        <v>10284</v>
      </c>
      <c r="I222" s="83">
        <f t="shared" si="58"/>
        <v>10286</v>
      </c>
      <c r="J222" s="83">
        <f t="shared" si="60"/>
        <v>10288</v>
      </c>
      <c r="K222" s="83"/>
      <c r="L222" s="83">
        <v>220</v>
      </c>
      <c r="M222" s="83">
        <v>8</v>
      </c>
      <c r="N222" s="83"/>
      <c r="O222" s="83"/>
      <c r="P222" s="83"/>
      <c r="Q222" s="83"/>
      <c r="R222" s="83"/>
      <c r="S222" s="83"/>
      <c r="T222" s="83"/>
      <c r="U222" s="84" t="s">
        <v>767</v>
      </c>
      <c r="V222" s="84"/>
      <c r="W222" s="83" t="s">
        <v>768</v>
      </c>
      <c r="X222" s="83" t="s">
        <v>769</v>
      </c>
      <c r="Y222" s="83"/>
      <c r="Z222" s="83" t="s">
        <v>95</v>
      </c>
      <c r="AA222" s="83"/>
      <c r="AB222" s="83"/>
      <c r="AC222" s="83"/>
      <c r="AD222" s="3" t="str">
        <f t="shared" si="51"/>
        <v>Pantellitic Trachyte (TAS)</v>
      </c>
    </row>
    <row r="223" spans="1:30" x14ac:dyDescent="0.25">
      <c r="A223" s="88">
        <v>10289</v>
      </c>
      <c r="B223" s="88">
        <v>10283</v>
      </c>
      <c r="C223" s="83">
        <f t="shared" si="58"/>
        <v>10102</v>
      </c>
      <c r="D223" s="83">
        <f t="shared" si="58"/>
        <v>10104</v>
      </c>
      <c r="E223" s="83">
        <f t="shared" si="58"/>
        <v>10210</v>
      </c>
      <c r="F223" s="83">
        <f t="shared" si="58"/>
        <v>10259</v>
      </c>
      <c r="G223" s="83">
        <f t="shared" si="58"/>
        <v>10283</v>
      </c>
      <c r="H223" s="88">
        <f>A223</f>
        <v>10289</v>
      </c>
      <c r="I223" s="88"/>
      <c r="J223" s="88"/>
      <c r="K223" s="88"/>
      <c r="L223" s="88">
        <v>221</v>
      </c>
      <c r="M223" s="88">
        <v>6</v>
      </c>
      <c r="N223" s="88"/>
      <c r="O223" s="88"/>
      <c r="P223" s="88"/>
      <c r="Q223" s="88"/>
      <c r="R223" s="88"/>
      <c r="S223" s="90" t="s">
        <v>770</v>
      </c>
      <c r="T223" s="90"/>
      <c r="U223" s="90"/>
      <c r="V223" s="90"/>
      <c r="W223" s="88" t="s">
        <v>771</v>
      </c>
      <c r="X223" s="88" t="s">
        <v>772</v>
      </c>
      <c r="Y223" s="88"/>
      <c r="Z223" s="88" t="s">
        <v>95</v>
      </c>
      <c r="AA223" s="88"/>
      <c r="AB223" s="88"/>
      <c r="AC223" s="88"/>
      <c r="AD223" s="3" t="str">
        <f t="shared" si="51"/>
        <v>Trachyandesite (TAS)</v>
      </c>
    </row>
    <row r="224" spans="1:30" x14ac:dyDescent="0.25">
      <c r="A224" s="88">
        <v>10290</v>
      </c>
      <c r="B224" s="88">
        <v>10289</v>
      </c>
      <c r="C224" s="83">
        <f t="shared" si="58"/>
        <v>10102</v>
      </c>
      <c r="D224" s="83">
        <f t="shared" si="58"/>
        <v>10104</v>
      </c>
      <c r="E224" s="83">
        <f t="shared" si="58"/>
        <v>10210</v>
      </c>
      <c r="F224" s="83">
        <f t="shared" si="58"/>
        <v>10259</v>
      </c>
      <c r="G224" s="83">
        <f t="shared" si="58"/>
        <v>10283</v>
      </c>
      <c r="H224" s="83">
        <f t="shared" si="58"/>
        <v>10289</v>
      </c>
      <c r="I224" s="83">
        <f t="shared" ref="I224:I225" si="61">A224</f>
        <v>10290</v>
      </c>
      <c r="J224" s="88"/>
      <c r="K224" s="88"/>
      <c r="L224" s="88">
        <v>222</v>
      </c>
      <c r="M224" s="88">
        <v>7</v>
      </c>
      <c r="N224" s="88"/>
      <c r="O224" s="88"/>
      <c r="P224" s="88"/>
      <c r="Q224" s="88"/>
      <c r="R224" s="88"/>
      <c r="S224" s="88"/>
      <c r="T224" s="90" t="s">
        <v>773</v>
      </c>
      <c r="U224" s="90"/>
      <c r="V224" s="90"/>
      <c r="W224" s="88" t="s">
        <v>774</v>
      </c>
      <c r="X224" s="88" t="s">
        <v>775</v>
      </c>
      <c r="Y224" s="88"/>
      <c r="Z224" s="88" t="s">
        <v>95</v>
      </c>
      <c r="AA224" s="88"/>
      <c r="AB224" s="88"/>
      <c r="AC224" s="88"/>
      <c r="AD224" s="3" t="str">
        <f t="shared" si="51"/>
        <v>Benmoreite (TAS)</v>
      </c>
    </row>
    <row r="225" spans="1:30" x14ac:dyDescent="0.25">
      <c r="A225" s="88">
        <v>10291</v>
      </c>
      <c r="B225" s="88">
        <v>10289</v>
      </c>
      <c r="C225" s="83">
        <f t="shared" si="58"/>
        <v>10102</v>
      </c>
      <c r="D225" s="83">
        <f t="shared" si="58"/>
        <v>10104</v>
      </c>
      <c r="E225" s="83">
        <f t="shared" si="58"/>
        <v>10210</v>
      </c>
      <c r="F225" s="83">
        <f t="shared" si="58"/>
        <v>10259</v>
      </c>
      <c r="G225" s="83">
        <f t="shared" si="58"/>
        <v>10283</v>
      </c>
      <c r="H225" s="83">
        <f t="shared" si="58"/>
        <v>10289</v>
      </c>
      <c r="I225" s="83">
        <f t="shared" si="61"/>
        <v>10291</v>
      </c>
      <c r="J225" s="88"/>
      <c r="K225" s="88"/>
      <c r="L225" s="88">
        <v>223</v>
      </c>
      <c r="M225" s="88">
        <v>7</v>
      </c>
      <c r="N225" s="88"/>
      <c r="O225" s="88"/>
      <c r="P225" s="88"/>
      <c r="Q225" s="88"/>
      <c r="R225" s="88"/>
      <c r="S225" s="88"/>
      <c r="T225" s="90" t="s">
        <v>776</v>
      </c>
      <c r="U225" s="90"/>
      <c r="V225" s="90"/>
      <c r="W225" s="88" t="s">
        <v>777</v>
      </c>
      <c r="X225" s="88" t="s">
        <v>778</v>
      </c>
      <c r="Y225" s="88"/>
      <c r="Z225" s="88" t="s">
        <v>95</v>
      </c>
      <c r="AA225" s="88"/>
      <c r="AB225" s="88"/>
      <c r="AC225" s="88"/>
      <c r="AD225" s="3" t="str">
        <f t="shared" si="51"/>
        <v>Latite (TAS)</v>
      </c>
    </row>
    <row r="226" spans="1:30" x14ac:dyDescent="0.25">
      <c r="A226" s="88">
        <v>10292</v>
      </c>
      <c r="B226" s="88">
        <v>10283</v>
      </c>
      <c r="C226" s="83">
        <f t="shared" si="58"/>
        <v>10102</v>
      </c>
      <c r="D226" s="83">
        <f t="shared" si="58"/>
        <v>10104</v>
      </c>
      <c r="E226" s="83">
        <f t="shared" si="58"/>
        <v>10210</v>
      </c>
      <c r="F226" s="83">
        <f t="shared" si="58"/>
        <v>10259</v>
      </c>
      <c r="G226" s="83">
        <f t="shared" si="58"/>
        <v>10283</v>
      </c>
      <c r="H226" s="88">
        <f>A226</f>
        <v>10292</v>
      </c>
      <c r="I226" s="88"/>
      <c r="J226" s="88"/>
      <c r="K226" s="88"/>
      <c r="L226" s="88">
        <v>224</v>
      </c>
      <c r="M226" s="88">
        <v>6</v>
      </c>
      <c r="N226" s="88"/>
      <c r="O226" s="88"/>
      <c r="P226" s="88"/>
      <c r="Q226" s="88"/>
      <c r="R226" s="88"/>
      <c r="S226" s="90" t="s">
        <v>779</v>
      </c>
      <c r="T226" s="90"/>
      <c r="U226" s="90"/>
      <c r="V226" s="90"/>
      <c r="W226" s="88" t="s">
        <v>780</v>
      </c>
      <c r="X226" s="88" t="s">
        <v>781</v>
      </c>
      <c r="Y226" s="88"/>
      <c r="Z226" s="88" t="s">
        <v>95</v>
      </c>
      <c r="AA226" s="88"/>
      <c r="AB226" s="88"/>
      <c r="AC226" s="88"/>
      <c r="AD226" s="3" t="str">
        <f t="shared" si="51"/>
        <v>Basaltic Trachyandesite (TAS)</v>
      </c>
    </row>
    <row r="227" spans="1:30" x14ac:dyDescent="0.25">
      <c r="A227" s="88">
        <v>10293</v>
      </c>
      <c r="B227" s="88">
        <v>10292</v>
      </c>
      <c r="C227" s="83">
        <f t="shared" si="58"/>
        <v>10102</v>
      </c>
      <c r="D227" s="83">
        <f t="shared" si="58"/>
        <v>10104</v>
      </c>
      <c r="E227" s="83">
        <f t="shared" si="58"/>
        <v>10210</v>
      </c>
      <c r="F227" s="83">
        <f t="shared" si="58"/>
        <v>10259</v>
      </c>
      <c r="G227" s="83">
        <f t="shared" si="58"/>
        <v>10283</v>
      </c>
      <c r="H227" s="83">
        <f t="shared" si="58"/>
        <v>10292</v>
      </c>
      <c r="I227" s="83">
        <f t="shared" ref="I227:I228" si="62">A227</f>
        <v>10293</v>
      </c>
      <c r="J227" s="88"/>
      <c r="K227" s="88"/>
      <c r="L227" s="88">
        <v>225</v>
      </c>
      <c r="M227" s="88">
        <v>7</v>
      </c>
      <c r="N227" s="88"/>
      <c r="O227" s="88"/>
      <c r="P227" s="88"/>
      <c r="Q227" s="88"/>
      <c r="R227" s="88"/>
      <c r="S227" s="88"/>
      <c r="T227" s="90" t="s">
        <v>782</v>
      </c>
      <c r="U227" s="90"/>
      <c r="V227" s="90"/>
      <c r="W227" s="88" t="s">
        <v>783</v>
      </c>
      <c r="X227" s="88" t="s">
        <v>784</v>
      </c>
      <c r="Y227" s="88"/>
      <c r="Z227" s="88" t="s">
        <v>95</v>
      </c>
      <c r="AA227" s="88"/>
      <c r="AB227" s="88"/>
      <c r="AC227" s="88"/>
      <c r="AD227" s="3" t="str">
        <f t="shared" si="51"/>
        <v>Mugearite (TAS)</v>
      </c>
    </row>
    <row r="228" spans="1:30" x14ac:dyDescent="0.25">
      <c r="A228" s="88">
        <v>10294</v>
      </c>
      <c r="B228" s="88">
        <v>10292</v>
      </c>
      <c r="C228" s="83">
        <f t="shared" si="58"/>
        <v>10102</v>
      </c>
      <c r="D228" s="83">
        <f t="shared" si="58"/>
        <v>10104</v>
      </c>
      <c r="E228" s="83">
        <f t="shared" si="58"/>
        <v>10210</v>
      </c>
      <c r="F228" s="83">
        <f t="shared" si="58"/>
        <v>10259</v>
      </c>
      <c r="G228" s="83">
        <f t="shared" si="58"/>
        <v>10283</v>
      </c>
      <c r="H228" s="83">
        <f t="shared" si="58"/>
        <v>10292</v>
      </c>
      <c r="I228" s="83">
        <f t="shared" si="62"/>
        <v>10294</v>
      </c>
      <c r="J228" s="88"/>
      <c r="K228" s="88"/>
      <c r="L228" s="88">
        <v>226</v>
      </c>
      <c r="M228" s="88">
        <v>7</v>
      </c>
      <c r="N228" s="88"/>
      <c r="O228" s="88"/>
      <c r="P228" s="88"/>
      <c r="Q228" s="88"/>
      <c r="R228" s="88"/>
      <c r="S228" s="88"/>
      <c r="T228" s="90" t="s">
        <v>785</v>
      </c>
      <c r="U228" s="90"/>
      <c r="V228" s="90"/>
      <c r="W228" s="88" t="s">
        <v>786</v>
      </c>
      <c r="X228" s="88" t="s">
        <v>787</v>
      </c>
      <c r="Y228" s="88"/>
      <c r="Z228" s="88" t="s">
        <v>95</v>
      </c>
      <c r="AA228" s="88"/>
      <c r="AB228" s="88"/>
      <c r="AC228" s="88"/>
      <c r="AD228" s="3" t="str">
        <f t="shared" si="51"/>
        <v>Shoshonite (TAS)</v>
      </c>
    </row>
    <row r="229" spans="1:30" x14ac:dyDescent="0.25">
      <c r="A229" s="88">
        <v>10295</v>
      </c>
      <c r="B229" s="88">
        <v>10283</v>
      </c>
      <c r="C229" s="83">
        <f t="shared" si="58"/>
        <v>10102</v>
      </c>
      <c r="D229" s="83">
        <f t="shared" si="58"/>
        <v>10104</v>
      </c>
      <c r="E229" s="83">
        <f t="shared" si="58"/>
        <v>10210</v>
      </c>
      <c r="F229" s="83">
        <f t="shared" si="58"/>
        <v>10259</v>
      </c>
      <c r="G229" s="83">
        <f t="shared" si="58"/>
        <v>10283</v>
      </c>
      <c r="H229" s="88">
        <f>A229</f>
        <v>10295</v>
      </c>
      <c r="I229" s="88"/>
      <c r="J229" s="88"/>
      <c r="K229" s="88"/>
      <c r="L229" s="88">
        <v>227</v>
      </c>
      <c r="M229" s="88">
        <v>6</v>
      </c>
      <c r="N229" s="88"/>
      <c r="O229" s="88"/>
      <c r="P229" s="88"/>
      <c r="Q229" s="88"/>
      <c r="R229" s="88"/>
      <c r="S229" s="90" t="s">
        <v>788</v>
      </c>
      <c r="T229" s="90"/>
      <c r="U229" s="90"/>
      <c r="V229" s="90"/>
      <c r="W229" s="88" t="s">
        <v>789</v>
      </c>
      <c r="X229" s="88" t="s">
        <v>790</v>
      </c>
      <c r="Y229" s="88"/>
      <c r="Z229" s="88" t="s">
        <v>95</v>
      </c>
      <c r="AA229" s="88"/>
      <c r="AB229" s="88"/>
      <c r="AC229" s="88"/>
      <c r="AD229" s="3" t="str">
        <f t="shared" si="51"/>
        <v>Trachybasalt (TAS)</v>
      </c>
    </row>
    <row r="230" spans="1:30" x14ac:dyDescent="0.25">
      <c r="A230" s="83">
        <v>10296</v>
      </c>
      <c r="B230" s="83">
        <v>10295</v>
      </c>
      <c r="C230" s="83">
        <f t="shared" si="58"/>
        <v>10102</v>
      </c>
      <c r="D230" s="83">
        <f t="shared" si="58"/>
        <v>10104</v>
      </c>
      <c r="E230" s="83">
        <f t="shared" si="58"/>
        <v>10210</v>
      </c>
      <c r="F230" s="83">
        <f t="shared" si="58"/>
        <v>10259</v>
      </c>
      <c r="G230" s="83">
        <f t="shared" si="58"/>
        <v>10283</v>
      </c>
      <c r="H230" s="83">
        <f t="shared" si="58"/>
        <v>10295</v>
      </c>
      <c r="I230" s="83">
        <f t="shared" ref="I230:I231" si="63">A230</f>
        <v>10296</v>
      </c>
      <c r="J230" s="83"/>
      <c r="K230" s="83"/>
      <c r="L230" s="83">
        <v>228</v>
      </c>
      <c r="M230" s="83">
        <v>7</v>
      </c>
      <c r="N230" s="83"/>
      <c r="O230" s="83"/>
      <c r="P230" s="83"/>
      <c r="Q230" s="83"/>
      <c r="R230" s="83"/>
      <c r="S230" s="83"/>
      <c r="T230" s="84" t="s">
        <v>791</v>
      </c>
      <c r="U230" s="84"/>
      <c r="V230" s="84"/>
      <c r="W230" s="83" t="s">
        <v>792</v>
      </c>
      <c r="X230" s="83" t="s">
        <v>793</v>
      </c>
      <c r="Y230" s="83"/>
      <c r="Z230" s="83" t="s">
        <v>95</v>
      </c>
      <c r="AA230" s="83"/>
      <c r="AB230" s="83"/>
      <c r="AC230" s="83"/>
      <c r="AD230" s="3" t="str">
        <f t="shared" si="51"/>
        <v>Hawaiite (TAS)</v>
      </c>
    </row>
    <row r="231" spans="1:30" x14ac:dyDescent="0.25">
      <c r="A231" s="83">
        <v>10297</v>
      </c>
      <c r="B231" s="83">
        <v>10295</v>
      </c>
      <c r="C231" s="83">
        <f t="shared" si="58"/>
        <v>10102</v>
      </c>
      <c r="D231" s="83">
        <f t="shared" si="58"/>
        <v>10104</v>
      </c>
      <c r="E231" s="83">
        <f t="shared" si="58"/>
        <v>10210</v>
      </c>
      <c r="F231" s="83">
        <f t="shared" si="58"/>
        <v>10259</v>
      </c>
      <c r="G231" s="83">
        <f t="shared" si="58"/>
        <v>10283</v>
      </c>
      <c r="H231" s="83">
        <f t="shared" si="58"/>
        <v>10295</v>
      </c>
      <c r="I231" s="83">
        <f t="shared" si="63"/>
        <v>10297</v>
      </c>
      <c r="J231" s="83"/>
      <c r="K231" s="83"/>
      <c r="L231" s="83">
        <v>229</v>
      </c>
      <c r="M231" s="83">
        <v>7</v>
      </c>
      <c r="N231" s="83"/>
      <c r="O231" s="83"/>
      <c r="P231" s="83"/>
      <c r="Q231" s="83"/>
      <c r="R231" s="83"/>
      <c r="S231" s="83"/>
      <c r="T231" s="84" t="s">
        <v>794</v>
      </c>
      <c r="U231" s="84"/>
      <c r="V231" s="84"/>
      <c r="W231" s="83" t="s">
        <v>795</v>
      </c>
      <c r="X231" s="83" t="s">
        <v>796</v>
      </c>
      <c r="Y231" s="83"/>
      <c r="Z231" s="83" t="s">
        <v>95</v>
      </c>
      <c r="AA231" s="83"/>
      <c r="AB231" s="83"/>
      <c r="AC231" s="83"/>
      <c r="AD231" s="3" t="str">
        <f t="shared" si="51"/>
        <v>K- Trachybasalt (TAS)</v>
      </c>
    </row>
    <row r="232" spans="1:30" x14ac:dyDescent="0.25">
      <c r="A232" s="83">
        <v>10298</v>
      </c>
      <c r="B232" s="83">
        <v>10259</v>
      </c>
      <c r="C232" s="83">
        <f t="shared" si="58"/>
        <v>10102</v>
      </c>
      <c r="D232" s="83">
        <f t="shared" si="58"/>
        <v>10104</v>
      </c>
      <c r="E232" s="83">
        <f t="shared" si="58"/>
        <v>10210</v>
      </c>
      <c r="F232" s="83">
        <f t="shared" si="58"/>
        <v>10259</v>
      </c>
      <c r="G232" s="88">
        <f>A232</f>
        <v>10298</v>
      </c>
      <c r="H232" s="83"/>
      <c r="I232" s="83"/>
      <c r="J232" s="83"/>
      <c r="K232" s="83"/>
      <c r="L232" s="83">
        <v>230</v>
      </c>
      <c r="M232" s="83">
        <v>5</v>
      </c>
      <c r="N232" s="83"/>
      <c r="O232" s="83"/>
      <c r="P232" s="83"/>
      <c r="Q232" s="83"/>
      <c r="R232" s="84" t="s">
        <v>797</v>
      </c>
      <c r="S232" s="84"/>
      <c r="T232" s="84"/>
      <c r="U232" s="84"/>
      <c r="V232" s="84"/>
      <c r="W232" s="83" t="s">
        <v>798</v>
      </c>
      <c r="X232" s="83" t="s">
        <v>799</v>
      </c>
      <c r="Y232" s="83"/>
      <c r="Z232" s="83" t="s">
        <v>95</v>
      </c>
      <c r="AA232" s="83"/>
      <c r="AB232" s="83"/>
      <c r="AC232" s="83"/>
      <c r="AD232" s="3" t="str">
        <f t="shared" si="51"/>
        <v>SiO2-saturated or slightly undersaturated volcanic rock (TAS)</v>
      </c>
    </row>
    <row r="233" spans="1:30" x14ac:dyDescent="0.25">
      <c r="A233" s="88">
        <v>10299</v>
      </c>
      <c r="B233" s="88">
        <v>10298</v>
      </c>
      <c r="C233" s="83">
        <f t="shared" ref="C233:I248" si="64">VLOOKUP(D233,$A:$B,2,FALSE)</f>
        <v>10102</v>
      </c>
      <c r="D233" s="83">
        <f t="shared" si="64"/>
        <v>10104</v>
      </c>
      <c r="E233" s="83">
        <f t="shared" si="64"/>
        <v>10210</v>
      </c>
      <c r="F233" s="83">
        <f t="shared" si="64"/>
        <v>10259</v>
      </c>
      <c r="G233" s="83">
        <f t="shared" si="64"/>
        <v>10298</v>
      </c>
      <c r="H233" s="88">
        <f>A233</f>
        <v>10299</v>
      </c>
      <c r="I233" s="88"/>
      <c r="J233" s="88"/>
      <c r="K233" s="88"/>
      <c r="L233" s="88">
        <v>231</v>
      </c>
      <c r="M233" s="88">
        <v>6</v>
      </c>
      <c r="N233" s="88"/>
      <c r="O233" s="88"/>
      <c r="P233" s="88"/>
      <c r="Q233" s="88"/>
      <c r="R233" s="88"/>
      <c r="S233" s="90" t="s">
        <v>800</v>
      </c>
      <c r="T233" s="90"/>
      <c r="U233" s="90"/>
      <c r="V233" s="90"/>
      <c r="W233" s="88" t="s">
        <v>801</v>
      </c>
      <c r="X233" s="88" t="s">
        <v>802</v>
      </c>
      <c r="Y233" s="88"/>
      <c r="Z233" s="88" t="s">
        <v>95</v>
      </c>
      <c r="AA233" s="88"/>
      <c r="AB233" s="88"/>
      <c r="AC233" s="88"/>
      <c r="AD233" s="3" t="str">
        <f t="shared" si="51"/>
        <v>Basalt (TAS)</v>
      </c>
    </row>
    <row r="234" spans="1:30" x14ac:dyDescent="0.25">
      <c r="A234" s="83">
        <v>10300</v>
      </c>
      <c r="B234" s="83">
        <v>10299</v>
      </c>
      <c r="C234" s="83">
        <f t="shared" si="64"/>
        <v>10102</v>
      </c>
      <c r="D234" s="83">
        <f t="shared" si="64"/>
        <v>10104</v>
      </c>
      <c r="E234" s="83">
        <f t="shared" si="64"/>
        <v>10210</v>
      </c>
      <c r="F234" s="83">
        <f t="shared" si="64"/>
        <v>10259</v>
      </c>
      <c r="G234" s="83">
        <f t="shared" si="64"/>
        <v>10298</v>
      </c>
      <c r="H234" s="83">
        <f t="shared" si="64"/>
        <v>10299</v>
      </c>
      <c r="I234" s="83">
        <f>A234</f>
        <v>10300</v>
      </c>
      <c r="J234" s="83"/>
      <c r="K234" s="83"/>
      <c r="L234" s="83">
        <v>232</v>
      </c>
      <c r="M234" s="83">
        <v>7</v>
      </c>
      <c r="N234" s="83"/>
      <c r="O234" s="83"/>
      <c r="P234" s="83"/>
      <c r="Q234" s="83"/>
      <c r="R234" s="83"/>
      <c r="S234" s="83"/>
      <c r="T234" s="84" t="s">
        <v>803</v>
      </c>
      <c r="U234" s="84"/>
      <c r="V234" s="84"/>
      <c r="W234" s="83" t="s">
        <v>804</v>
      </c>
      <c r="X234" s="83" t="s">
        <v>805</v>
      </c>
      <c r="Y234" s="83"/>
      <c r="Z234" s="83" t="s">
        <v>95</v>
      </c>
      <c r="AA234" s="83"/>
      <c r="AB234" s="83"/>
      <c r="AC234" s="83"/>
      <c r="AD234" s="3" t="str">
        <f t="shared" si="51"/>
        <v>Subalkali- Basalt (TAS)</v>
      </c>
    </row>
    <row r="235" spans="1:30" x14ac:dyDescent="0.25">
      <c r="A235" s="83">
        <v>10301</v>
      </c>
      <c r="B235" s="83">
        <v>10300</v>
      </c>
      <c r="C235" s="83">
        <f t="shared" si="64"/>
        <v>10102</v>
      </c>
      <c r="D235" s="83">
        <f t="shared" si="64"/>
        <v>10104</v>
      </c>
      <c r="E235" s="83">
        <f t="shared" si="64"/>
        <v>10210</v>
      </c>
      <c r="F235" s="83">
        <f t="shared" si="64"/>
        <v>10259</v>
      </c>
      <c r="G235" s="83">
        <f t="shared" si="64"/>
        <v>10298</v>
      </c>
      <c r="H235" s="83">
        <f t="shared" si="64"/>
        <v>10299</v>
      </c>
      <c r="I235" s="83">
        <f t="shared" si="64"/>
        <v>10300</v>
      </c>
      <c r="J235" s="83">
        <f>A235</f>
        <v>10301</v>
      </c>
      <c r="K235" s="83"/>
      <c r="L235" s="83">
        <v>233</v>
      </c>
      <c r="M235" s="83">
        <v>8</v>
      </c>
      <c r="N235" s="83"/>
      <c r="O235" s="83"/>
      <c r="P235" s="83"/>
      <c r="Q235" s="83"/>
      <c r="R235" s="83"/>
      <c r="S235" s="83"/>
      <c r="T235" s="83"/>
      <c r="U235" s="84" t="s">
        <v>806</v>
      </c>
      <c r="V235" s="84"/>
      <c r="W235" s="83" t="s">
        <v>807</v>
      </c>
      <c r="X235" s="83" t="s">
        <v>808</v>
      </c>
      <c r="Y235" s="83"/>
      <c r="Z235" s="83"/>
      <c r="AA235" s="83"/>
      <c r="AB235" s="83"/>
      <c r="AC235" s="83"/>
      <c r="AD235" s="3" t="str">
        <f t="shared" si="51"/>
        <v>Tholeitic Basalt (TAS)</v>
      </c>
    </row>
    <row r="236" spans="1:30" x14ac:dyDescent="0.25">
      <c r="A236" s="83">
        <v>10302</v>
      </c>
      <c r="B236" s="83">
        <v>10301</v>
      </c>
      <c r="C236" s="83">
        <f t="shared" si="64"/>
        <v>10102</v>
      </c>
      <c r="D236" s="83">
        <f t="shared" si="64"/>
        <v>10104</v>
      </c>
      <c r="E236" s="83">
        <f t="shared" si="64"/>
        <v>10210</v>
      </c>
      <c r="F236" s="83">
        <f t="shared" si="64"/>
        <v>10259</v>
      </c>
      <c r="G236" s="83">
        <f t="shared" si="64"/>
        <v>10298</v>
      </c>
      <c r="H236" s="83">
        <f t="shared" si="64"/>
        <v>10299</v>
      </c>
      <c r="I236" s="83">
        <f t="shared" si="64"/>
        <v>10300</v>
      </c>
      <c r="J236" s="83">
        <f>VLOOKUP(K236,$A:$B,2,FALSE)</f>
        <v>10301</v>
      </c>
      <c r="K236" s="83">
        <f>A236</f>
        <v>10302</v>
      </c>
      <c r="L236" s="83">
        <v>234</v>
      </c>
      <c r="M236" s="83">
        <v>9</v>
      </c>
      <c r="N236" s="83"/>
      <c r="O236" s="83"/>
      <c r="P236" s="83"/>
      <c r="Q236" s="83"/>
      <c r="R236" s="83"/>
      <c r="S236" s="83"/>
      <c r="T236" s="83"/>
      <c r="U236" s="83"/>
      <c r="V236" s="83" t="s">
        <v>809</v>
      </c>
      <c r="W236" s="83" t="s">
        <v>810</v>
      </c>
      <c r="X236" s="83" t="s">
        <v>811</v>
      </c>
      <c r="Y236" s="83"/>
      <c r="Z236" s="83"/>
      <c r="AA236" s="83"/>
      <c r="AB236" s="83"/>
      <c r="AC236" s="83"/>
      <c r="AD236" s="3" t="str">
        <f t="shared" si="51"/>
        <v/>
      </c>
    </row>
    <row r="237" spans="1:30" x14ac:dyDescent="0.25">
      <c r="A237" s="83">
        <v>10303</v>
      </c>
      <c r="B237" s="83">
        <v>10301</v>
      </c>
      <c r="C237" s="83">
        <f t="shared" si="64"/>
        <v>10102</v>
      </c>
      <c r="D237" s="83">
        <f t="shared" si="64"/>
        <v>10104</v>
      </c>
      <c r="E237" s="83">
        <f t="shared" si="64"/>
        <v>10210</v>
      </c>
      <c r="F237" s="83">
        <f t="shared" si="64"/>
        <v>10259</v>
      </c>
      <c r="G237" s="83">
        <f t="shared" si="64"/>
        <v>10298</v>
      </c>
      <c r="H237" s="83">
        <f t="shared" si="64"/>
        <v>10299</v>
      </c>
      <c r="I237" s="83">
        <f t="shared" si="64"/>
        <v>10300</v>
      </c>
      <c r="J237" s="83">
        <f>VLOOKUP(K237,$A:$B,2,FALSE)</f>
        <v>10301</v>
      </c>
      <c r="K237" s="83">
        <f>A237</f>
        <v>10303</v>
      </c>
      <c r="L237" s="83">
        <v>235</v>
      </c>
      <c r="M237" s="83">
        <v>9</v>
      </c>
      <c r="N237" s="83"/>
      <c r="O237" s="83"/>
      <c r="P237" s="83"/>
      <c r="Q237" s="83"/>
      <c r="R237" s="83"/>
      <c r="S237" s="83"/>
      <c r="T237" s="83"/>
      <c r="U237" s="83"/>
      <c r="V237" s="83" t="s">
        <v>812</v>
      </c>
      <c r="W237" s="83" t="s">
        <v>813</v>
      </c>
      <c r="X237" s="83" t="s">
        <v>814</v>
      </c>
      <c r="Y237" s="83"/>
      <c r="Z237" s="83"/>
      <c r="AA237" s="83"/>
      <c r="AB237" s="83"/>
      <c r="AC237" s="83"/>
      <c r="AD237" s="3" t="str">
        <f t="shared" si="51"/>
        <v/>
      </c>
    </row>
    <row r="238" spans="1:30" x14ac:dyDescent="0.25">
      <c r="A238" s="83">
        <v>10304</v>
      </c>
      <c r="B238" s="83">
        <v>10300</v>
      </c>
      <c r="C238" s="83">
        <f t="shared" si="64"/>
        <v>10102</v>
      </c>
      <c r="D238" s="83">
        <f t="shared" si="64"/>
        <v>10104</v>
      </c>
      <c r="E238" s="83">
        <f t="shared" si="64"/>
        <v>10210</v>
      </c>
      <c r="F238" s="83">
        <f t="shared" si="64"/>
        <v>10259</v>
      </c>
      <c r="G238" s="83">
        <f t="shared" si="64"/>
        <v>10298</v>
      </c>
      <c r="H238" s="83">
        <f t="shared" si="64"/>
        <v>10299</v>
      </c>
      <c r="I238" s="83">
        <f t="shared" si="64"/>
        <v>10300</v>
      </c>
      <c r="J238" s="83">
        <f>A238</f>
        <v>10304</v>
      </c>
      <c r="K238" s="83"/>
      <c r="L238" s="83">
        <v>236</v>
      </c>
      <c r="M238" s="83">
        <v>8</v>
      </c>
      <c r="N238" s="83"/>
      <c r="O238" s="83"/>
      <c r="P238" s="83"/>
      <c r="Q238" s="83"/>
      <c r="R238" s="83"/>
      <c r="S238" s="83"/>
      <c r="T238" s="83"/>
      <c r="U238" s="84" t="s">
        <v>815</v>
      </c>
      <c r="V238" s="84"/>
      <c r="W238" s="83" t="s">
        <v>816</v>
      </c>
      <c r="X238" s="83" t="s">
        <v>817</v>
      </c>
      <c r="Y238" s="83"/>
      <c r="Z238" s="83"/>
      <c r="AA238" s="83"/>
      <c r="AB238" s="83"/>
      <c r="AC238" s="83"/>
      <c r="AD238" s="3" t="str">
        <f t="shared" si="51"/>
        <v>High- Alumina- Basalt (TAS)</v>
      </c>
    </row>
    <row r="239" spans="1:30" x14ac:dyDescent="0.25">
      <c r="A239" s="83">
        <v>10305</v>
      </c>
      <c r="B239" s="83">
        <v>10299</v>
      </c>
      <c r="C239" s="83">
        <f t="shared" si="64"/>
        <v>10102</v>
      </c>
      <c r="D239" s="83">
        <f t="shared" si="64"/>
        <v>10104</v>
      </c>
      <c r="E239" s="83">
        <f t="shared" si="64"/>
        <v>10210</v>
      </c>
      <c r="F239" s="83">
        <f t="shared" si="64"/>
        <v>10259</v>
      </c>
      <c r="G239" s="83">
        <f t="shared" si="64"/>
        <v>10298</v>
      </c>
      <c r="H239" s="83">
        <f t="shared" si="64"/>
        <v>10299</v>
      </c>
      <c r="I239" s="83">
        <f>A239</f>
        <v>10305</v>
      </c>
      <c r="J239" s="83"/>
      <c r="K239" s="83"/>
      <c r="L239" s="83">
        <v>237</v>
      </c>
      <c r="M239" s="83">
        <v>7</v>
      </c>
      <c r="N239" s="83"/>
      <c r="O239" s="83"/>
      <c r="P239" s="83"/>
      <c r="Q239" s="83"/>
      <c r="R239" s="83"/>
      <c r="S239" s="83"/>
      <c r="T239" s="84" t="s">
        <v>818</v>
      </c>
      <c r="U239" s="84"/>
      <c r="V239" s="84"/>
      <c r="W239" s="83" t="s">
        <v>819</v>
      </c>
      <c r="X239" s="83" t="s">
        <v>820</v>
      </c>
      <c r="Y239" s="83"/>
      <c r="Z239" s="83"/>
      <c r="AA239" s="83"/>
      <c r="AB239" s="83"/>
      <c r="AC239" s="83"/>
      <c r="AD239" s="3" t="str">
        <f t="shared" si="51"/>
        <v>Alkali- Basalt (TAS)</v>
      </c>
    </row>
    <row r="240" spans="1:30" x14ac:dyDescent="0.25">
      <c r="A240" s="83">
        <v>10306</v>
      </c>
      <c r="B240" s="83">
        <v>10305</v>
      </c>
      <c r="C240" s="83">
        <f t="shared" si="64"/>
        <v>10102</v>
      </c>
      <c r="D240" s="83">
        <f t="shared" si="64"/>
        <v>10104</v>
      </c>
      <c r="E240" s="83">
        <f t="shared" si="64"/>
        <v>10210</v>
      </c>
      <c r="F240" s="83">
        <f t="shared" si="64"/>
        <v>10259</v>
      </c>
      <c r="G240" s="83">
        <f t="shared" si="64"/>
        <v>10298</v>
      </c>
      <c r="H240" s="83">
        <f t="shared" si="64"/>
        <v>10299</v>
      </c>
      <c r="I240" s="83">
        <f t="shared" si="64"/>
        <v>10305</v>
      </c>
      <c r="J240" s="83">
        <f>A240</f>
        <v>10306</v>
      </c>
      <c r="K240" s="83"/>
      <c r="L240" s="83">
        <v>238</v>
      </c>
      <c r="M240" s="83">
        <v>8</v>
      </c>
      <c r="N240" s="83"/>
      <c r="O240" s="83"/>
      <c r="P240" s="83"/>
      <c r="Q240" s="83"/>
      <c r="R240" s="83"/>
      <c r="S240" s="83"/>
      <c r="T240" s="83"/>
      <c r="U240" s="84" t="s">
        <v>821</v>
      </c>
      <c r="V240" s="84"/>
      <c r="W240" s="83" t="s">
        <v>822</v>
      </c>
      <c r="X240" s="83" t="s">
        <v>823</v>
      </c>
      <c r="Y240" s="83"/>
      <c r="Z240" s="83"/>
      <c r="AA240" s="83"/>
      <c r="AB240" s="83"/>
      <c r="AC240" s="83"/>
      <c r="AD240" s="3" t="str">
        <f t="shared" si="51"/>
        <v>Alkali- Olivine- Basalt (TAS)</v>
      </c>
    </row>
    <row r="241" spans="1:30" x14ac:dyDescent="0.25">
      <c r="A241" s="83">
        <v>10307</v>
      </c>
      <c r="B241" s="83">
        <v>10259</v>
      </c>
      <c r="C241" s="83">
        <f t="shared" si="64"/>
        <v>10102</v>
      </c>
      <c r="D241" s="83">
        <f t="shared" si="64"/>
        <v>10104</v>
      </c>
      <c r="E241" s="83">
        <f t="shared" si="64"/>
        <v>10210</v>
      </c>
      <c r="F241" s="83">
        <f t="shared" si="64"/>
        <v>10259</v>
      </c>
      <c r="G241" s="88">
        <f>A241</f>
        <v>10307</v>
      </c>
      <c r="H241" s="83"/>
      <c r="I241" s="83"/>
      <c r="J241" s="83"/>
      <c r="K241" s="83"/>
      <c r="L241" s="83">
        <v>239</v>
      </c>
      <c r="M241" s="83">
        <v>5</v>
      </c>
      <c r="N241" s="83"/>
      <c r="O241" s="83"/>
      <c r="P241" s="83"/>
      <c r="Q241" s="83"/>
      <c r="R241" s="84" t="s">
        <v>824</v>
      </c>
      <c r="S241" s="84"/>
      <c r="T241" s="84"/>
      <c r="U241" s="84"/>
      <c r="V241" s="84"/>
      <c r="W241" s="83" t="s">
        <v>825</v>
      </c>
      <c r="X241" s="83" t="s">
        <v>826</v>
      </c>
      <c r="Y241" s="83"/>
      <c r="Z241" s="83" t="s">
        <v>95</v>
      </c>
      <c r="AA241" s="83"/>
      <c r="AB241" s="83"/>
      <c r="AC241" s="83"/>
      <c r="AD241" s="3" t="str">
        <f t="shared" si="51"/>
        <v>SiO2-undersaturated volcanic rock (TAS)</v>
      </c>
    </row>
    <row r="242" spans="1:30" x14ac:dyDescent="0.25">
      <c r="A242" s="83">
        <v>10308</v>
      </c>
      <c r="B242" s="83">
        <v>10307</v>
      </c>
      <c r="C242" s="83">
        <f t="shared" si="64"/>
        <v>10102</v>
      </c>
      <c r="D242" s="83">
        <f t="shared" si="64"/>
        <v>10104</v>
      </c>
      <c r="E242" s="83">
        <f t="shared" si="64"/>
        <v>10210</v>
      </c>
      <c r="F242" s="83">
        <f t="shared" si="64"/>
        <v>10259</v>
      </c>
      <c r="G242" s="83">
        <f t="shared" si="64"/>
        <v>10307</v>
      </c>
      <c r="H242" s="88">
        <f t="shared" ref="H242:H248" si="65">A242</f>
        <v>10308</v>
      </c>
      <c r="I242" s="83"/>
      <c r="J242" s="83"/>
      <c r="K242" s="83"/>
      <c r="L242" s="83">
        <v>240</v>
      </c>
      <c r="M242" s="83">
        <v>6</v>
      </c>
      <c r="N242" s="83"/>
      <c r="O242" s="83"/>
      <c r="P242" s="83"/>
      <c r="Q242" s="83"/>
      <c r="R242" s="83"/>
      <c r="S242" s="84" t="s">
        <v>827</v>
      </c>
      <c r="T242" s="84"/>
      <c r="U242" s="84"/>
      <c r="V242" s="84"/>
      <c r="W242" s="83" t="s">
        <v>828</v>
      </c>
      <c r="X242" s="83" t="s">
        <v>829</v>
      </c>
      <c r="Y242" s="83"/>
      <c r="Z242" s="83" t="s">
        <v>95</v>
      </c>
      <c r="AA242" s="83"/>
      <c r="AB242" s="83"/>
      <c r="AC242" s="83"/>
      <c r="AD242" s="3" t="str">
        <f t="shared" si="51"/>
        <v>Phonolite (TAS)</v>
      </c>
    </row>
    <row r="243" spans="1:30" x14ac:dyDescent="0.25">
      <c r="A243" s="83">
        <v>10309</v>
      </c>
      <c r="B243" s="83">
        <v>10307</v>
      </c>
      <c r="C243" s="83">
        <f t="shared" si="64"/>
        <v>10102</v>
      </c>
      <c r="D243" s="83">
        <f t="shared" si="64"/>
        <v>10104</v>
      </c>
      <c r="E243" s="83">
        <f t="shared" si="64"/>
        <v>10210</v>
      </c>
      <c r="F243" s="83">
        <f t="shared" si="64"/>
        <v>10259</v>
      </c>
      <c r="G243" s="83">
        <f t="shared" si="64"/>
        <v>10307</v>
      </c>
      <c r="H243" s="88">
        <f t="shared" si="65"/>
        <v>10309</v>
      </c>
      <c r="I243" s="83"/>
      <c r="J243" s="83"/>
      <c r="K243" s="83"/>
      <c r="L243" s="83">
        <v>241</v>
      </c>
      <c r="M243" s="83">
        <v>6</v>
      </c>
      <c r="N243" s="83"/>
      <c r="O243" s="83"/>
      <c r="P243" s="83"/>
      <c r="Q243" s="83"/>
      <c r="R243" s="83"/>
      <c r="S243" s="84" t="s">
        <v>830</v>
      </c>
      <c r="T243" s="84"/>
      <c r="U243" s="84"/>
      <c r="V243" s="84"/>
      <c r="W243" s="83" t="s">
        <v>831</v>
      </c>
      <c r="X243" s="83" t="s">
        <v>832</v>
      </c>
      <c r="Y243" s="83"/>
      <c r="Z243" s="83" t="s">
        <v>95</v>
      </c>
      <c r="AA243" s="83"/>
      <c r="AB243" s="83"/>
      <c r="AC243" s="83"/>
      <c r="AD243" s="3" t="str">
        <f t="shared" si="51"/>
        <v>Tephri-Phonolite (TAS)</v>
      </c>
    </row>
    <row r="244" spans="1:30" x14ac:dyDescent="0.25">
      <c r="A244" s="83">
        <v>10310</v>
      </c>
      <c r="B244" s="83">
        <v>10307</v>
      </c>
      <c r="C244" s="83">
        <f t="shared" si="64"/>
        <v>10102</v>
      </c>
      <c r="D244" s="83">
        <f t="shared" si="64"/>
        <v>10104</v>
      </c>
      <c r="E244" s="83">
        <f t="shared" si="64"/>
        <v>10210</v>
      </c>
      <c r="F244" s="83">
        <f t="shared" si="64"/>
        <v>10259</v>
      </c>
      <c r="G244" s="83">
        <f t="shared" si="64"/>
        <v>10307</v>
      </c>
      <c r="H244" s="88">
        <f t="shared" si="65"/>
        <v>10310</v>
      </c>
      <c r="I244" s="83"/>
      <c r="J244" s="83"/>
      <c r="K244" s="83"/>
      <c r="L244" s="83">
        <v>242</v>
      </c>
      <c r="M244" s="83">
        <v>6</v>
      </c>
      <c r="N244" s="83"/>
      <c r="O244" s="83"/>
      <c r="P244" s="83"/>
      <c r="Q244" s="83"/>
      <c r="R244" s="83"/>
      <c r="S244" s="84" t="s">
        <v>833</v>
      </c>
      <c r="T244" s="84"/>
      <c r="U244" s="84"/>
      <c r="V244" s="84"/>
      <c r="W244" s="83" t="s">
        <v>834</v>
      </c>
      <c r="X244" s="83" t="s">
        <v>835</v>
      </c>
      <c r="Y244" s="83"/>
      <c r="Z244" s="83" t="s">
        <v>95</v>
      </c>
      <c r="AA244" s="83"/>
      <c r="AB244" s="83"/>
      <c r="AC244" s="83"/>
      <c r="AD244" s="3" t="str">
        <f t="shared" si="51"/>
        <v>Phono-Tephrite (TAS)</v>
      </c>
    </row>
    <row r="245" spans="1:30" x14ac:dyDescent="0.25">
      <c r="A245" s="83">
        <v>10311</v>
      </c>
      <c r="B245" s="83">
        <v>10307</v>
      </c>
      <c r="C245" s="83">
        <f t="shared" si="64"/>
        <v>10102</v>
      </c>
      <c r="D245" s="83">
        <f t="shared" si="64"/>
        <v>10104</v>
      </c>
      <c r="E245" s="83">
        <f t="shared" si="64"/>
        <v>10210</v>
      </c>
      <c r="F245" s="83">
        <f t="shared" si="64"/>
        <v>10259</v>
      </c>
      <c r="G245" s="83">
        <f t="shared" si="64"/>
        <v>10307</v>
      </c>
      <c r="H245" s="88">
        <f t="shared" si="65"/>
        <v>10311</v>
      </c>
      <c r="I245" s="83"/>
      <c r="J245" s="83"/>
      <c r="K245" s="83"/>
      <c r="L245" s="83">
        <v>243</v>
      </c>
      <c r="M245" s="83">
        <v>6</v>
      </c>
      <c r="N245" s="83"/>
      <c r="O245" s="83"/>
      <c r="P245" s="83"/>
      <c r="Q245" s="83"/>
      <c r="R245" s="83"/>
      <c r="S245" s="84" t="s">
        <v>836</v>
      </c>
      <c r="T245" s="84"/>
      <c r="U245" s="84"/>
      <c r="V245" s="84"/>
      <c r="W245" s="83" t="s">
        <v>837</v>
      </c>
      <c r="X245" s="83" t="s">
        <v>838</v>
      </c>
      <c r="Y245" s="83"/>
      <c r="Z245" s="83" t="s">
        <v>95</v>
      </c>
      <c r="AA245" s="83"/>
      <c r="AB245" s="83"/>
      <c r="AC245" s="83"/>
      <c r="AD245" s="3" t="str">
        <f t="shared" si="51"/>
        <v>Tephrite (TAS)</v>
      </c>
    </row>
    <row r="246" spans="1:30" x14ac:dyDescent="0.25">
      <c r="A246" s="83">
        <v>10312</v>
      </c>
      <c r="B246" s="83">
        <v>10307</v>
      </c>
      <c r="C246" s="83">
        <f t="shared" si="64"/>
        <v>10102</v>
      </c>
      <c r="D246" s="83">
        <f t="shared" si="64"/>
        <v>10104</v>
      </c>
      <c r="E246" s="83">
        <f t="shared" si="64"/>
        <v>10210</v>
      </c>
      <c r="F246" s="83">
        <f t="shared" si="64"/>
        <v>10259</v>
      </c>
      <c r="G246" s="83">
        <f t="shared" si="64"/>
        <v>10307</v>
      </c>
      <c r="H246" s="88">
        <f t="shared" si="65"/>
        <v>10312</v>
      </c>
      <c r="I246" s="83"/>
      <c r="J246" s="83"/>
      <c r="K246" s="83"/>
      <c r="L246" s="83">
        <v>244</v>
      </c>
      <c r="M246" s="83">
        <v>6</v>
      </c>
      <c r="N246" s="83"/>
      <c r="O246" s="83"/>
      <c r="P246" s="83"/>
      <c r="Q246" s="83"/>
      <c r="R246" s="83"/>
      <c r="S246" s="84" t="s">
        <v>839</v>
      </c>
      <c r="T246" s="84"/>
      <c r="U246" s="84"/>
      <c r="V246" s="84"/>
      <c r="W246" s="83" t="s">
        <v>840</v>
      </c>
      <c r="X246" s="83" t="s">
        <v>841</v>
      </c>
      <c r="Y246" s="83"/>
      <c r="Z246" s="83" t="s">
        <v>95</v>
      </c>
      <c r="AA246" s="83"/>
      <c r="AB246" s="83"/>
      <c r="AC246" s="83"/>
      <c r="AD246" s="3" t="str">
        <f t="shared" si="51"/>
        <v>Basanite (TAS)</v>
      </c>
    </row>
    <row r="247" spans="1:30" x14ac:dyDescent="0.25">
      <c r="A247" s="83">
        <v>10313</v>
      </c>
      <c r="B247" s="83">
        <v>10307</v>
      </c>
      <c r="C247" s="83">
        <f t="shared" si="64"/>
        <v>10102</v>
      </c>
      <c r="D247" s="83">
        <f t="shared" si="64"/>
        <v>10104</v>
      </c>
      <c r="E247" s="83">
        <f t="shared" si="64"/>
        <v>10210</v>
      </c>
      <c r="F247" s="83">
        <f t="shared" si="64"/>
        <v>10259</v>
      </c>
      <c r="G247" s="83">
        <f t="shared" si="64"/>
        <v>10307</v>
      </c>
      <c r="H247" s="88">
        <f t="shared" si="65"/>
        <v>10313</v>
      </c>
      <c r="I247" s="83"/>
      <c r="J247" s="83"/>
      <c r="K247" s="83"/>
      <c r="L247" s="83">
        <v>245</v>
      </c>
      <c r="M247" s="83">
        <v>6</v>
      </c>
      <c r="N247" s="83"/>
      <c r="O247" s="83"/>
      <c r="P247" s="83"/>
      <c r="Q247" s="83"/>
      <c r="R247" s="83"/>
      <c r="S247" s="84" t="s">
        <v>842</v>
      </c>
      <c r="T247" s="84"/>
      <c r="U247" s="84"/>
      <c r="V247" s="84"/>
      <c r="W247" s="83" t="s">
        <v>843</v>
      </c>
      <c r="X247" s="83" t="s">
        <v>844</v>
      </c>
      <c r="Y247" s="83"/>
      <c r="Z247" s="83" t="s">
        <v>95</v>
      </c>
      <c r="AA247" s="83"/>
      <c r="AB247" s="83"/>
      <c r="AC247" s="83"/>
      <c r="AD247" s="3" t="str">
        <f t="shared" si="51"/>
        <v>Picrobasalt (TAS)</v>
      </c>
    </row>
    <row r="248" spans="1:30" x14ac:dyDescent="0.25">
      <c r="A248" s="83">
        <v>10314</v>
      </c>
      <c r="B248" s="83">
        <v>10307</v>
      </c>
      <c r="C248" s="83">
        <f t="shared" si="64"/>
        <v>10102</v>
      </c>
      <c r="D248" s="83">
        <f t="shared" si="64"/>
        <v>10104</v>
      </c>
      <c r="E248" s="83">
        <f t="shared" si="64"/>
        <v>10210</v>
      </c>
      <c r="F248" s="83">
        <f t="shared" si="64"/>
        <v>10259</v>
      </c>
      <c r="G248" s="83">
        <f t="shared" si="64"/>
        <v>10307</v>
      </c>
      <c r="H248" s="88">
        <f t="shared" si="65"/>
        <v>10314</v>
      </c>
      <c r="I248" s="83"/>
      <c r="J248" s="83"/>
      <c r="K248" s="83"/>
      <c r="L248" s="83">
        <v>246</v>
      </c>
      <c r="M248" s="83">
        <v>6</v>
      </c>
      <c r="N248" s="83"/>
      <c r="O248" s="83"/>
      <c r="P248" s="83"/>
      <c r="Q248" s="83"/>
      <c r="R248" s="83"/>
      <c r="S248" s="84" t="s">
        <v>845</v>
      </c>
      <c r="T248" s="84"/>
      <c r="U248" s="84"/>
      <c r="V248" s="84"/>
      <c r="W248" s="83" t="s">
        <v>846</v>
      </c>
      <c r="X248" s="83" t="s">
        <v>847</v>
      </c>
      <c r="Y248" s="83"/>
      <c r="Z248" s="83" t="s">
        <v>95</v>
      </c>
      <c r="AA248" s="83"/>
      <c r="AB248" s="83"/>
      <c r="AC248" s="83"/>
      <c r="AD248" s="3" t="str">
        <f t="shared" si="51"/>
        <v>Foidite (TAS)</v>
      </c>
    </row>
    <row r="249" spans="1:30" x14ac:dyDescent="0.25">
      <c r="A249" s="83">
        <v>10315</v>
      </c>
      <c r="B249" s="83">
        <v>10314</v>
      </c>
      <c r="C249" s="83">
        <f t="shared" ref="C249:H256" si="66">VLOOKUP(D249,$A:$B,2,FALSE)</f>
        <v>10102</v>
      </c>
      <c r="D249" s="83">
        <f t="shared" si="66"/>
        <v>10104</v>
      </c>
      <c r="E249" s="83">
        <f t="shared" si="66"/>
        <v>10210</v>
      </c>
      <c r="F249" s="83">
        <f t="shared" si="66"/>
        <v>10259</v>
      </c>
      <c r="G249" s="83">
        <f t="shared" si="66"/>
        <v>10307</v>
      </c>
      <c r="H249" s="83">
        <f t="shared" si="66"/>
        <v>10314</v>
      </c>
      <c r="I249" s="83">
        <f>A249</f>
        <v>10315</v>
      </c>
      <c r="J249" s="83"/>
      <c r="K249" s="83"/>
      <c r="L249" s="83">
        <v>247</v>
      </c>
      <c r="M249" s="83">
        <v>7</v>
      </c>
      <c r="N249" s="83"/>
      <c r="O249" s="83"/>
      <c r="P249" s="83"/>
      <c r="Q249" s="83"/>
      <c r="R249" s="83"/>
      <c r="S249" s="83"/>
      <c r="T249" s="84" t="s">
        <v>848</v>
      </c>
      <c r="U249" s="84"/>
      <c r="V249" s="84"/>
      <c r="W249" s="83" t="s">
        <v>849</v>
      </c>
      <c r="X249" s="83" t="s">
        <v>847</v>
      </c>
      <c r="Y249" s="83"/>
      <c r="Z249" s="83" t="s">
        <v>95</v>
      </c>
      <c r="AA249" s="83"/>
      <c r="AB249" s="83"/>
      <c r="AC249" s="83"/>
      <c r="AD249" s="3" t="str">
        <f t="shared" si="51"/>
        <v>Nephelinite (TAS)</v>
      </c>
    </row>
    <row r="250" spans="1:30" x14ac:dyDescent="0.25">
      <c r="A250" s="83">
        <v>10316</v>
      </c>
      <c r="B250" s="83">
        <v>10259</v>
      </c>
      <c r="C250" s="83">
        <f t="shared" si="66"/>
        <v>10102</v>
      </c>
      <c r="D250" s="83">
        <f t="shared" si="66"/>
        <v>10104</v>
      </c>
      <c r="E250" s="83">
        <f t="shared" si="66"/>
        <v>10210</v>
      </c>
      <c r="F250" s="83">
        <f t="shared" si="66"/>
        <v>10259</v>
      </c>
      <c r="G250" s="88">
        <f>A250</f>
        <v>10316</v>
      </c>
      <c r="H250" s="83"/>
      <c r="I250" s="83"/>
      <c r="J250" s="83"/>
      <c r="K250" s="83"/>
      <c r="L250" s="83">
        <v>248</v>
      </c>
      <c r="M250" s="83">
        <v>5</v>
      </c>
      <c r="N250" s="83"/>
      <c r="O250" s="83"/>
      <c r="P250" s="83"/>
      <c r="Q250" s="83"/>
      <c r="R250" s="84" t="s">
        <v>850</v>
      </c>
      <c r="S250" s="84"/>
      <c r="T250" s="84"/>
      <c r="U250" s="84"/>
      <c r="V250" s="84"/>
      <c r="W250" s="83" t="s">
        <v>851</v>
      </c>
      <c r="X250" s="83" t="s">
        <v>852</v>
      </c>
      <c r="Y250" s="83"/>
      <c r="Z250" s="83" t="s">
        <v>95</v>
      </c>
      <c r="AA250" s="83"/>
      <c r="AB250" s="83"/>
      <c r="AC250" s="83"/>
      <c r="AD250" s="3" t="str">
        <f t="shared" si="51"/>
        <v>High-Mg-volcanic rocks (TAS)</v>
      </c>
    </row>
    <row r="251" spans="1:30" x14ac:dyDescent="0.25">
      <c r="A251" s="83">
        <v>10317</v>
      </c>
      <c r="B251" s="83">
        <v>10316</v>
      </c>
      <c r="C251" s="83">
        <f t="shared" si="66"/>
        <v>10102</v>
      </c>
      <c r="D251" s="83">
        <f t="shared" si="66"/>
        <v>10104</v>
      </c>
      <c r="E251" s="83">
        <f t="shared" si="66"/>
        <v>10210</v>
      </c>
      <c r="F251" s="83">
        <f t="shared" si="66"/>
        <v>10259</v>
      </c>
      <c r="G251" s="83">
        <f t="shared" si="66"/>
        <v>10316</v>
      </c>
      <c r="H251" s="88">
        <f t="shared" ref="H251:H252" si="67">A251</f>
        <v>10317</v>
      </c>
      <c r="I251" s="83"/>
      <c r="J251" s="83"/>
      <c r="K251" s="83"/>
      <c r="L251" s="83">
        <v>249</v>
      </c>
      <c r="M251" s="83">
        <v>6</v>
      </c>
      <c r="N251" s="83"/>
      <c r="O251" s="83"/>
      <c r="P251" s="83"/>
      <c r="Q251" s="83"/>
      <c r="R251" s="83"/>
      <c r="S251" s="84" t="s">
        <v>853</v>
      </c>
      <c r="T251" s="84"/>
      <c r="U251" s="84"/>
      <c r="V251" s="84"/>
      <c r="W251" s="83" t="s">
        <v>854</v>
      </c>
      <c r="X251" s="83" t="s">
        <v>855</v>
      </c>
      <c r="Y251" s="83"/>
      <c r="Z251" s="83" t="s">
        <v>95</v>
      </c>
      <c r="AA251" s="83"/>
      <c r="AB251" s="83"/>
      <c r="AC251" s="83"/>
      <c r="AD251" s="3" t="str">
        <f t="shared" si="51"/>
        <v>Boninite (TAS)</v>
      </c>
    </row>
    <row r="252" spans="1:30" x14ac:dyDescent="0.25">
      <c r="A252" s="83">
        <v>10318</v>
      </c>
      <c r="B252" s="83">
        <v>10316</v>
      </c>
      <c r="C252" s="83">
        <f t="shared" si="66"/>
        <v>10102</v>
      </c>
      <c r="D252" s="83">
        <f t="shared" si="66"/>
        <v>10104</v>
      </c>
      <c r="E252" s="83">
        <f t="shared" si="66"/>
        <v>10210</v>
      </c>
      <c r="F252" s="83">
        <f t="shared" si="66"/>
        <v>10259</v>
      </c>
      <c r="G252" s="83">
        <f t="shared" si="66"/>
        <v>10316</v>
      </c>
      <c r="H252" s="88">
        <f t="shared" si="67"/>
        <v>10318</v>
      </c>
      <c r="I252" s="83"/>
      <c r="J252" s="83"/>
      <c r="K252" s="83"/>
      <c r="L252" s="83">
        <v>250</v>
      </c>
      <c r="M252" s="83">
        <v>6</v>
      </c>
      <c r="N252" s="83"/>
      <c r="O252" s="83"/>
      <c r="P252" s="83"/>
      <c r="Q252" s="83"/>
      <c r="R252" s="83"/>
      <c r="S252" s="84" t="s">
        <v>856</v>
      </c>
      <c r="T252" s="84"/>
      <c r="U252" s="84"/>
      <c r="V252" s="84"/>
      <c r="W252" s="83" t="s">
        <v>857</v>
      </c>
      <c r="X252" s="83" t="s">
        <v>858</v>
      </c>
      <c r="Y252" s="83"/>
      <c r="Z252" s="83" t="s">
        <v>95</v>
      </c>
      <c r="AA252" s="83"/>
      <c r="AB252" s="83"/>
      <c r="AC252" s="83"/>
      <c r="AD252" s="3" t="str">
        <f t="shared" si="51"/>
        <v>Picritic volcanic rock (TAS)</v>
      </c>
    </row>
    <row r="253" spans="1:30" x14ac:dyDescent="0.25">
      <c r="A253" s="83">
        <v>10319</v>
      </c>
      <c r="B253" s="83">
        <v>10318</v>
      </c>
      <c r="C253" s="83">
        <f t="shared" si="66"/>
        <v>10102</v>
      </c>
      <c r="D253" s="83">
        <f t="shared" si="66"/>
        <v>10104</v>
      </c>
      <c r="E253" s="83">
        <f t="shared" si="66"/>
        <v>10210</v>
      </c>
      <c r="F253" s="83">
        <f t="shared" si="66"/>
        <v>10259</v>
      </c>
      <c r="G253" s="83">
        <f t="shared" si="66"/>
        <v>10316</v>
      </c>
      <c r="H253" s="83">
        <f t="shared" si="66"/>
        <v>10318</v>
      </c>
      <c r="I253" s="83">
        <f t="shared" ref="I253:I255" si="68">A253</f>
        <v>10319</v>
      </c>
      <c r="J253" s="83"/>
      <c r="K253" s="83"/>
      <c r="L253" s="83">
        <v>251</v>
      </c>
      <c r="M253" s="83">
        <v>7</v>
      </c>
      <c r="N253" s="83"/>
      <c r="O253" s="83"/>
      <c r="P253" s="83"/>
      <c r="Q253" s="83"/>
      <c r="R253" s="83"/>
      <c r="S253" s="83"/>
      <c r="T253" s="84" t="s">
        <v>859</v>
      </c>
      <c r="U253" s="84"/>
      <c r="V253" s="84"/>
      <c r="W253" s="83" t="s">
        <v>860</v>
      </c>
      <c r="X253" s="83" t="s">
        <v>861</v>
      </c>
      <c r="Y253" s="83"/>
      <c r="Z253" s="83" t="s">
        <v>95</v>
      </c>
      <c r="AA253" s="83"/>
      <c r="AB253" s="83"/>
      <c r="AC253" s="83"/>
      <c r="AD253" s="3" t="str">
        <f t="shared" si="51"/>
        <v>Picrite (TAS)</v>
      </c>
    </row>
    <row r="254" spans="1:30" x14ac:dyDescent="0.25">
      <c r="A254" s="83">
        <v>10320</v>
      </c>
      <c r="B254" s="83">
        <v>10318</v>
      </c>
      <c r="C254" s="83">
        <f t="shared" si="66"/>
        <v>10102</v>
      </c>
      <c r="D254" s="83">
        <f t="shared" si="66"/>
        <v>10104</v>
      </c>
      <c r="E254" s="83">
        <f t="shared" si="66"/>
        <v>10210</v>
      </c>
      <c r="F254" s="83">
        <f t="shared" si="66"/>
        <v>10259</v>
      </c>
      <c r="G254" s="83">
        <f t="shared" si="66"/>
        <v>10316</v>
      </c>
      <c r="H254" s="83">
        <f t="shared" si="66"/>
        <v>10318</v>
      </c>
      <c r="I254" s="83">
        <f t="shared" si="68"/>
        <v>10320</v>
      </c>
      <c r="J254" s="83"/>
      <c r="K254" s="83"/>
      <c r="L254" s="83">
        <v>252</v>
      </c>
      <c r="M254" s="83">
        <v>7</v>
      </c>
      <c r="N254" s="83"/>
      <c r="O254" s="83"/>
      <c r="P254" s="83"/>
      <c r="Q254" s="83"/>
      <c r="R254" s="83"/>
      <c r="S254" s="83"/>
      <c r="T254" s="84" t="s">
        <v>862</v>
      </c>
      <c r="U254" s="84"/>
      <c r="V254" s="84"/>
      <c r="W254" s="83" t="s">
        <v>863</v>
      </c>
      <c r="X254" s="83" t="s">
        <v>864</v>
      </c>
      <c r="Y254" s="83"/>
      <c r="Z254" s="83" t="s">
        <v>95</v>
      </c>
      <c r="AA254" s="83"/>
      <c r="AB254" s="83"/>
      <c r="AC254" s="83"/>
      <c r="AD254" s="3" t="str">
        <f t="shared" si="51"/>
        <v>Comatiite (TAS)</v>
      </c>
    </row>
    <row r="255" spans="1:30" x14ac:dyDescent="0.25">
      <c r="A255" s="83">
        <v>10321</v>
      </c>
      <c r="B255" s="83">
        <v>10318</v>
      </c>
      <c r="C255" s="83">
        <f t="shared" si="66"/>
        <v>10102</v>
      </c>
      <c r="D255" s="83">
        <f t="shared" si="66"/>
        <v>10104</v>
      </c>
      <c r="E255" s="83">
        <f t="shared" si="66"/>
        <v>10210</v>
      </c>
      <c r="F255" s="83">
        <f t="shared" si="66"/>
        <v>10259</v>
      </c>
      <c r="G255" s="83">
        <f t="shared" si="66"/>
        <v>10316</v>
      </c>
      <c r="H255" s="83">
        <f t="shared" si="66"/>
        <v>10318</v>
      </c>
      <c r="I255" s="83">
        <f t="shared" si="68"/>
        <v>10321</v>
      </c>
      <c r="J255" s="83"/>
      <c r="K255" s="83"/>
      <c r="L255" s="83">
        <v>253</v>
      </c>
      <c r="M255" s="83">
        <v>7</v>
      </c>
      <c r="N255" s="83"/>
      <c r="O255" s="83"/>
      <c r="P255" s="83"/>
      <c r="Q255" s="83"/>
      <c r="R255" s="83"/>
      <c r="S255" s="83"/>
      <c r="T255" s="84" t="s">
        <v>865</v>
      </c>
      <c r="U255" s="84"/>
      <c r="V255" s="84"/>
      <c r="W255" s="83" t="s">
        <v>866</v>
      </c>
      <c r="X255" s="83" t="s">
        <v>867</v>
      </c>
      <c r="Y255" s="83"/>
      <c r="Z255" s="83" t="s">
        <v>95</v>
      </c>
      <c r="AA255" s="83"/>
      <c r="AB255" s="83"/>
      <c r="AC255" s="83"/>
      <c r="AD255" s="3" t="str">
        <f t="shared" si="51"/>
        <v>Meimechite (TAS)</v>
      </c>
    </row>
    <row r="256" spans="1:30" x14ac:dyDescent="0.25">
      <c r="A256" s="86">
        <v>10381</v>
      </c>
      <c r="B256" s="86">
        <v>10104</v>
      </c>
      <c r="C256" s="83">
        <f>VLOOKUP(D256,$A:$B,2,FALSE)</f>
        <v>10102</v>
      </c>
      <c r="D256" s="83">
        <f t="shared" si="66"/>
        <v>10104</v>
      </c>
      <c r="E256" s="4">
        <f>A256</f>
        <v>10381</v>
      </c>
      <c r="F256" s="86"/>
      <c r="G256" s="86"/>
      <c r="H256" s="86"/>
      <c r="I256" s="86"/>
      <c r="J256" s="86"/>
      <c r="K256" s="86"/>
      <c r="L256" s="86">
        <v>254</v>
      </c>
      <c r="M256" s="86">
        <v>3</v>
      </c>
      <c r="N256" s="86"/>
      <c r="O256" s="86"/>
      <c r="P256" s="87" t="s">
        <v>868</v>
      </c>
      <c r="Q256" s="87"/>
      <c r="R256" s="87"/>
      <c r="S256" s="87"/>
      <c r="T256" s="87"/>
      <c r="U256" s="87"/>
      <c r="V256" s="87"/>
      <c r="W256" s="86" t="s">
        <v>869</v>
      </c>
      <c r="X256" s="86" t="s">
        <v>870</v>
      </c>
      <c r="Y256" s="86"/>
      <c r="Z256" s="86" t="s">
        <v>871</v>
      </c>
      <c r="AA256" s="86"/>
      <c r="AB256" s="86"/>
      <c r="AC256" s="86"/>
      <c r="AD256" s="3" t="str">
        <f t="shared" si="51"/>
        <v>Volcaniclastic rock</v>
      </c>
    </row>
    <row r="257" spans="1:30" x14ac:dyDescent="0.25">
      <c r="A257" s="88">
        <v>63514</v>
      </c>
      <c r="B257" s="88">
        <v>10381</v>
      </c>
      <c r="C257" s="83">
        <f t="shared" ref="C257:H272" si="69">VLOOKUP(D257,$A:$B,2,FALSE)</f>
        <v>10102</v>
      </c>
      <c r="D257" s="83">
        <f t="shared" si="69"/>
        <v>10104</v>
      </c>
      <c r="E257" s="83">
        <f t="shared" si="69"/>
        <v>10381</v>
      </c>
      <c r="F257" s="88">
        <f>A257</f>
        <v>63514</v>
      </c>
      <c r="G257" s="88"/>
      <c r="H257" s="88"/>
      <c r="I257" s="88"/>
      <c r="J257" s="88"/>
      <c r="K257" s="88"/>
      <c r="L257" s="88">
        <v>255</v>
      </c>
      <c r="M257" s="88">
        <v>4</v>
      </c>
      <c r="N257" s="88"/>
      <c r="O257" s="88"/>
      <c r="P257" s="88"/>
      <c r="Q257" s="90" t="s">
        <v>872</v>
      </c>
      <c r="R257" s="90"/>
      <c r="S257" s="90"/>
      <c r="T257" s="90"/>
      <c r="U257" s="90"/>
      <c r="V257" s="90"/>
      <c r="W257" s="88" t="s">
        <v>873</v>
      </c>
      <c r="X257" s="88" t="s">
        <v>874</v>
      </c>
      <c r="Y257" s="88"/>
      <c r="Z257" s="88" t="s">
        <v>95</v>
      </c>
      <c r="AA257" s="88"/>
      <c r="AB257" s="88"/>
      <c r="AC257" s="88"/>
      <c r="AD257" s="3" t="str">
        <f t="shared" si="51"/>
        <v>Volcaniclastic rocks (field classification)</v>
      </c>
    </row>
    <row r="258" spans="1:30" x14ac:dyDescent="0.25">
      <c r="A258" s="83">
        <v>63515</v>
      </c>
      <c r="B258" s="83">
        <v>63514</v>
      </c>
      <c r="C258" s="83">
        <f t="shared" si="69"/>
        <v>10102</v>
      </c>
      <c r="D258" s="83">
        <f t="shared" si="69"/>
        <v>10104</v>
      </c>
      <c r="E258" s="83">
        <f t="shared" si="69"/>
        <v>10381</v>
      </c>
      <c r="F258" s="83">
        <f t="shared" si="69"/>
        <v>63514</v>
      </c>
      <c r="G258" s="88">
        <f t="shared" ref="G258:G262" si="70">A258</f>
        <v>63515</v>
      </c>
      <c r="H258" s="83"/>
      <c r="I258" s="83"/>
      <c r="J258" s="83"/>
      <c r="K258" s="83"/>
      <c r="L258" s="83">
        <v>256</v>
      </c>
      <c r="M258" s="83">
        <v>5</v>
      </c>
      <c r="N258" s="83"/>
      <c r="O258" s="83"/>
      <c r="P258" s="83"/>
      <c r="Q258" s="83"/>
      <c r="R258" s="94" t="s">
        <v>875</v>
      </c>
      <c r="S258" s="95"/>
      <c r="T258" s="95"/>
      <c r="U258" s="95"/>
      <c r="V258" s="96"/>
      <c r="W258" s="83" t="s">
        <v>876</v>
      </c>
      <c r="X258" s="83" t="s">
        <v>877</v>
      </c>
      <c r="Y258" s="83"/>
      <c r="Z258" s="83"/>
      <c r="AA258" s="83"/>
      <c r="AB258" s="83"/>
      <c r="AC258" s="83"/>
      <c r="AD258" s="3" t="str">
        <f t="shared" si="51"/>
        <v>Rhyolitic volcaniclast</v>
      </c>
    </row>
    <row r="259" spans="1:30" x14ac:dyDescent="0.25">
      <c r="A259" s="83">
        <v>63516</v>
      </c>
      <c r="B259" s="83">
        <v>63514</v>
      </c>
      <c r="C259" s="83">
        <f t="shared" si="69"/>
        <v>10102</v>
      </c>
      <c r="D259" s="83">
        <f t="shared" si="69"/>
        <v>10104</v>
      </c>
      <c r="E259" s="83">
        <f t="shared" si="69"/>
        <v>10381</v>
      </c>
      <c r="F259" s="83">
        <f t="shared" si="69"/>
        <v>63514</v>
      </c>
      <c r="G259" s="88">
        <f t="shared" si="70"/>
        <v>63516</v>
      </c>
      <c r="H259" s="83"/>
      <c r="I259" s="83"/>
      <c r="J259" s="83"/>
      <c r="K259" s="83"/>
      <c r="L259" s="83">
        <v>257</v>
      </c>
      <c r="M259" s="83">
        <v>5</v>
      </c>
      <c r="N259" s="83"/>
      <c r="O259" s="83"/>
      <c r="P259" s="83"/>
      <c r="Q259" s="83"/>
      <c r="R259" s="84" t="s">
        <v>878</v>
      </c>
      <c r="S259" s="84"/>
      <c r="T259" s="84"/>
      <c r="U259" s="84"/>
      <c r="V259" s="84"/>
      <c r="W259" s="83" t="s">
        <v>879</v>
      </c>
      <c r="X259" s="83" t="s">
        <v>880</v>
      </c>
      <c r="Y259" s="83"/>
      <c r="Z259" s="83"/>
      <c r="AA259" s="83"/>
      <c r="AB259" s="83"/>
      <c r="AC259" s="83"/>
      <c r="AD259" s="3" t="str">
        <f t="shared" ref="AD259:AD322" si="71">N259&amp;O259&amp;P259&amp;Q259&amp;R259&amp;S259&amp;T259&amp;U259</f>
        <v>Dacitic volcaniclast</v>
      </c>
    </row>
    <row r="260" spans="1:30" x14ac:dyDescent="0.25">
      <c r="A260" s="83">
        <v>63517</v>
      </c>
      <c r="B260" s="83">
        <v>63514</v>
      </c>
      <c r="C260" s="83">
        <f t="shared" si="69"/>
        <v>10102</v>
      </c>
      <c r="D260" s="83">
        <f t="shared" si="69"/>
        <v>10104</v>
      </c>
      <c r="E260" s="83">
        <f t="shared" si="69"/>
        <v>10381</v>
      </c>
      <c r="F260" s="83">
        <f t="shared" si="69"/>
        <v>63514</v>
      </c>
      <c r="G260" s="88">
        <f t="shared" si="70"/>
        <v>63517</v>
      </c>
      <c r="H260" s="83"/>
      <c r="I260" s="83"/>
      <c r="J260" s="83"/>
      <c r="K260" s="83"/>
      <c r="L260" s="83">
        <v>258</v>
      </c>
      <c r="M260" s="83">
        <v>5</v>
      </c>
      <c r="N260" s="83"/>
      <c r="O260" s="83"/>
      <c r="P260" s="83"/>
      <c r="Q260" s="83"/>
      <c r="R260" s="84" t="s">
        <v>881</v>
      </c>
      <c r="S260" s="84"/>
      <c r="T260" s="84"/>
      <c r="U260" s="84"/>
      <c r="V260" s="84"/>
      <c r="W260" s="83" t="s">
        <v>882</v>
      </c>
      <c r="X260" s="83" t="s">
        <v>883</v>
      </c>
      <c r="Y260" s="83"/>
      <c r="Z260" s="83"/>
      <c r="AA260" s="83"/>
      <c r="AB260" s="83"/>
      <c r="AC260" s="83"/>
      <c r="AD260" s="3" t="str">
        <f t="shared" si="71"/>
        <v>Trachytic volcaniclast</v>
      </c>
    </row>
    <row r="261" spans="1:30" x14ac:dyDescent="0.25">
      <c r="A261" s="83">
        <v>63518</v>
      </c>
      <c r="B261" s="83">
        <v>63514</v>
      </c>
      <c r="C261" s="83">
        <f t="shared" si="69"/>
        <v>10102</v>
      </c>
      <c r="D261" s="83">
        <f t="shared" si="69"/>
        <v>10104</v>
      </c>
      <c r="E261" s="83">
        <f t="shared" si="69"/>
        <v>10381</v>
      </c>
      <c r="F261" s="83">
        <f t="shared" si="69"/>
        <v>63514</v>
      </c>
      <c r="G261" s="88">
        <f t="shared" si="70"/>
        <v>63518</v>
      </c>
      <c r="H261" s="83"/>
      <c r="I261" s="83"/>
      <c r="J261" s="83"/>
      <c r="K261" s="83"/>
      <c r="L261" s="83">
        <v>259</v>
      </c>
      <c r="M261" s="83">
        <v>5</v>
      </c>
      <c r="N261" s="83"/>
      <c r="O261" s="83"/>
      <c r="P261" s="83"/>
      <c r="Q261" s="83"/>
      <c r="R261" s="84" t="s">
        <v>884</v>
      </c>
      <c r="S261" s="84"/>
      <c r="T261" s="84"/>
      <c r="U261" s="84"/>
      <c r="V261" s="84"/>
      <c r="W261" s="83" t="s">
        <v>885</v>
      </c>
      <c r="X261" s="83" t="s">
        <v>886</v>
      </c>
      <c r="Y261" s="83"/>
      <c r="Z261" s="83"/>
      <c r="AA261" s="83"/>
      <c r="AB261" s="83"/>
      <c r="AC261" s="83"/>
      <c r="AD261" s="3" t="str">
        <f t="shared" si="71"/>
        <v>Andesitic volcaniclast</v>
      </c>
    </row>
    <row r="262" spans="1:30" x14ac:dyDescent="0.25">
      <c r="A262" s="83">
        <v>63519</v>
      </c>
      <c r="B262" s="83">
        <v>63514</v>
      </c>
      <c r="C262" s="83">
        <f t="shared" si="69"/>
        <v>10102</v>
      </c>
      <c r="D262" s="83">
        <f t="shared" si="69"/>
        <v>10104</v>
      </c>
      <c r="E262" s="83">
        <f t="shared" si="69"/>
        <v>10381</v>
      </c>
      <c r="F262" s="83">
        <f t="shared" si="69"/>
        <v>63514</v>
      </c>
      <c r="G262" s="88">
        <f t="shared" si="70"/>
        <v>63519</v>
      </c>
      <c r="H262" s="83"/>
      <c r="I262" s="83"/>
      <c r="J262" s="83"/>
      <c r="K262" s="83"/>
      <c r="L262" s="83">
        <v>260</v>
      </c>
      <c r="M262" s="83">
        <v>5</v>
      </c>
      <c r="N262" s="83"/>
      <c r="O262" s="83"/>
      <c r="P262" s="83"/>
      <c r="Q262" s="83"/>
      <c r="R262" s="84" t="s">
        <v>887</v>
      </c>
      <c r="S262" s="84"/>
      <c r="T262" s="84"/>
      <c r="U262" s="84"/>
      <c r="V262" s="84"/>
      <c r="W262" s="83" t="s">
        <v>888</v>
      </c>
      <c r="X262" s="83" t="s">
        <v>889</v>
      </c>
      <c r="Y262" s="83"/>
      <c r="Z262" s="83"/>
      <c r="AA262" s="83"/>
      <c r="AB262" s="83"/>
      <c r="AC262" s="83"/>
      <c r="AD262" s="3" t="str">
        <f t="shared" si="71"/>
        <v>Basaltic volcaniclast</v>
      </c>
    </row>
    <row r="263" spans="1:30" x14ac:dyDescent="0.25">
      <c r="A263" s="83">
        <v>63554</v>
      </c>
      <c r="B263" s="83">
        <v>63519</v>
      </c>
      <c r="C263" s="83">
        <f t="shared" si="69"/>
        <v>10102</v>
      </c>
      <c r="D263" s="83">
        <f t="shared" si="69"/>
        <v>10104</v>
      </c>
      <c r="E263" s="83">
        <f t="shared" si="69"/>
        <v>10381</v>
      </c>
      <c r="F263" s="83">
        <f t="shared" si="69"/>
        <v>63514</v>
      </c>
      <c r="G263" s="83">
        <f t="shared" si="69"/>
        <v>63519</v>
      </c>
      <c r="H263" s="88">
        <f t="shared" ref="H263:H264" si="72">A263</f>
        <v>63554</v>
      </c>
      <c r="I263" s="83"/>
      <c r="J263" s="83"/>
      <c r="K263" s="83"/>
      <c r="L263" s="83">
        <v>261</v>
      </c>
      <c r="M263" s="83">
        <v>6</v>
      </c>
      <c r="N263" s="83"/>
      <c r="O263" s="83"/>
      <c r="P263" s="83"/>
      <c r="Q263" s="83"/>
      <c r="R263" s="83"/>
      <c r="S263" s="84" t="s">
        <v>890</v>
      </c>
      <c r="T263" s="84"/>
      <c r="U263" s="84"/>
      <c r="V263" s="84"/>
      <c r="W263" s="83" t="s">
        <v>891</v>
      </c>
      <c r="X263" s="83" t="s">
        <v>892</v>
      </c>
      <c r="Y263" s="83"/>
      <c r="Z263" s="83"/>
      <c r="AA263" s="83"/>
      <c r="AB263" s="83"/>
      <c r="AC263" s="83"/>
      <c r="AD263" s="3" t="str">
        <f t="shared" si="71"/>
        <v>Alkali- Basaltic volcaniclast</v>
      </c>
    </row>
    <row r="264" spans="1:30" x14ac:dyDescent="0.25">
      <c r="A264" s="83">
        <v>63555</v>
      </c>
      <c r="B264" s="83">
        <v>63519</v>
      </c>
      <c r="C264" s="83">
        <f t="shared" si="69"/>
        <v>10102</v>
      </c>
      <c r="D264" s="83">
        <f t="shared" si="69"/>
        <v>10104</v>
      </c>
      <c r="E264" s="83">
        <f t="shared" si="69"/>
        <v>10381</v>
      </c>
      <c r="F264" s="83">
        <f t="shared" si="69"/>
        <v>63514</v>
      </c>
      <c r="G264" s="83">
        <f t="shared" si="69"/>
        <v>63519</v>
      </c>
      <c r="H264" s="88">
        <f t="shared" si="72"/>
        <v>63555</v>
      </c>
      <c r="I264" s="83"/>
      <c r="J264" s="83"/>
      <c r="K264" s="83"/>
      <c r="L264" s="83">
        <v>262</v>
      </c>
      <c r="M264" s="83">
        <v>6</v>
      </c>
      <c r="N264" s="83"/>
      <c r="O264" s="83"/>
      <c r="P264" s="83"/>
      <c r="Q264" s="83"/>
      <c r="R264" s="83"/>
      <c r="S264" s="84" t="s">
        <v>893</v>
      </c>
      <c r="T264" s="84"/>
      <c r="U264" s="84"/>
      <c r="V264" s="84"/>
      <c r="W264" s="83" t="s">
        <v>894</v>
      </c>
      <c r="X264" s="83" t="s">
        <v>895</v>
      </c>
      <c r="Y264" s="83"/>
      <c r="Z264" s="83"/>
      <c r="AA264" s="83"/>
      <c r="AB264" s="83"/>
      <c r="AC264" s="83"/>
      <c r="AD264" s="3" t="str">
        <f t="shared" si="71"/>
        <v>Tholeitic volcaniclast</v>
      </c>
    </row>
    <row r="265" spans="1:30" x14ac:dyDescent="0.25">
      <c r="A265" s="83">
        <v>63520</v>
      </c>
      <c r="B265" s="83">
        <v>63514</v>
      </c>
      <c r="C265" s="83">
        <f t="shared" si="69"/>
        <v>10102</v>
      </c>
      <c r="D265" s="83">
        <f t="shared" si="69"/>
        <v>10104</v>
      </c>
      <c r="E265" s="83">
        <f t="shared" si="69"/>
        <v>10381</v>
      </c>
      <c r="F265" s="83">
        <f t="shared" si="69"/>
        <v>63514</v>
      </c>
      <c r="G265" s="88">
        <f t="shared" ref="G265:G268" si="73">A265</f>
        <v>63520</v>
      </c>
      <c r="H265" s="83"/>
      <c r="I265" s="83"/>
      <c r="J265" s="83"/>
      <c r="K265" s="83"/>
      <c r="L265" s="83">
        <v>263</v>
      </c>
      <c r="M265" s="83">
        <v>5</v>
      </c>
      <c r="N265" s="83"/>
      <c r="O265" s="83"/>
      <c r="P265" s="83"/>
      <c r="Q265" s="83"/>
      <c r="R265" s="84" t="s">
        <v>896</v>
      </c>
      <c r="S265" s="84"/>
      <c r="T265" s="84"/>
      <c r="U265" s="84"/>
      <c r="V265" s="84"/>
      <c r="W265" s="83" t="s">
        <v>897</v>
      </c>
      <c r="X265" s="83" t="s">
        <v>898</v>
      </c>
      <c r="Y265" s="83"/>
      <c r="Z265" s="83"/>
      <c r="AA265" s="83"/>
      <c r="AB265" s="83"/>
      <c r="AC265" s="83"/>
      <c r="AD265" s="3" t="str">
        <f t="shared" si="71"/>
        <v>Phonolitic volcaniclast</v>
      </c>
    </row>
    <row r="266" spans="1:30" x14ac:dyDescent="0.25">
      <c r="A266" s="83">
        <v>63521</v>
      </c>
      <c r="B266" s="83">
        <v>63514</v>
      </c>
      <c r="C266" s="83">
        <f t="shared" si="69"/>
        <v>10102</v>
      </c>
      <c r="D266" s="83">
        <f t="shared" si="69"/>
        <v>10104</v>
      </c>
      <c r="E266" s="83">
        <f t="shared" si="69"/>
        <v>10381</v>
      </c>
      <c r="F266" s="83">
        <f t="shared" si="69"/>
        <v>63514</v>
      </c>
      <c r="G266" s="88">
        <f t="shared" si="73"/>
        <v>63521</v>
      </c>
      <c r="H266" s="83"/>
      <c r="I266" s="83"/>
      <c r="J266" s="83"/>
      <c r="K266" s="83"/>
      <c r="L266" s="83">
        <v>264</v>
      </c>
      <c r="M266" s="83">
        <v>5</v>
      </c>
      <c r="N266" s="83"/>
      <c r="O266" s="83"/>
      <c r="P266" s="83"/>
      <c r="Q266" s="83"/>
      <c r="R266" s="84" t="s">
        <v>899</v>
      </c>
      <c r="S266" s="84"/>
      <c r="T266" s="84"/>
      <c r="U266" s="84"/>
      <c r="V266" s="84"/>
      <c r="W266" s="83" t="s">
        <v>900</v>
      </c>
      <c r="X266" s="83" t="s">
        <v>901</v>
      </c>
      <c r="Y266" s="83"/>
      <c r="Z266" s="83"/>
      <c r="AA266" s="83"/>
      <c r="AB266" s="83"/>
      <c r="AC266" s="83"/>
      <c r="AD266" s="3" t="str">
        <f t="shared" si="71"/>
        <v>Tephritic volcaniclast</v>
      </c>
    </row>
    <row r="267" spans="1:30" x14ac:dyDescent="0.25">
      <c r="A267" s="83">
        <v>63522</v>
      </c>
      <c r="B267" s="83">
        <v>63514</v>
      </c>
      <c r="C267" s="83">
        <f t="shared" si="69"/>
        <v>10102</v>
      </c>
      <c r="D267" s="83">
        <f t="shared" si="69"/>
        <v>10104</v>
      </c>
      <c r="E267" s="83">
        <f t="shared" si="69"/>
        <v>10381</v>
      </c>
      <c r="F267" s="83">
        <f t="shared" si="69"/>
        <v>63514</v>
      </c>
      <c r="G267" s="88">
        <f t="shared" si="73"/>
        <v>63522</v>
      </c>
      <c r="H267" s="83"/>
      <c r="I267" s="83"/>
      <c r="J267" s="83"/>
      <c r="K267" s="83"/>
      <c r="L267" s="83">
        <v>265</v>
      </c>
      <c r="M267" s="83">
        <v>5</v>
      </c>
      <c r="N267" s="83"/>
      <c r="O267" s="83"/>
      <c r="P267" s="83"/>
      <c r="Q267" s="83"/>
      <c r="R267" s="84" t="s">
        <v>902</v>
      </c>
      <c r="S267" s="84"/>
      <c r="T267" s="84"/>
      <c r="U267" s="84"/>
      <c r="V267" s="84"/>
      <c r="W267" s="83" t="s">
        <v>903</v>
      </c>
      <c r="X267" s="83" t="s">
        <v>904</v>
      </c>
      <c r="Y267" s="83"/>
      <c r="Z267" s="83"/>
      <c r="AA267" s="83"/>
      <c r="AB267" s="83"/>
      <c r="AC267" s="83"/>
      <c r="AD267" s="3" t="str">
        <f t="shared" si="71"/>
        <v>Basanitic volcaniclast</v>
      </c>
    </row>
    <row r="268" spans="1:30" x14ac:dyDescent="0.25">
      <c r="A268" s="83">
        <v>63523</v>
      </c>
      <c r="B268" s="83">
        <v>63514</v>
      </c>
      <c r="C268" s="83">
        <f t="shared" si="69"/>
        <v>10102</v>
      </c>
      <c r="D268" s="83">
        <f t="shared" si="69"/>
        <v>10104</v>
      </c>
      <c r="E268" s="83">
        <f t="shared" si="69"/>
        <v>10381</v>
      </c>
      <c r="F268" s="83">
        <f t="shared" si="69"/>
        <v>63514</v>
      </c>
      <c r="G268" s="88">
        <f t="shared" si="73"/>
        <v>63523</v>
      </c>
      <c r="H268" s="83"/>
      <c r="I268" s="83"/>
      <c r="J268" s="83"/>
      <c r="K268" s="83"/>
      <c r="L268" s="83">
        <v>266</v>
      </c>
      <c r="M268" s="83">
        <v>5</v>
      </c>
      <c r="N268" s="83"/>
      <c r="O268" s="83"/>
      <c r="P268" s="83"/>
      <c r="Q268" s="83"/>
      <c r="R268" s="84" t="s">
        <v>905</v>
      </c>
      <c r="S268" s="84"/>
      <c r="T268" s="84"/>
      <c r="U268" s="84"/>
      <c r="V268" s="84"/>
      <c r="W268" s="83" t="s">
        <v>906</v>
      </c>
      <c r="X268" s="83" t="s">
        <v>907</v>
      </c>
      <c r="Y268" s="83"/>
      <c r="Z268" s="83"/>
      <c r="AA268" s="83"/>
      <c r="AB268" s="83"/>
      <c r="AC268" s="83"/>
      <c r="AD268" s="3" t="str">
        <f t="shared" si="71"/>
        <v>Foiditic volcaniclast</v>
      </c>
    </row>
    <row r="269" spans="1:30" x14ac:dyDescent="0.25">
      <c r="A269" s="83">
        <v>67870</v>
      </c>
      <c r="B269" s="83">
        <v>10381</v>
      </c>
      <c r="C269" s="83">
        <f t="shared" si="69"/>
        <v>10102</v>
      </c>
      <c r="D269" s="83">
        <f t="shared" si="69"/>
        <v>10104</v>
      </c>
      <c r="E269" s="83">
        <f t="shared" si="69"/>
        <v>10381</v>
      </c>
      <c r="F269" s="88">
        <f>A269</f>
        <v>67870</v>
      </c>
      <c r="G269" s="83"/>
      <c r="H269" s="83"/>
      <c r="I269" s="83"/>
      <c r="J269" s="83"/>
      <c r="K269" s="83"/>
      <c r="L269" s="83">
        <v>267</v>
      </c>
      <c r="M269" s="83">
        <v>4</v>
      </c>
      <c r="N269" s="83"/>
      <c r="O269" s="83"/>
      <c r="P269" s="83"/>
      <c r="Q269" s="84" t="s">
        <v>908</v>
      </c>
      <c r="R269" s="84"/>
      <c r="S269" s="84"/>
      <c r="T269" s="84"/>
      <c r="U269" s="84"/>
      <c r="V269" s="84"/>
      <c r="W269" s="83" t="s">
        <v>909</v>
      </c>
      <c r="X269" s="83" t="s">
        <v>910</v>
      </c>
      <c r="Y269" s="83"/>
      <c r="Z269" s="1" t="s">
        <v>95</v>
      </c>
      <c r="AA269" s="83"/>
      <c r="AB269" s="83"/>
      <c r="AC269" s="83"/>
      <c r="AD269" s="3" t="str">
        <f t="shared" si="71"/>
        <v>Pyroclastic rocks</v>
      </c>
    </row>
    <row r="270" spans="1:30" x14ac:dyDescent="0.25">
      <c r="A270" s="83">
        <v>10384</v>
      </c>
      <c r="B270" s="83">
        <v>67870</v>
      </c>
      <c r="C270" s="83">
        <f t="shared" si="69"/>
        <v>10102</v>
      </c>
      <c r="D270" s="83">
        <f t="shared" si="69"/>
        <v>10104</v>
      </c>
      <c r="E270" s="83">
        <f t="shared" si="69"/>
        <v>10381</v>
      </c>
      <c r="F270" s="83">
        <f t="shared" si="69"/>
        <v>67870</v>
      </c>
      <c r="G270" s="88">
        <f>A270</f>
        <v>10384</v>
      </c>
      <c r="H270" s="83"/>
      <c r="I270" s="83"/>
      <c r="J270" s="83"/>
      <c r="K270" s="83"/>
      <c r="L270" s="83">
        <v>268</v>
      </c>
      <c r="M270" s="83">
        <v>5</v>
      </c>
      <c r="N270" s="83"/>
      <c r="O270" s="83"/>
      <c r="P270" s="83"/>
      <c r="Q270" s="83"/>
      <c r="R270" s="84" t="s">
        <v>911</v>
      </c>
      <c r="S270" s="84"/>
      <c r="T270" s="84"/>
      <c r="U270" s="84"/>
      <c r="V270" s="84"/>
      <c r="W270" s="83" t="s">
        <v>912</v>
      </c>
      <c r="X270" s="83" t="s">
        <v>910</v>
      </c>
      <c r="Y270" s="83"/>
      <c r="Z270" s="1" t="s">
        <v>95</v>
      </c>
      <c r="AA270" s="83"/>
      <c r="AB270" s="83"/>
      <c r="AC270" s="83"/>
      <c r="AD270" s="3" t="str">
        <f t="shared" si="71"/>
        <v>Pyroclastic rock, undefined</v>
      </c>
    </row>
    <row r="271" spans="1:30" x14ac:dyDescent="0.25">
      <c r="A271" s="83">
        <v>10385</v>
      </c>
      <c r="B271" s="83">
        <v>10384</v>
      </c>
      <c r="C271" s="83">
        <f t="shared" si="69"/>
        <v>10102</v>
      </c>
      <c r="D271" s="83">
        <f t="shared" si="69"/>
        <v>10104</v>
      </c>
      <c r="E271" s="83">
        <f t="shared" si="69"/>
        <v>10381</v>
      </c>
      <c r="F271" s="83">
        <f t="shared" si="69"/>
        <v>67870</v>
      </c>
      <c r="G271" s="83">
        <f t="shared" si="69"/>
        <v>10384</v>
      </c>
      <c r="H271" s="88">
        <f>A271</f>
        <v>10385</v>
      </c>
      <c r="I271" s="83"/>
      <c r="J271" s="83"/>
      <c r="K271" s="83"/>
      <c r="L271" s="83">
        <v>269</v>
      </c>
      <c r="M271" s="83">
        <v>6</v>
      </c>
      <c r="N271" s="83"/>
      <c r="O271" s="83"/>
      <c r="P271" s="83"/>
      <c r="Q271" s="83"/>
      <c r="R271" s="83"/>
      <c r="S271" s="84" t="s">
        <v>913</v>
      </c>
      <c r="T271" s="84"/>
      <c r="U271" s="84"/>
      <c r="V271" s="84"/>
      <c r="W271" s="83" t="s">
        <v>914</v>
      </c>
      <c r="X271" s="83" t="s">
        <v>915</v>
      </c>
      <c r="Y271" s="83"/>
      <c r="Z271" s="1" t="s">
        <v>95</v>
      </c>
      <c r="AA271" s="83"/>
      <c r="AB271" s="83"/>
      <c r="AC271" s="83"/>
      <c r="AD271" s="3" t="str">
        <f t="shared" si="71"/>
        <v xml:space="preserve">(Ash-) Tuff </v>
      </c>
    </row>
    <row r="272" spans="1:30" x14ac:dyDescent="0.25">
      <c r="A272" s="83">
        <v>10386</v>
      </c>
      <c r="B272" s="83">
        <v>10385</v>
      </c>
      <c r="C272" s="83">
        <f t="shared" si="69"/>
        <v>10102</v>
      </c>
      <c r="D272" s="83">
        <f t="shared" si="69"/>
        <v>10104</v>
      </c>
      <c r="E272" s="83">
        <f t="shared" si="69"/>
        <v>10381</v>
      </c>
      <c r="F272" s="83">
        <f t="shared" si="69"/>
        <v>67870</v>
      </c>
      <c r="G272" s="83">
        <f t="shared" si="69"/>
        <v>10384</v>
      </c>
      <c r="H272" s="83">
        <f t="shared" si="69"/>
        <v>10385</v>
      </c>
      <c r="I272" s="83">
        <f t="shared" ref="I272:I277" si="74">A272</f>
        <v>10386</v>
      </c>
      <c r="J272" s="83"/>
      <c r="K272" s="83"/>
      <c r="L272" s="83">
        <v>270</v>
      </c>
      <c r="M272" s="83">
        <v>7</v>
      </c>
      <c r="N272" s="83"/>
      <c r="O272" s="83"/>
      <c r="P272" s="83"/>
      <c r="Q272" s="83"/>
      <c r="R272" s="83"/>
      <c r="S272" s="83"/>
      <c r="T272" s="84" t="s">
        <v>916</v>
      </c>
      <c r="U272" s="84"/>
      <c r="V272" s="84"/>
      <c r="W272" s="83" t="s">
        <v>917</v>
      </c>
      <c r="X272" s="83" t="s">
        <v>918</v>
      </c>
      <c r="Y272" s="83"/>
      <c r="Z272" s="83"/>
      <c r="AA272" s="83"/>
      <c r="AB272" s="83"/>
      <c r="AC272" s="83"/>
      <c r="AD272" s="3" t="str">
        <f t="shared" si="71"/>
        <v>Fine- grained ash- tuff</v>
      </c>
    </row>
    <row r="273" spans="1:30" x14ac:dyDescent="0.25">
      <c r="A273" s="83">
        <v>10387</v>
      </c>
      <c r="B273" s="83">
        <v>10385</v>
      </c>
      <c r="C273" s="83">
        <f t="shared" ref="C273:H288" si="75">VLOOKUP(D273,$A:$B,2,FALSE)</f>
        <v>10102</v>
      </c>
      <c r="D273" s="83">
        <f t="shared" si="75"/>
        <v>10104</v>
      </c>
      <c r="E273" s="83">
        <f t="shared" si="75"/>
        <v>10381</v>
      </c>
      <c r="F273" s="83">
        <f t="shared" si="75"/>
        <v>67870</v>
      </c>
      <c r="G273" s="83">
        <f t="shared" si="75"/>
        <v>10384</v>
      </c>
      <c r="H273" s="83">
        <f t="shared" si="75"/>
        <v>10385</v>
      </c>
      <c r="I273" s="83">
        <f t="shared" si="74"/>
        <v>10387</v>
      </c>
      <c r="J273" s="83"/>
      <c r="K273" s="83"/>
      <c r="L273" s="83">
        <v>271</v>
      </c>
      <c r="M273" s="83">
        <v>7</v>
      </c>
      <c r="N273" s="83"/>
      <c r="O273" s="83"/>
      <c r="P273" s="83"/>
      <c r="Q273" s="83"/>
      <c r="R273" s="83"/>
      <c r="S273" s="83"/>
      <c r="T273" s="84" t="s">
        <v>919</v>
      </c>
      <c r="U273" s="84"/>
      <c r="V273" s="84"/>
      <c r="W273" s="83" t="s">
        <v>920</v>
      </c>
      <c r="X273" s="83" t="s">
        <v>921</v>
      </c>
      <c r="Y273" s="83"/>
      <c r="Z273" s="83"/>
      <c r="AA273" s="83"/>
      <c r="AB273" s="83"/>
      <c r="AC273" s="83"/>
      <c r="AD273" s="3" t="str">
        <f t="shared" si="71"/>
        <v>Coarse- grained ash- tuff</v>
      </c>
    </row>
    <row r="274" spans="1:30" x14ac:dyDescent="0.25">
      <c r="A274" s="83">
        <v>54554</v>
      </c>
      <c r="B274" s="83">
        <v>10385</v>
      </c>
      <c r="C274" s="83">
        <f t="shared" si="75"/>
        <v>10102</v>
      </c>
      <c r="D274" s="83">
        <f t="shared" si="75"/>
        <v>10104</v>
      </c>
      <c r="E274" s="83">
        <f t="shared" si="75"/>
        <v>10381</v>
      </c>
      <c r="F274" s="83">
        <f t="shared" si="75"/>
        <v>67870</v>
      </c>
      <c r="G274" s="83">
        <f t="shared" si="75"/>
        <v>10384</v>
      </c>
      <c r="H274" s="83">
        <f t="shared" si="75"/>
        <v>10385</v>
      </c>
      <c r="I274" s="83">
        <f t="shared" si="74"/>
        <v>54554</v>
      </c>
      <c r="J274" s="83"/>
      <c r="K274" s="83"/>
      <c r="L274" s="83">
        <v>272</v>
      </c>
      <c r="M274" s="83">
        <v>7</v>
      </c>
      <c r="N274" s="83"/>
      <c r="O274" s="83"/>
      <c r="P274" s="83"/>
      <c r="Q274" s="83"/>
      <c r="R274" s="83"/>
      <c r="S274" s="83"/>
      <c r="T274" s="84" t="s">
        <v>922</v>
      </c>
      <c r="U274" s="84"/>
      <c r="V274" s="84"/>
      <c r="W274" s="83" t="s">
        <v>923</v>
      </c>
      <c r="X274" s="83" t="s">
        <v>924</v>
      </c>
      <c r="Y274" s="83"/>
      <c r="Z274" s="83"/>
      <c r="AA274" s="83"/>
      <c r="AB274" s="83"/>
      <c r="AC274" s="83"/>
      <c r="AD274" s="3" t="str">
        <f t="shared" si="71"/>
        <v>Crystal ash- tuff</v>
      </c>
    </row>
    <row r="275" spans="1:30" x14ac:dyDescent="0.25">
      <c r="A275" s="83">
        <v>10394</v>
      </c>
      <c r="B275" s="83">
        <v>10385</v>
      </c>
      <c r="C275" s="83">
        <f t="shared" si="75"/>
        <v>10102</v>
      </c>
      <c r="D275" s="83">
        <f t="shared" si="75"/>
        <v>10104</v>
      </c>
      <c r="E275" s="83">
        <f t="shared" si="75"/>
        <v>10381</v>
      </c>
      <c r="F275" s="83">
        <f t="shared" si="75"/>
        <v>67870</v>
      </c>
      <c r="G275" s="83">
        <f t="shared" si="75"/>
        <v>10384</v>
      </c>
      <c r="H275" s="83">
        <f t="shared" si="75"/>
        <v>10385</v>
      </c>
      <c r="I275" s="83">
        <f t="shared" si="74"/>
        <v>10394</v>
      </c>
      <c r="J275" s="83"/>
      <c r="K275" s="83"/>
      <c r="L275" s="83">
        <v>273</v>
      </c>
      <c r="M275" s="83">
        <v>7</v>
      </c>
      <c r="N275" s="83"/>
      <c r="O275" s="83"/>
      <c r="P275" s="83"/>
      <c r="Q275" s="83"/>
      <c r="R275" s="83"/>
      <c r="S275" s="83"/>
      <c r="T275" s="84" t="s">
        <v>925</v>
      </c>
      <c r="U275" s="84"/>
      <c r="V275" s="84"/>
      <c r="W275" s="83" t="s">
        <v>926</v>
      </c>
      <c r="X275" s="83" t="s">
        <v>927</v>
      </c>
      <c r="Y275" s="83"/>
      <c r="Z275" s="83"/>
      <c r="AA275" s="83"/>
      <c r="AB275" s="83"/>
      <c r="AC275" s="83"/>
      <c r="AD275" s="3" t="str">
        <f t="shared" si="71"/>
        <v>Lapilli ash- tuff</v>
      </c>
    </row>
    <row r="276" spans="1:30" x14ac:dyDescent="0.25">
      <c r="A276" s="83">
        <v>10397</v>
      </c>
      <c r="B276" s="83">
        <v>10385</v>
      </c>
      <c r="C276" s="83">
        <f t="shared" si="75"/>
        <v>10102</v>
      </c>
      <c r="D276" s="83">
        <f t="shared" si="75"/>
        <v>10104</v>
      </c>
      <c r="E276" s="83">
        <f t="shared" si="75"/>
        <v>10381</v>
      </c>
      <c r="F276" s="83">
        <f t="shared" si="75"/>
        <v>67870</v>
      </c>
      <c r="G276" s="83">
        <f t="shared" si="75"/>
        <v>10384</v>
      </c>
      <c r="H276" s="83">
        <f t="shared" si="75"/>
        <v>10385</v>
      </c>
      <c r="I276" s="83">
        <f t="shared" si="74"/>
        <v>10397</v>
      </c>
      <c r="J276" s="83"/>
      <c r="K276" s="83"/>
      <c r="L276" s="83">
        <v>274</v>
      </c>
      <c r="M276" s="83">
        <v>7</v>
      </c>
      <c r="N276" s="83"/>
      <c r="O276" s="83"/>
      <c r="P276" s="83"/>
      <c r="Q276" s="83"/>
      <c r="R276" s="83"/>
      <c r="S276" s="83"/>
      <c r="T276" s="84" t="s">
        <v>928</v>
      </c>
      <c r="U276" s="84"/>
      <c r="V276" s="84"/>
      <c r="W276" s="83" t="s">
        <v>929</v>
      </c>
      <c r="X276" s="83" t="s">
        <v>930</v>
      </c>
      <c r="Y276" s="83"/>
      <c r="Z276" s="83"/>
      <c r="AA276" s="83"/>
      <c r="AB276" s="83"/>
      <c r="AC276" s="83"/>
      <c r="AD276" s="3" t="str">
        <f t="shared" si="71"/>
        <v>Bomb ash- tuff</v>
      </c>
    </row>
    <row r="277" spans="1:30" x14ac:dyDescent="0.25">
      <c r="A277" s="83">
        <v>52474</v>
      </c>
      <c r="B277" s="83">
        <v>10385</v>
      </c>
      <c r="C277" s="83">
        <f t="shared" si="75"/>
        <v>10102</v>
      </c>
      <c r="D277" s="83">
        <f t="shared" si="75"/>
        <v>10104</v>
      </c>
      <c r="E277" s="83">
        <f t="shared" si="75"/>
        <v>10381</v>
      </c>
      <c r="F277" s="83">
        <f t="shared" si="75"/>
        <v>67870</v>
      </c>
      <c r="G277" s="83">
        <f t="shared" si="75"/>
        <v>10384</v>
      </c>
      <c r="H277" s="83">
        <f t="shared" si="75"/>
        <v>10385</v>
      </c>
      <c r="I277" s="83">
        <f t="shared" si="74"/>
        <v>52474</v>
      </c>
      <c r="J277" s="83"/>
      <c r="K277" s="83"/>
      <c r="L277" s="83">
        <v>275</v>
      </c>
      <c r="M277" s="83">
        <v>7</v>
      </c>
      <c r="N277" s="83"/>
      <c r="O277" s="83"/>
      <c r="P277" s="83"/>
      <c r="Q277" s="83"/>
      <c r="R277" s="83"/>
      <c r="S277" s="83"/>
      <c r="T277" s="84" t="s">
        <v>931</v>
      </c>
      <c r="U277" s="84"/>
      <c r="V277" s="84"/>
      <c r="W277" s="83" t="s">
        <v>932</v>
      </c>
      <c r="X277" s="83" t="s">
        <v>933</v>
      </c>
      <c r="Y277" s="83"/>
      <c r="Z277" s="83"/>
      <c r="AA277" s="83"/>
      <c r="AB277" s="83"/>
      <c r="AC277" s="83"/>
      <c r="AD277" s="3" t="str">
        <f t="shared" si="71"/>
        <v>Block ash- tuff</v>
      </c>
    </row>
    <row r="278" spans="1:30" x14ac:dyDescent="0.25">
      <c r="A278" s="83">
        <v>10388</v>
      </c>
      <c r="B278" s="83">
        <v>10384</v>
      </c>
      <c r="C278" s="83">
        <f t="shared" si="75"/>
        <v>10102</v>
      </c>
      <c r="D278" s="83">
        <f t="shared" si="75"/>
        <v>10104</v>
      </c>
      <c r="E278" s="83">
        <f t="shared" si="75"/>
        <v>10381</v>
      </c>
      <c r="F278" s="83">
        <f t="shared" si="75"/>
        <v>67870</v>
      </c>
      <c r="G278" s="83">
        <f t="shared" si="75"/>
        <v>10384</v>
      </c>
      <c r="H278" s="88">
        <f>A278</f>
        <v>10388</v>
      </c>
      <c r="I278" s="83"/>
      <c r="J278" s="83"/>
      <c r="K278" s="83"/>
      <c r="L278" s="83">
        <v>276</v>
      </c>
      <c r="M278" s="83">
        <v>6</v>
      </c>
      <c r="N278" s="83"/>
      <c r="O278" s="83"/>
      <c r="P278" s="83"/>
      <c r="Q278" s="83"/>
      <c r="R278" s="83"/>
      <c r="S278" s="84" t="s">
        <v>934</v>
      </c>
      <c r="T278" s="84"/>
      <c r="U278" s="84"/>
      <c r="V278" s="84"/>
      <c r="W278" s="83" t="s">
        <v>935</v>
      </c>
      <c r="X278" s="1" t="s">
        <v>936</v>
      </c>
      <c r="Y278" s="83"/>
      <c r="Z278" s="1" t="s">
        <v>95</v>
      </c>
      <c r="AA278" s="83"/>
      <c r="AB278" s="83"/>
      <c r="AC278" s="83"/>
      <c r="AD278" s="3" t="str">
        <f t="shared" si="71"/>
        <v>Lapillistone</v>
      </c>
    </row>
    <row r="279" spans="1:30" x14ac:dyDescent="0.25">
      <c r="A279" s="83">
        <v>10393</v>
      </c>
      <c r="B279" s="83">
        <v>10388</v>
      </c>
      <c r="C279" s="83">
        <f t="shared" si="75"/>
        <v>10102</v>
      </c>
      <c r="D279" s="83">
        <f t="shared" si="75"/>
        <v>10104</v>
      </c>
      <c r="E279" s="83">
        <f t="shared" si="75"/>
        <v>10381</v>
      </c>
      <c r="F279" s="83">
        <f t="shared" si="75"/>
        <v>67870</v>
      </c>
      <c r="G279" s="83">
        <f t="shared" si="75"/>
        <v>10384</v>
      </c>
      <c r="H279" s="83">
        <f t="shared" si="75"/>
        <v>10388</v>
      </c>
      <c r="I279" s="83">
        <f t="shared" ref="I279:I281" si="76">A279</f>
        <v>10393</v>
      </c>
      <c r="J279" s="83"/>
      <c r="K279" s="83"/>
      <c r="L279" s="83">
        <v>277</v>
      </c>
      <c r="M279" s="83">
        <v>7</v>
      </c>
      <c r="N279" s="83"/>
      <c r="O279" s="83"/>
      <c r="P279" s="83"/>
      <c r="Q279" s="83"/>
      <c r="R279" s="83"/>
      <c r="S279" s="83"/>
      <c r="T279" s="84" t="s">
        <v>937</v>
      </c>
      <c r="U279" s="84"/>
      <c r="V279" s="84"/>
      <c r="W279" s="83" t="s">
        <v>938</v>
      </c>
      <c r="X279" s="83" t="s">
        <v>939</v>
      </c>
      <c r="Y279" s="83"/>
      <c r="Z279" s="83"/>
      <c r="AA279" s="83"/>
      <c r="AB279" s="83"/>
      <c r="AC279" s="83"/>
      <c r="AD279" s="3" t="str">
        <f t="shared" si="71"/>
        <v>Ash- Lapillistone</v>
      </c>
    </row>
    <row r="280" spans="1:30" x14ac:dyDescent="0.25">
      <c r="A280" s="83">
        <v>10395</v>
      </c>
      <c r="B280" s="83">
        <v>10388</v>
      </c>
      <c r="C280" s="83">
        <f t="shared" si="75"/>
        <v>10102</v>
      </c>
      <c r="D280" s="83">
        <f t="shared" si="75"/>
        <v>10104</v>
      </c>
      <c r="E280" s="83">
        <f t="shared" si="75"/>
        <v>10381</v>
      </c>
      <c r="F280" s="83">
        <f t="shared" si="75"/>
        <v>67870</v>
      </c>
      <c r="G280" s="83">
        <f t="shared" si="75"/>
        <v>10384</v>
      </c>
      <c r="H280" s="83">
        <f t="shared" si="75"/>
        <v>10388</v>
      </c>
      <c r="I280" s="83">
        <f t="shared" si="76"/>
        <v>10395</v>
      </c>
      <c r="J280" s="83"/>
      <c r="K280" s="83"/>
      <c r="L280" s="83">
        <v>278</v>
      </c>
      <c r="M280" s="83">
        <v>7</v>
      </c>
      <c r="N280" s="83"/>
      <c r="O280" s="83"/>
      <c r="P280" s="83"/>
      <c r="Q280" s="83"/>
      <c r="R280" s="83"/>
      <c r="S280" s="83"/>
      <c r="T280" s="84" t="s">
        <v>940</v>
      </c>
      <c r="U280" s="84"/>
      <c r="V280" s="84"/>
      <c r="W280" s="83" t="s">
        <v>941</v>
      </c>
      <c r="X280" s="83" t="s">
        <v>942</v>
      </c>
      <c r="Y280" s="83"/>
      <c r="Z280" s="83"/>
      <c r="AA280" s="83"/>
      <c r="AB280" s="83"/>
      <c r="AC280" s="83"/>
      <c r="AD280" s="3" t="str">
        <f t="shared" si="71"/>
        <v>Bomb- Lapillistone</v>
      </c>
    </row>
    <row r="281" spans="1:30" x14ac:dyDescent="0.25">
      <c r="A281" s="83">
        <v>52475</v>
      </c>
      <c r="B281" s="83">
        <v>10388</v>
      </c>
      <c r="C281" s="83">
        <f t="shared" si="75"/>
        <v>10102</v>
      </c>
      <c r="D281" s="83">
        <f t="shared" si="75"/>
        <v>10104</v>
      </c>
      <c r="E281" s="83">
        <f t="shared" si="75"/>
        <v>10381</v>
      </c>
      <c r="F281" s="83">
        <f t="shared" si="75"/>
        <v>67870</v>
      </c>
      <c r="G281" s="83">
        <f t="shared" si="75"/>
        <v>10384</v>
      </c>
      <c r="H281" s="83">
        <f t="shared" si="75"/>
        <v>10388</v>
      </c>
      <c r="I281" s="83">
        <f t="shared" si="76"/>
        <v>52475</v>
      </c>
      <c r="J281" s="83"/>
      <c r="K281" s="83"/>
      <c r="L281" s="83">
        <v>279</v>
      </c>
      <c r="M281" s="83">
        <v>7</v>
      </c>
      <c r="N281" s="83"/>
      <c r="O281" s="83"/>
      <c r="P281" s="83"/>
      <c r="Q281" s="83"/>
      <c r="R281" s="83"/>
      <c r="S281" s="83"/>
      <c r="T281" s="84" t="s">
        <v>943</v>
      </c>
      <c r="U281" s="84"/>
      <c r="V281" s="84"/>
      <c r="W281" s="83" t="s">
        <v>944</v>
      </c>
      <c r="X281" s="83" t="s">
        <v>945</v>
      </c>
      <c r="Y281" s="83"/>
      <c r="Z281" s="83"/>
      <c r="AA281" s="83"/>
      <c r="AB281" s="83"/>
      <c r="AC281" s="83"/>
      <c r="AD281" s="3" t="str">
        <f t="shared" si="71"/>
        <v>Block- Lapillistone</v>
      </c>
    </row>
    <row r="282" spans="1:30" x14ac:dyDescent="0.25">
      <c r="A282" s="83">
        <v>10391</v>
      </c>
      <c r="B282" s="83">
        <v>10384</v>
      </c>
      <c r="C282" s="83">
        <f t="shared" si="75"/>
        <v>10102</v>
      </c>
      <c r="D282" s="83">
        <f t="shared" si="75"/>
        <v>10104</v>
      </c>
      <c r="E282" s="83">
        <f t="shared" si="75"/>
        <v>10381</v>
      </c>
      <c r="F282" s="83">
        <f t="shared" si="75"/>
        <v>67870</v>
      </c>
      <c r="G282" s="83">
        <f t="shared" si="75"/>
        <v>10384</v>
      </c>
      <c r="H282" s="88">
        <f>A282</f>
        <v>10391</v>
      </c>
      <c r="I282" s="83"/>
      <c r="J282" s="83"/>
      <c r="K282" s="83"/>
      <c r="L282" s="83">
        <v>280</v>
      </c>
      <c r="M282" s="83">
        <v>6</v>
      </c>
      <c r="N282" s="83"/>
      <c r="O282" s="83"/>
      <c r="P282" s="83"/>
      <c r="Q282" s="83"/>
      <c r="R282" s="83"/>
      <c r="S282" s="84" t="s">
        <v>946</v>
      </c>
      <c r="T282" s="84"/>
      <c r="U282" s="84"/>
      <c r="V282" s="84"/>
      <c r="W282" s="83" t="s">
        <v>947</v>
      </c>
      <c r="X282" s="1" t="s">
        <v>948</v>
      </c>
      <c r="Y282" s="83"/>
      <c r="Z282" s="1" t="s">
        <v>95</v>
      </c>
      <c r="AA282" s="83"/>
      <c r="AB282" s="83"/>
      <c r="AC282" s="83"/>
      <c r="AD282" s="3" t="str">
        <f t="shared" si="71"/>
        <v>Agglomerate</v>
      </c>
    </row>
    <row r="283" spans="1:30" x14ac:dyDescent="0.25">
      <c r="A283" s="83">
        <v>10392</v>
      </c>
      <c r="B283" s="83">
        <v>10391</v>
      </c>
      <c r="C283" s="83">
        <f t="shared" si="75"/>
        <v>10102</v>
      </c>
      <c r="D283" s="83">
        <f t="shared" si="75"/>
        <v>10104</v>
      </c>
      <c r="E283" s="83">
        <f t="shared" si="75"/>
        <v>10381</v>
      </c>
      <c r="F283" s="83">
        <f t="shared" si="75"/>
        <v>67870</v>
      </c>
      <c r="G283" s="83">
        <f t="shared" si="75"/>
        <v>10384</v>
      </c>
      <c r="H283" s="83">
        <f t="shared" si="75"/>
        <v>10391</v>
      </c>
      <c r="I283" s="83">
        <f t="shared" ref="I283:I285" si="77">A283</f>
        <v>10392</v>
      </c>
      <c r="J283" s="83"/>
      <c r="K283" s="83"/>
      <c r="L283" s="83">
        <v>281</v>
      </c>
      <c r="M283" s="83">
        <v>7</v>
      </c>
      <c r="N283" s="83"/>
      <c r="O283" s="83"/>
      <c r="P283" s="83"/>
      <c r="Q283" s="83"/>
      <c r="R283" s="83"/>
      <c r="S283" s="83"/>
      <c r="T283" s="84" t="s">
        <v>949</v>
      </c>
      <c r="U283" s="84"/>
      <c r="V283" s="84"/>
      <c r="W283" s="83" t="s">
        <v>950</v>
      </c>
      <c r="X283" s="83" t="s">
        <v>951</v>
      </c>
      <c r="Y283" s="83"/>
      <c r="Z283" s="83"/>
      <c r="AA283" s="83"/>
      <c r="AB283" s="83"/>
      <c r="AC283" s="83"/>
      <c r="AD283" s="3" t="str">
        <f t="shared" si="71"/>
        <v>Bomb- Tuff</v>
      </c>
    </row>
    <row r="284" spans="1:30" x14ac:dyDescent="0.25">
      <c r="A284" s="83">
        <v>10396</v>
      </c>
      <c r="B284" s="83">
        <v>10391</v>
      </c>
      <c r="C284" s="83">
        <f t="shared" si="75"/>
        <v>10102</v>
      </c>
      <c r="D284" s="83">
        <f t="shared" si="75"/>
        <v>10104</v>
      </c>
      <c r="E284" s="83">
        <f t="shared" si="75"/>
        <v>10381</v>
      </c>
      <c r="F284" s="83">
        <f t="shared" si="75"/>
        <v>67870</v>
      </c>
      <c r="G284" s="83">
        <f t="shared" si="75"/>
        <v>10384</v>
      </c>
      <c r="H284" s="83">
        <f t="shared" si="75"/>
        <v>10391</v>
      </c>
      <c r="I284" s="83">
        <f t="shared" si="77"/>
        <v>10396</v>
      </c>
      <c r="J284" s="83"/>
      <c r="K284" s="83"/>
      <c r="L284" s="83">
        <v>282</v>
      </c>
      <c r="M284" s="83">
        <v>7</v>
      </c>
      <c r="N284" s="83"/>
      <c r="O284" s="83"/>
      <c r="P284" s="83"/>
      <c r="Q284" s="83"/>
      <c r="R284" s="83"/>
      <c r="S284" s="83"/>
      <c r="T284" s="84" t="s">
        <v>952</v>
      </c>
      <c r="U284" s="84"/>
      <c r="V284" s="84"/>
      <c r="W284" s="83" t="s">
        <v>953</v>
      </c>
      <c r="X284" s="83" t="s">
        <v>954</v>
      </c>
      <c r="Y284" s="83"/>
      <c r="Z284" s="83"/>
      <c r="AA284" s="83"/>
      <c r="AB284" s="83"/>
      <c r="AC284" s="83"/>
      <c r="AD284" s="3" t="str">
        <f t="shared" si="71"/>
        <v>Lapilli- Bomb- Tuff</v>
      </c>
    </row>
    <row r="285" spans="1:30" x14ac:dyDescent="0.25">
      <c r="A285" s="83">
        <v>10398</v>
      </c>
      <c r="B285" s="83">
        <v>10391</v>
      </c>
      <c r="C285" s="83">
        <f t="shared" si="75"/>
        <v>10102</v>
      </c>
      <c r="D285" s="83">
        <f t="shared" si="75"/>
        <v>10104</v>
      </c>
      <c r="E285" s="83">
        <f t="shared" si="75"/>
        <v>10381</v>
      </c>
      <c r="F285" s="83">
        <f t="shared" si="75"/>
        <v>67870</v>
      </c>
      <c r="G285" s="83">
        <f t="shared" si="75"/>
        <v>10384</v>
      </c>
      <c r="H285" s="83">
        <f t="shared" si="75"/>
        <v>10391</v>
      </c>
      <c r="I285" s="83">
        <f t="shared" si="77"/>
        <v>10398</v>
      </c>
      <c r="J285" s="83"/>
      <c r="K285" s="83"/>
      <c r="L285" s="83">
        <v>283</v>
      </c>
      <c r="M285" s="83">
        <v>7</v>
      </c>
      <c r="N285" s="83"/>
      <c r="O285" s="83"/>
      <c r="P285" s="83"/>
      <c r="Q285" s="83"/>
      <c r="R285" s="83"/>
      <c r="S285" s="83"/>
      <c r="T285" s="84" t="s">
        <v>955</v>
      </c>
      <c r="U285" s="84"/>
      <c r="V285" s="84"/>
      <c r="W285" s="83" t="s">
        <v>956</v>
      </c>
      <c r="X285" s="83" t="s">
        <v>957</v>
      </c>
      <c r="Y285" s="83"/>
      <c r="Z285" s="83"/>
      <c r="AA285" s="83"/>
      <c r="AB285" s="83"/>
      <c r="AC285" s="83"/>
      <c r="AD285" s="3" t="str">
        <f t="shared" si="71"/>
        <v>Ash- Bomb- Tuff</v>
      </c>
    </row>
    <row r="286" spans="1:30" x14ac:dyDescent="0.25">
      <c r="A286" s="88">
        <v>10404</v>
      </c>
      <c r="B286" s="88">
        <v>10384</v>
      </c>
      <c r="C286" s="83">
        <f t="shared" si="75"/>
        <v>10102</v>
      </c>
      <c r="D286" s="83">
        <f t="shared" si="75"/>
        <v>10104</v>
      </c>
      <c r="E286" s="83">
        <f t="shared" si="75"/>
        <v>10381</v>
      </c>
      <c r="F286" s="83">
        <f t="shared" si="75"/>
        <v>67870</v>
      </c>
      <c r="G286" s="83">
        <f t="shared" si="75"/>
        <v>10384</v>
      </c>
      <c r="H286" s="88">
        <f t="shared" ref="H286:H287" si="78">A286</f>
        <v>10404</v>
      </c>
      <c r="I286" s="88"/>
      <c r="J286" s="88"/>
      <c r="K286" s="88"/>
      <c r="L286" s="88">
        <v>284</v>
      </c>
      <c r="M286" s="88">
        <v>6</v>
      </c>
      <c r="N286" s="88"/>
      <c r="O286" s="88"/>
      <c r="P286" s="88"/>
      <c r="Q286" s="88"/>
      <c r="R286" s="88"/>
      <c r="S286" s="90" t="s">
        <v>958</v>
      </c>
      <c r="T286" s="90"/>
      <c r="U286" s="90"/>
      <c r="V286" s="90"/>
      <c r="W286" s="88" t="s">
        <v>959</v>
      </c>
      <c r="X286" s="88" t="s">
        <v>960</v>
      </c>
      <c r="Y286" s="88" t="s">
        <v>961</v>
      </c>
      <c r="Z286" s="88" t="s">
        <v>85</v>
      </c>
      <c r="AA286" s="88"/>
      <c r="AB286" s="88"/>
      <c r="AC286" s="88"/>
      <c r="AD286" s="3" t="str">
        <f t="shared" si="71"/>
        <v>Agglutinate</v>
      </c>
    </row>
    <row r="287" spans="1:30" x14ac:dyDescent="0.25">
      <c r="A287" s="83">
        <v>10389</v>
      </c>
      <c r="B287" s="83">
        <v>10384</v>
      </c>
      <c r="C287" s="83">
        <f t="shared" si="75"/>
        <v>10102</v>
      </c>
      <c r="D287" s="83">
        <f t="shared" si="75"/>
        <v>10104</v>
      </c>
      <c r="E287" s="83">
        <f t="shared" si="75"/>
        <v>10381</v>
      </c>
      <c r="F287" s="83">
        <f t="shared" si="75"/>
        <v>67870</v>
      </c>
      <c r="G287" s="83">
        <f t="shared" si="75"/>
        <v>10384</v>
      </c>
      <c r="H287" s="88">
        <f t="shared" si="78"/>
        <v>10389</v>
      </c>
      <c r="I287" s="83"/>
      <c r="J287" s="83"/>
      <c r="K287" s="83"/>
      <c r="L287" s="83">
        <v>285</v>
      </c>
      <c r="M287" s="83">
        <v>6</v>
      </c>
      <c r="N287" s="83"/>
      <c r="O287" s="83"/>
      <c r="P287" s="83"/>
      <c r="Q287" s="83"/>
      <c r="R287" s="83"/>
      <c r="S287" s="84" t="s">
        <v>962</v>
      </c>
      <c r="T287" s="84"/>
      <c r="U287" s="84"/>
      <c r="V287" s="84"/>
      <c r="W287" s="83" t="s">
        <v>963</v>
      </c>
      <c r="X287" s="1" t="s">
        <v>964</v>
      </c>
      <c r="Y287" s="83"/>
      <c r="Z287" s="1" t="s">
        <v>95</v>
      </c>
      <c r="AA287" s="83"/>
      <c r="AB287" s="83"/>
      <c r="AC287" s="83"/>
      <c r="AD287" s="3" t="str">
        <f t="shared" si="71"/>
        <v>Pyroclastic Breccia</v>
      </c>
    </row>
    <row r="288" spans="1:30" x14ac:dyDescent="0.25">
      <c r="A288" s="83">
        <v>10390</v>
      </c>
      <c r="B288" s="83">
        <v>10389</v>
      </c>
      <c r="C288" s="83">
        <f t="shared" si="75"/>
        <v>10102</v>
      </c>
      <c r="D288" s="83">
        <f t="shared" si="75"/>
        <v>10104</v>
      </c>
      <c r="E288" s="83">
        <f t="shared" si="75"/>
        <v>10381</v>
      </c>
      <c r="F288" s="83">
        <f t="shared" si="75"/>
        <v>67870</v>
      </c>
      <c r="G288" s="83">
        <f t="shared" si="75"/>
        <v>10384</v>
      </c>
      <c r="H288" s="83">
        <f t="shared" si="75"/>
        <v>10389</v>
      </c>
      <c r="I288" s="83">
        <f t="shared" ref="I288:I290" si="79">A288</f>
        <v>10390</v>
      </c>
      <c r="J288" s="83"/>
      <c r="K288" s="83"/>
      <c r="L288" s="83">
        <v>286</v>
      </c>
      <c r="M288" s="83">
        <v>7</v>
      </c>
      <c r="N288" s="83"/>
      <c r="O288" s="83"/>
      <c r="P288" s="83"/>
      <c r="Q288" s="83"/>
      <c r="R288" s="83"/>
      <c r="S288" s="83"/>
      <c r="T288" s="84" t="s">
        <v>965</v>
      </c>
      <c r="U288" s="84"/>
      <c r="V288" s="84"/>
      <c r="W288" s="83" t="s">
        <v>966</v>
      </c>
      <c r="X288" s="83" t="s">
        <v>967</v>
      </c>
      <c r="Y288" s="83"/>
      <c r="Z288" s="83"/>
      <c r="AA288" s="83"/>
      <c r="AB288" s="83"/>
      <c r="AC288" s="83"/>
      <c r="AD288" s="3" t="str">
        <f t="shared" si="71"/>
        <v>Block- tuff</v>
      </c>
    </row>
    <row r="289" spans="1:30" x14ac:dyDescent="0.25">
      <c r="A289" s="83">
        <v>52476</v>
      </c>
      <c r="B289" s="83">
        <v>10389</v>
      </c>
      <c r="C289" s="83">
        <f t="shared" ref="C289:I304" si="80">VLOOKUP(D289,$A:$B,2,FALSE)</f>
        <v>10102</v>
      </c>
      <c r="D289" s="83">
        <f t="shared" si="80"/>
        <v>10104</v>
      </c>
      <c r="E289" s="83">
        <f t="shared" si="80"/>
        <v>10381</v>
      </c>
      <c r="F289" s="83">
        <f t="shared" si="80"/>
        <v>67870</v>
      </c>
      <c r="G289" s="83">
        <f t="shared" si="80"/>
        <v>10384</v>
      </c>
      <c r="H289" s="83">
        <f t="shared" si="80"/>
        <v>10389</v>
      </c>
      <c r="I289" s="83">
        <f t="shared" si="79"/>
        <v>52476</v>
      </c>
      <c r="J289" s="83"/>
      <c r="K289" s="83"/>
      <c r="L289" s="83">
        <v>287</v>
      </c>
      <c r="M289" s="83">
        <v>7</v>
      </c>
      <c r="N289" s="83"/>
      <c r="O289" s="83"/>
      <c r="P289" s="83"/>
      <c r="Q289" s="83"/>
      <c r="R289" s="83"/>
      <c r="S289" s="83"/>
      <c r="T289" s="84" t="s">
        <v>968</v>
      </c>
      <c r="U289" s="84"/>
      <c r="V289" s="84"/>
      <c r="W289" s="83" t="s">
        <v>969</v>
      </c>
      <c r="X289" s="83" t="s">
        <v>954</v>
      </c>
      <c r="Y289" s="83"/>
      <c r="Z289" s="83"/>
      <c r="AA289" s="83"/>
      <c r="AB289" s="83"/>
      <c r="AC289" s="83"/>
      <c r="AD289" s="3" t="str">
        <f t="shared" si="71"/>
        <v>Lapilli- block- tuff</v>
      </c>
    </row>
    <row r="290" spans="1:30" x14ac:dyDescent="0.25">
      <c r="A290" s="83">
        <v>52477</v>
      </c>
      <c r="B290" s="83">
        <v>10389</v>
      </c>
      <c r="C290" s="83">
        <f t="shared" si="80"/>
        <v>10102</v>
      </c>
      <c r="D290" s="83">
        <f t="shared" si="80"/>
        <v>10104</v>
      </c>
      <c r="E290" s="83">
        <f t="shared" si="80"/>
        <v>10381</v>
      </c>
      <c r="F290" s="83">
        <f t="shared" si="80"/>
        <v>67870</v>
      </c>
      <c r="G290" s="83">
        <f t="shared" si="80"/>
        <v>10384</v>
      </c>
      <c r="H290" s="83">
        <f t="shared" si="80"/>
        <v>10389</v>
      </c>
      <c r="I290" s="83">
        <f t="shared" si="79"/>
        <v>52477</v>
      </c>
      <c r="J290" s="83"/>
      <c r="K290" s="83"/>
      <c r="L290" s="83">
        <v>288</v>
      </c>
      <c r="M290" s="83">
        <v>7</v>
      </c>
      <c r="N290" s="83"/>
      <c r="O290" s="83"/>
      <c r="P290" s="83"/>
      <c r="Q290" s="83"/>
      <c r="R290" s="83"/>
      <c r="S290" s="83"/>
      <c r="T290" s="84" t="s">
        <v>970</v>
      </c>
      <c r="U290" s="84"/>
      <c r="V290" s="84"/>
      <c r="W290" s="83" t="s">
        <v>971</v>
      </c>
      <c r="X290" s="83" t="s">
        <v>957</v>
      </c>
      <c r="Y290" s="83"/>
      <c r="Z290" s="83"/>
      <c r="AA290" s="83"/>
      <c r="AB290" s="83"/>
      <c r="AC290" s="83"/>
      <c r="AD290" s="3" t="str">
        <f t="shared" si="71"/>
        <v>Ash- block- tuff</v>
      </c>
    </row>
    <row r="291" spans="1:30" x14ac:dyDescent="0.25">
      <c r="A291" s="83">
        <v>10399</v>
      </c>
      <c r="B291" s="83">
        <v>10384</v>
      </c>
      <c r="C291" s="83">
        <f t="shared" si="80"/>
        <v>10102</v>
      </c>
      <c r="D291" s="83">
        <f t="shared" si="80"/>
        <v>10104</v>
      </c>
      <c r="E291" s="83">
        <f t="shared" si="80"/>
        <v>10381</v>
      </c>
      <c r="F291" s="83">
        <f t="shared" si="80"/>
        <v>67870</v>
      </c>
      <c r="G291" s="83">
        <f t="shared" si="80"/>
        <v>10384</v>
      </c>
      <c r="H291" s="88">
        <f>A291</f>
        <v>10399</v>
      </c>
      <c r="I291" s="83"/>
      <c r="J291" s="83"/>
      <c r="K291" s="83"/>
      <c r="L291" s="83">
        <v>289</v>
      </c>
      <c r="M291" s="83">
        <v>6</v>
      </c>
      <c r="N291" s="83"/>
      <c r="O291" s="83"/>
      <c r="P291" s="83"/>
      <c r="Q291" s="83"/>
      <c r="R291" s="83"/>
      <c r="S291" s="84" t="s">
        <v>972</v>
      </c>
      <c r="T291" s="84"/>
      <c r="U291" s="84"/>
      <c r="V291" s="84"/>
      <c r="W291" s="83" t="s">
        <v>973</v>
      </c>
      <c r="X291" s="1" t="s">
        <v>974</v>
      </c>
      <c r="Y291" s="83"/>
      <c r="Z291" s="1" t="s">
        <v>95</v>
      </c>
      <c r="AA291" s="83"/>
      <c r="AB291" s="83"/>
      <c r="AC291" s="83"/>
      <c r="AD291" s="3" t="str">
        <f t="shared" si="71"/>
        <v>Tuff-Breccia</v>
      </c>
    </row>
    <row r="292" spans="1:30" x14ac:dyDescent="0.25">
      <c r="A292" s="83">
        <v>52470</v>
      </c>
      <c r="B292" s="83">
        <v>10399</v>
      </c>
      <c r="C292" s="83">
        <f t="shared" si="80"/>
        <v>10102</v>
      </c>
      <c r="D292" s="83">
        <f t="shared" si="80"/>
        <v>10104</v>
      </c>
      <c r="E292" s="83">
        <f t="shared" si="80"/>
        <v>10381</v>
      </c>
      <c r="F292" s="83">
        <f t="shared" si="80"/>
        <v>67870</v>
      </c>
      <c r="G292" s="83">
        <f t="shared" si="80"/>
        <v>10384</v>
      </c>
      <c r="H292" s="83">
        <f t="shared" si="80"/>
        <v>10399</v>
      </c>
      <c r="I292" s="83">
        <f t="shared" ref="I292:I293" si="81">A292</f>
        <v>52470</v>
      </c>
      <c r="J292" s="83"/>
      <c r="K292" s="83"/>
      <c r="L292" s="83">
        <v>290</v>
      </c>
      <c r="M292" s="83">
        <v>7</v>
      </c>
      <c r="N292" s="83"/>
      <c r="O292" s="83"/>
      <c r="P292" s="83"/>
      <c r="Q292" s="83"/>
      <c r="R292" s="83"/>
      <c r="S292" s="83"/>
      <c r="T292" s="84" t="s">
        <v>975</v>
      </c>
      <c r="U292" s="84"/>
      <c r="V292" s="84"/>
      <c r="W292" s="83" t="s">
        <v>976</v>
      </c>
      <c r="X292" s="83" t="s">
        <v>977</v>
      </c>
      <c r="Y292" s="83"/>
      <c r="Z292" s="83"/>
      <c r="AA292" s="83"/>
      <c r="AB292" s="83"/>
      <c r="AC292" s="83"/>
      <c r="AD292" s="3" t="str">
        <f t="shared" si="71"/>
        <v>Lapilli- tuff- breccia</v>
      </c>
    </row>
    <row r="293" spans="1:30" x14ac:dyDescent="0.25">
      <c r="A293" s="83">
        <v>52471</v>
      </c>
      <c r="B293" s="83">
        <v>10399</v>
      </c>
      <c r="C293" s="83">
        <f t="shared" si="80"/>
        <v>10102</v>
      </c>
      <c r="D293" s="83">
        <f t="shared" si="80"/>
        <v>10104</v>
      </c>
      <c r="E293" s="83">
        <f t="shared" si="80"/>
        <v>10381</v>
      </c>
      <c r="F293" s="83">
        <f t="shared" si="80"/>
        <v>67870</v>
      </c>
      <c r="G293" s="83">
        <f t="shared" si="80"/>
        <v>10384</v>
      </c>
      <c r="H293" s="83">
        <f t="shared" si="80"/>
        <v>10399</v>
      </c>
      <c r="I293" s="83">
        <f t="shared" si="81"/>
        <v>52471</v>
      </c>
      <c r="J293" s="83"/>
      <c r="K293" s="83"/>
      <c r="L293" s="83">
        <v>291</v>
      </c>
      <c r="M293" s="83">
        <v>7</v>
      </c>
      <c r="N293" s="83"/>
      <c r="O293" s="83"/>
      <c r="P293" s="83"/>
      <c r="Q293" s="83"/>
      <c r="R293" s="83"/>
      <c r="S293" s="83"/>
      <c r="T293" s="84" t="s">
        <v>978</v>
      </c>
      <c r="U293" s="84"/>
      <c r="V293" s="84"/>
      <c r="W293" s="83" t="s">
        <v>979</v>
      </c>
      <c r="X293" s="83" t="s">
        <v>980</v>
      </c>
      <c r="Y293" s="83"/>
      <c r="Z293" s="83"/>
      <c r="AA293" s="83"/>
      <c r="AB293" s="83"/>
      <c r="AC293" s="83"/>
      <c r="AD293" s="3" t="str">
        <f t="shared" si="71"/>
        <v>Ash- tuff- breccia</v>
      </c>
    </row>
    <row r="294" spans="1:30" x14ac:dyDescent="0.25">
      <c r="A294" s="83">
        <v>52472</v>
      </c>
      <c r="B294" s="83">
        <v>10384</v>
      </c>
      <c r="C294" s="83">
        <f t="shared" si="80"/>
        <v>10102</v>
      </c>
      <c r="D294" s="83">
        <f t="shared" si="80"/>
        <v>10104</v>
      </c>
      <c r="E294" s="83">
        <f t="shared" si="80"/>
        <v>10381</v>
      </c>
      <c r="F294" s="83">
        <f t="shared" si="80"/>
        <v>67870</v>
      </c>
      <c r="G294" s="83">
        <f t="shared" si="80"/>
        <v>10384</v>
      </c>
      <c r="H294" s="88">
        <f t="shared" ref="H294:H295" si="82">A294</f>
        <v>52472</v>
      </c>
      <c r="I294" s="83"/>
      <c r="J294" s="83"/>
      <c r="K294" s="83"/>
      <c r="L294" s="83">
        <v>292</v>
      </c>
      <c r="M294" s="83">
        <v>6</v>
      </c>
      <c r="N294" s="83"/>
      <c r="O294" s="83"/>
      <c r="P294" s="83"/>
      <c r="Q294" s="83"/>
      <c r="R294" s="83"/>
      <c r="S294" s="84" t="s">
        <v>981</v>
      </c>
      <c r="T294" s="84"/>
      <c r="U294" s="84"/>
      <c r="V294" s="84"/>
      <c r="W294" s="83" t="s">
        <v>982</v>
      </c>
      <c r="X294" s="83" t="s">
        <v>983</v>
      </c>
      <c r="Y294" s="83"/>
      <c r="Z294" s="83" t="s">
        <v>85</v>
      </c>
      <c r="AA294" s="83"/>
      <c r="AB294" s="83"/>
      <c r="AC294" s="83"/>
      <c r="AD294" s="3" t="str">
        <f t="shared" si="71"/>
        <v>Air-fall deposit, consolidated</v>
      </c>
    </row>
    <row r="295" spans="1:30" x14ac:dyDescent="0.25">
      <c r="A295" s="83">
        <v>52473</v>
      </c>
      <c r="B295" s="83">
        <v>10384</v>
      </c>
      <c r="C295" s="83">
        <f t="shared" si="80"/>
        <v>10102</v>
      </c>
      <c r="D295" s="83">
        <f t="shared" si="80"/>
        <v>10104</v>
      </c>
      <c r="E295" s="83">
        <f t="shared" si="80"/>
        <v>10381</v>
      </c>
      <c r="F295" s="83">
        <f t="shared" si="80"/>
        <v>67870</v>
      </c>
      <c r="G295" s="83">
        <f t="shared" si="80"/>
        <v>10384</v>
      </c>
      <c r="H295" s="88">
        <f t="shared" si="82"/>
        <v>52473</v>
      </c>
      <c r="I295" s="83"/>
      <c r="J295" s="83"/>
      <c r="K295" s="83"/>
      <c r="L295" s="83">
        <v>293</v>
      </c>
      <c r="M295" s="83">
        <v>6</v>
      </c>
      <c r="N295" s="83"/>
      <c r="O295" s="83"/>
      <c r="P295" s="83"/>
      <c r="Q295" s="83"/>
      <c r="R295" s="83"/>
      <c r="S295" s="84" t="s">
        <v>984</v>
      </c>
      <c r="T295" s="84"/>
      <c r="U295" s="84"/>
      <c r="V295" s="84"/>
      <c r="W295" s="83" t="s">
        <v>985</v>
      </c>
      <c r="X295" s="83" t="s">
        <v>986</v>
      </c>
      <c r="Y295" s="83"/>
      <c r="Z295" s="83" t="s">
        <v>85</v>
      </c>
      <c r="AA295" s="83"/>
      <c r="AB295" s="83"/>
      <c r="AC295" s="83"/>
      <c r="AD295" s="3" t="str">
        <f t="shared" si="71"/>
        <v>Ash-flow deposit, consolidated</v>
      </c>
    </row>
    <row r="296" spans="1:30" x14ac:dyDescent="0.25">
      <c r="A296" s="83">
        <v>10400</v>
      </c>
      <c r="B296" s="83">
        <v>52473</v>
      </c>
      <c r="C296" s="83">
        <f t="shared" si="80"/>
        <v>10102</v>
      </c>
      <c r="D296" s="83">
        <f t="shared" si="80"/>
        <v>10104</v>
      </c>
      <c r="E296" s="83">
        <f t="shared" si="80"/>
        <v>10381</v>
      </c>
      <c r="F296" s="83">
        <f t="shared" si="80"/>
        <v>67870</v>
      </c>
      <c r="G296" s="83">
        <f t="shared" si="80"/>
        <v>10384</v>
      </c>
      <c r="H296" s="83">
        <f t="shared" si="80"/>
        <v>52473</v>
      </c>
      <c r="I296" s="83">
        <f>A296</f>
        <v>10400</v>
      </c>
      <c r="J296" s="83"/>
      <c r="K296" s="83"/>
      <c r="L296" s="83">
        <v>294</v>
      </c>
      <c r="M296" s="83">
        <v>7</v>
      </c>
      <c r="N296" s="83"/>
      <c r="O296" s="83"/>
      <c r="P296" s="83"/>
      <c r="Q296" s="83"/>
      <c r="R296" s="83"/>
      <c r="S296" s="83"/>
      <c r="T296" s="84" t="s">
        <v>987</v>
      </c>
      <c r="U296" s="84"/>
      <c r="V296" s="84"/>
      <c r="W296" s="83" t="s">
        <v>988</v>
      </c>
      <c r="X296" s="83" t="s">
        <v>986</v>
      </c>
      <c r="Y296" s="83"/>
      <c r="Z296" s="83" t="s">
        <v>85</v>
      </c>
      <c r="AA296" s="83"/>
      <c r="AB296" s="83"/>
      <c r="AC296" s="83"/>
      <c r="AD296" s="3" t="str">
        <f t="shared" si="71"/>
        <v>Ignimbrite, consolidated</v>
      </c>
    </row>
    <row r="297" spans="1:30" x14ac:dyDescent="0.25">
      <c r="A297" s="83">
        <v>10401</v>
      </c>
      <c r="B297" s="83">
        <v>10400</v>
      </c>
      <c r="C297" s="83">
        <f t="shared" si="80"/>
        <v>10102</v>
      </c>
      <c r="D297" s="83">
        <f t="shared" si="80"/>
        <v>10104</v>
      </c>
      <c r="E297" s="83">
        <f t="shared" si="80"/>
        <v>10381</v>
      </c>
      <c r="F297" s="83">
        <f t="shared" si="80"/>
        <v>67870</v>
      </c>
      <c r="G297" s="83">
        <f t="shared" si="80"/>
        <v>10384</v>
      </c>
      <c r="H297" s="83">
        <f t="shared" si="80"/>
        <v>52473</v>
      </c>
      <c r="I297" s="83">
        <f t="shared" si="80"/>
        <v>10400</v>
      </c>
      <c r="J297" s="83">
        <f t="shared" ref="J297:J298" si="83">A297</f>
        <v>10401</v>
      </c>
      <c r="K297" s="83"/>
      <c r="L297" s="83">
        <v>295</v>
      </c>
      <c r="M297" s="83">
        <v>8</v>
      </c>
      <c r="N297" s="83"/>
      <c r="O297" s="83"/>
      <c r="P297" s="83"/>
      <c r="Q297" s="83"/>
      <c r="R297" s="83"/>
      <c r="S297" s="83"/>
      <c r="T297" s="83"/>
      <c r="U297" s="84" t="s">
        <v>989</v>
      </c>
      <c r="V297" s="84"/>
      <c r="W297" s="83" t="s">
        <v>990</v>
      </c>
      <c r="X297" s="83" t="s">
        <v>991</v>
      </c>
      <c r="Y297" s="83"/>
      <c r="Z297" s="83" t="s">
        <v>85</v>
      </c>
      <c r="AA297" s="83"/>
      <c r="AB297" s="83"/>
      <c r="AC297" s="83"/>
      <c r="AD297" s="3" t="str">
        <f t="shared" si="71"/>
        <v>Ignimbrite, welded</v>
      </c>
    </row>
    <row r="298" spans="1:30" x14ac:dyDescent="0.25">
      <c r="A298" s="83">
        <v>10402</v>
      </c>
      <c r="B298" s="83">
        <v>10400</v>
      </c>
      <c r="C298" s="83">
        <f t="shared" si="80"/>
        <v>10102</v>
      </c>
      <c r="D298" s="83">
        <f t="shared" si="80"/>
        <v>10104</v>
      </c>
      <c r="E298" s="83">
        <f t="shared" si="80"/>
        <v>10381</v>
      </c>
      <c r="F298" s="83">
        <f t="shared" si="80"/>
        <v>67870</v>
      </c>
      <c r="G298" s="83">
        <f t="shared" si="80"/>
        <v>10384</v>
      </c>
      <c r="H298" s="83">
        <f t="shared" si="80"/>
        <v>52473</v>
      </c>
      <c r="I298" s="83">
        <f t="shared" si="80"/>
        <v>10400</v>
      </c>
      <c r="J298" s="83">
        <f t="shared" si="83"/>
        <v>10402</v>
      </c>
      <c r="K298" s="83"/>
      <c r="L298" s="83">
        <v>296</v>
      </c>
      <c r="M298" s="83">
        <v>8</v>
      </c>
      <c r="N298" s="83"/>
      <c r="O298" s="83"/>
      <c r="P298" s="83"/>
      <c r="Q298" s="83"/>
      <c r="R298" s="83"/>
      <c r="S298" s="83"/>
      <c r="T298" s="83"/>
      <c r="U298" s="84" t="s">
        <v>992</v>
      </c>
      <c r="V298" s="84"/>
      <c r="W298" s="83" t="s">
        <v>993</v>
      </c>
      <c r="X298" s="83" t="s">
        <v>994</v>
      </c>
      <c r="Y298" s="83"/>
      <c r="Z298" s="83" t="s">
        <v>85</v>
      </c>
      <c r="AA298" s="83"/>
      <c r="AB298" s="83"/>
      <c r="AC298" s="83"/>
      <c r="AD298" s="3" t="str">
        <f t="shared" si="71"/>
        <v>Ignimbrite, unwelded, consolidated</v>
      </c>
    </row>
    <row r="299" spans="1:30" x14ac:dyDescent="0.25">
      <c r="A299" s="83">
        <v>10403</v>
      </c>
      <c r="B299" s="83">
        <v>52473</v>
      </c>
      <c r="C299" s="83">
        <f t="shared" si="80"/>
        <v>10102</v>
      </c>
      <c r="D299" s="83">
        <f t="shared" si="80"/>
        <v>10104</v>
      </c>
      <c r="E299" s="83">
        <f t="shared" si="80"/>
        <v>10381</v>
      </c>
      <c r="F299" s="83">
        <f t="shared" si="80"/>
        <v>67870</v>
      </c>
      <c r="G299" s="83">
        <f t="shared" si="80"/>
        <v>10384</v>
      </c>
      <c r="H299" s="83">
        <f t="shared" si="80"/>
        <v>52473</v>
      </c>
      <c r="I299" s="83">
        <f t="shared" ref="I299:I300" si="84">A299</f>
        <v>10403</v>
      </c>
      <c r="J299" s="83"/>
      <c r="K299" s="83"/>
      <c r="L299" s="83">
        <v>297</v>
      </c>
      <c r="M299" s="83">
        <v>7</v>
      </c>
      <c r="N299" s="83"/>
      <c r="O299" s="83"/>
      <c r="P299" s="83"/>
      <c r="Q299" s="83"/>
      <c r="R299" s="83"/>
      <c r="S299" s="83"/>
      <c r="T299" s="84" t="s">
        <v>995</v>
      </c>
      <c r="U299" s="84"/>
      <c r="V299" s="84"/>
      <c r="W299" s="83" t="s">
        <v>996</v>
      </c>
      <c r="X299" s="83" t="s">
        <v>997</v>
      </c>
      <c r="Y299" s="83"/>
      <c r="Z299" s="83" t="s">
        <v>85</v>
      </c>
      <c r="AA299" s="83"/>
      <c r="AB299" s="83"/>
      <c r="AC299" s="83"/>
      <c r="AD299" s="3" t="str">
        <f t="shared" si="71"/>
        <v>Surge- deposit, consolidated</v>
      </c>
    </row>
    <row r="300" spans="1:30" x14ac:dyDescent="0.25">
      <c r="A300" s="83">
        <v>54574</v>
      </c>
      <c r="B300" s="83">
        <v>52473</v>
      </c>
      <c r="C300" s="83">
        <f t="shared" si="80"/>
        <v>10102</v>
      </c>
      <c r="D300" s="83">
        <f t="shared" si="80"/>
        <v>10104</v>
      </c>
      <c r="E300" s="83">
        <f t="shared" si="80"/>
        <v>10381</v>
      </c>
      <c r="F300" s="83">
        <f t="shared" si="80"/>
        <v>67870</v>
      </c>
      <c r="G300" s="83">
        <f t="shared" si="80"/>
        <v>10384</v>
      </c>
      <c r="H300" s="83">
        <f t="shared" si="80"/>
        <v>52473</v>
      </c>
      <c r="I300" s="83">
        <f t="shared" si="84"/>
        <v>54574</v>
      </c>
      <c r="J300" s="83"/>
      <c r="K300" s="83"/>
      <c r="L300" s="83">
        <v>298</v>
      </c>
      <c r="M300" s="83">
        <v>7</v>
      </c>
      <c r="N300" s="83"/>
      <c r="O300" s="83"/>
      <c r="P300" s="83"/>
      <c r="Q300" s="83"/>
      <c r="R300" s="83"/>
      <c r="S300" s="83"/>
      <c r="T300" s="84" t="s">
        <v>998</v>
      </c>
      <c r="U300" s="84"/>
      <c r="V300" s="84"/>
      <c r="W300" s="83" t="s">
        <v>999</v>
      </c>
      <c r="X300" s="83" t="s">
        <v>1000</v>
      </c>
      <c r="Y300" s="83" t="s">
        <v>1001</v>
      </c>
      <c r="Z300" s="83" t="s">
        <v>85</v>
      </c>
      <c r="AA300" s="83"/>
      <c r="AB300" s="83"/>
      <c r="AC300" s="83"/>
      <c r="AD300" s="3" t="str">
        <f t="shared" si="71"/>
        <v>Peperite</v>
      </c>
    </row>
    <row r="301" spans="1:30" x14ac:dyDescent="0.25">
      <c r="A301" s="83">
        <v>67838</v>
      </c>
      <c r="B301" s="83">
        <v>67870</v>
      </c>
      <c r="C301" s="83">
        <f t="shared" si="80"/>
        <v>10102</v>
      </c>
      <c r="D301" s="83">
        <f t="shared" si="80"/>
        <v>10104</v>
      </c>
      <c r="E301" s="83">
        <f t="shared" si="80"/>
        <v>10381</v>
      </c>
      <c r="F301" s="83">
        <f t="shared" si="80"/>
        <v>67870</v>
      </c>
      <c r="G301" s="88">
        <f>A301</f>
        <v>67838</v>
      </c>
      <c r="H301" s="83"/>
      <c r="I301" s="83"/>
      <c r="J301" s="83"/>
      <c r="K301" s="83"/>
      <c r="L301" s="83">
        <v>299</v>
      </c>
      <c r="M301" s="83">
        <v>5</v>
      </c>
      <c r="N301" s="83"/>
      <c r="O301" s="83"/>
      <c r="P301" s="83"/>
      <c r="Q301" s="83"/>
      <c r="R301" s="84" t="s">
        <v>1002</v>
      </c>
      <c r="S301" s="84"/>
      <c r="T301" s="84"/>
      <c r="U301" s="84"/>
      <c r="V301" s="84"/>
      <c r="W301" s="83" t="s">
        <v>1003</v>
      </c>
      <c r="X301" s="83" t="s">
        <v>1004</v>
      </c>
      <c r="Y301" s="83"/>
      <c r="Z301" s="83" t="s">
        <v>95</v>
      </c>
      <c r="AA301" s="83"/>
      <c r="AB301" s="83"/>
      <c r="AC301" s="83"/>
      <c r="AD301" s="3" t="str">
        <f t="shared" si="71"/>
        <v>Pyroclastic rock, rhyolitic</v>
      </c>
    </row>
    <row r="302" spans="1:30" x14ac:dyDescent="0.25">
      <c r="A302" s="83">
        <v>67839</v>
      </c>
      <c r="B302" s="83">
        <v>67838</v>
      </c>
      <c r="C302" s="83">
        <f t="shared" si="80"/>
        <v>10102</v>
      </c>
      <c r="D302" s="83">
        <f t="shared" si="80"/>
        <v>10104</v>
      </c>
      <c r="E302" s="83">
        <f t="shared" si="80"/>
        <v>10381</v>
      </c>
      <c r="F302" s="83">
        <f t="shared" si="80"/>
        <v>67870</v>
      </c>
      <c r="G302" s="83">
        <f t="shared" si="80"/>
        <v>67838</v>
      </c>
      <c r="H302" s="88">
        <f>A302</f>
        <v>67839</v>
      </c>
      <c r="I302" s="83"/>
      <c r="J302" s="83"/>
      <c r="K302" s="83"/>
      <c r="L302" s="83">
        <v>300</v>
      </c>
      <c r="M302" s="83">
        <v>6</v>
      </c>
      <c r="N302" s="83"/>
      <c r="O302" s="83"/>
      <c r="P302" s="83"/>
      <c r="Q302" s="83"/>
      <c r="R302" s="83"/>
      <c r="S302" s="84" t="s">
        <v>1005</v>
      </c>
      <c r="T302" s="84"/>
      <c r="U302" s="84"/>
      <c r="V302" s="84"/>
      <c r="W302" s="83" t="s">
        <v>1006</v>
      </c>
      <c r="X302" s="83" t="s">
        <v>1007</v>
      </c>
      <c r="Y302" s="83"/>
      <c r="Z302" s="83" t="s">
        <v>95</v>
      </c>
      <c r="AA302" s="83"/>
      <c r="AB302" s="83"/>
      <c r="AC302" s="83"/>
      <c r="AD302" s="3" t="str">
        <f t="shared" si="71"/>
        <v>Rhyolitic ash- tuff</v>
      </c>
    </row>
    <row r="303" spans="1:30" x14ac:dyDescent="0.25">
      <c r="A303" s="83">
        <v>67840</v>
      </c>
      <c r="B303" s="83">
        <v>67839</v>
      </c>
      <c r="C303" s="83">
        <f t="shared" si="80"/>
        <v>10102</v>
      </c>
      <c r="D303" s="83">
        <f t="shared" si="80"/>
        <v>10104</v>
      </c>
      <c r="E303" s="83">
        <f t="shared" si="80"/>
        <v>10381</v>
      </c>
      <c r="F303" s="83">
        <f t="shared" si="80"/>
        <v>67870</v>
      </c>
      <c r="G303" s="83">
        <f t="shared" si="80"/>
        <v>67838</v>
      </c>
      <c r="H303" s="83">
        <f t="shared" si="80"/>
        <v>67839</v>
      </c>
      <c r="I303" s="83">
        <f t="shared" ref="I303:I308" si="85">A303</f>
        <v>67840</v>
      </c>
      <c r="J303" s="83"/>
      <c r="K303" s="83"/>
      <c r="L303" s="83">
        <v>301</v>
      </c>
      <c r="M303" s="83">
        <v>7</v>
      </c>
      <c r="N303" s="83"/>
      <c r="O303" s="83"/>
      <c r="P303" s="83"/>
      <c r="Q303" s="83"/>
      <c r="R303" s="83"/>
      <c r="S303" s="83"/>
      <c r="T303" s="84" t="s">
        <v>1008</v>
      </c>
      <c r="U303" s="84"/>
      <c r="V303" s="84"/>
      <c r="W303" s="83" t="s">
        <v>1009</v>
      </c>
      <c r="X303" s="83" t="s">
        <v>1010</v>
      </c>
      <c r="Y303" s="83"/>
      <c r="Z303" s="83" t="s">
        <v>95</v>
      </c>
      <c r="AA303" s="83"/>
      <c r="AB303" s="83"/>
      <c r="AC303" s="83"/>
      <c r="AD303" s="3" t="str">
        <f t="shared" si="71"/>
        <v>Fine- grained ash- tuff, rhyolitic</v>
      </c>
    </row>
    <row r="304" spans="1:30" x14ac:dyDescent="0.25">
      <c r="A304" s="83">
        <v>67841</v>
      </c>
      <c r="B304" s="83">
        <v>67839</v>
      </c>
      <c r="C304" s="83">
        <f t="shared" si="80"/>
        <v>10102</v>
      </c>
      <c r="D304" s="83">
        <f t="shared" si="80"/>
        <v>10104</v>
      </c>
      <c r="E304" s="83">
        <f t="shared" si="80"/>
        <v>10381</v>
      </c>
      <c r="F304" s="83">
        <f t="shared" si="80"/>
        <v>67870</v>
      </c>
      <c r="G304" s="83">
        <f t="shared" si="80"/>
        <v>67838</v>
      </c>
      <c r="H304" s="83">
        <f t="shared" si="80"/>
        <v>67839</v>
      </c>
      <c r="I304" s="83">
        <f t="shared" si="85"/>
        <v>67841</v>
      </c>
      <c r="J304" s="83"/>
      <c r="K304" s="83"/>
      <c r="L304" s="83">
        <v>302</v>
      </c>
      <c r="M304" s="83">
        <v>7</v>
      </c>
      <c r="N304" s="83"/>
      <c r="O304" s="83"/>
      <c r="P304" s="83"/>
      <c r="Q304" s="83"/>
      <c r="R304" s="83"/>
      <c r="S304" s="83"/>
      <c r="T304" s="84" t="s">
        <v>1011</v>
      </c>
      <c r="U304" s="84"/>
      <c r="V304" s="84"/>
      <c r="W304" s="83" t="s">
        <v>1012</v>
      </c>
      <c r="X304" s="83" t="s">
        <v>1013</v>
      </c>
      <c r="Y304" s="83"/>
      <c r="Z304" s="83" t="s">
        <v>95</v>
      </c>
      <c r="AA304" s="83"/>
      <c r="AB304" s="83"/>
      <c r="AC304" s="83"/>
      <c r="AD304" s="3" t="str">
        <f t="shared" si="71"/>
        <v>Coarse- grained ash- tuff, rhyolitic</v>
      </c>
    </row>
    <row r="305" spans="1:30" x14ac:dyDescent="0.25">
      <c r="A305" s="83">
        <v>67842</v>
      </c>
      <c r="B305" s="83">
        <v>67839</v>
      </c>
      <c r="C305" s="83">
        <f t="shared" ref="C305:H320" si="86">VLOOKUP(D305,$A:$B,2,FALSE)</f>
        <v>10102</v>
      </c>
      <c r="D305" s="83">
        <f t="shared" si="86"/>
        <v>10104</v>
      </c>
      <c r="E305" s="83">
        <f t="shared" si="86"/>
        <v>10381</v>
      </c>
      <c r="F305" s="83">
        <f t="shared" si="86"/>
        <v>67870</v>
      </c>
      <c r="G305" s="83">
        <f t="shared" si="86"/>
        <v>67838</v>
      </c>
      <c r="H305" s="83">
        <f t="shared" si="86"/>
        <v>67839</v>
      </c>
      <c r="I305" s="83">
        <f t="shared" si="85"/>
        <v>67842</v>
      </c>
      <c r="J305" s="83"/>
      <c r="K305" s="83"/>
      <c r="L305" s="83">
        <v>303</v>
      </c>
      <c r="M305" s="83">
        <v>7</v>
      </c>
      <c r="N305" s="83"/>
      <c r="O305" s="83"/>
      <c r="P305" s="83"/>
      <c r="Q305" s="83"/>
      <c r="R305" s="83"/>
      <c r="S305" s="83"/>
      <c r="T305" s="84" t="s">
        <v>1014</v>
      </c>
      <c r="U305" s="84"/>
      <c r="V305" s="84"/>
      <c r="W305" s="83" t="s">
        <v>1015</v>
      </c>
      <c r="X305" s="83" t="s">
        <v>1016</v>
      </c>
      <c r="Y305" s="83"/>
      <c r="Z305" s="83" t="s">
        <v>95</v>
      </c>
      <c r="AA305" s="83"/>
      <c r="AB305" s="83"/>
      <c r="AC305" s="83"/>
      <c r="AD305" s="3" t="str">
        <f t="shared" si="71"/>
        <v>Rhyolitic crystal- ash- tuff</v>
      </c>
    </row>
    <row r="306" spans="1:30" x14ac:dyDescent="0.25">
      <c r="A306" s="83">
        <v>67843</v>
      </c>
      <c r="B306" s="83">
        <v>67839</v>
      </c>
      <c r="C306" s="83">
        <f t="shared" si="86"/>
        <v>10102</v>
      </c>
      <c r="D306" s="83">
        <f t="shared" si="86"/>
        <v>10104</v>
      </c>
      <c r="E306" s="83">
        <f t="shared" si="86"/>
        <v>10381</v>
      </c>
      <c r="F306" s="83">
        <f t="shared" si="86"/>
        <v>67870</v>
      </c>
      <c r="G306" s="83">
        <f t="shared" si="86"/>
        <v>67838</v>
      </c>
      <c r="H306" s="83">
        <f t="shared" si="86"/>
        <v>67839</v>
      </c>
      <c r="I306" s="83">
        <f t="shared" si="85"/>
        <v>67843</v>
      </c>
      <c r="J306" s="83"/>
      <c r="K306" s="83"/>
      <c r="L306" s="83">
        <v>304</v>
      </c>
      <c r="M306" s="83">
        <v>7</v>
      </c>
      <c r="N306" s="83"/>
      <c r="O306" s="83"/>
      <c r="P306" s="83"/>
      <c r="Q306" s="83"/>
      <c r="R306" s="83"/>
      <c r="S306" s="83"/>
      <c r="T306" s="84" t="s">
        <v>1017</v>
      </c>
      <c r="U306" s="84"/>
      <c r="V306" s="84"/>
      <c r="W306" s="83" t="s">
        <v>1018</v>
      </c>
      <c r="X306" s="83" t="s">
        <v>1019</v>
      </c>
      <c r="Y306" s="83"/>
      <c r="Z306" s="83" t="s">
        <v>95</v>
      </c>
      <c r="AA306" s="83"/>
      <c r="AB306" s="83"/>
      <c r="AC306" s="83"/>
      <c r="AD306" s="3" t="str">
        <f t="shared" si="71"/>
        <v>Rhyolitic lapilli- ash- tuff</v>
      </c>
    </row>
    <row r="307" spans="1:30" x14ac:dyDescent="0.25">
      <c r="A307" s="83">
        <v>67844</v>
      </c>
      <c r="B307" s="83">
        <v>67839</v>
      </c>
      <c r="C307" s="83">
        <f t="shared" si="86"/>
        <v>10102</v>
      </c>
      <c r="D307" s="83">
        <f t="shared" si="86"/>
        <v>10104</v>
      </c>
      <c r="E307" s="83">
        <f t="shared" si="86"/>
        <v>10381</v>
      </c>
      <c r="F307" s="83">
        <f t="shared" si="86"/>
        <v>67870</v>
      </c>
      <c r="G307" s="83">
        <f t="shared" si="86"/>
        <v>67838</v>
      </c>
      <c r="H307" s="83">
        <f t="shared" si="86"/>
        <v>67839</v>
      </c>
      <c r="I307" s="83">
        <f t="shared" si="85"/>
        <v>67844</v>
      </c>
      <c r="J307" s="83"/>
      <c r="K307" s="83"/>
      <c r="L307" s="83">
        <v>305</v>
      </c>
      <c r="M307" s="83">
        <v>7</v>
      </c>
      <c r="N307" s="83"/>
      <c r="O307" s="83"/>
      <c r="P307" s="83"/>
      <c r="Q307" s="83"/>
      <c r="R307" s="83"/>
      <c r="S307" s="83"/>
      <c r="T307" s="84" t="s">
        <v>1020</v>
      </c>
      <c r="U307" s="84"/>
      <c r="V307" s="84"/>
      <c r="W307" s="83" t="s">
        <v>1021</v>
      </c>
      <c r="X307" s="83" t="s">
        <v>1022</v>
      </c>
      <c r="Y307" s="83"/>
      <c r="Z307" s="83" t="s">
        <v>95</v>
      </c>
      <c r="AA307" s="83"/>
      <c r="AB307" s="83"/>
      <c r="AC307" s="83"/>
      <c r="AD307" s="3" t="str">
        <f t="shared" si="71"/>
        <v>Rhyolitic bomb- ash- tuff</v>
      </c>
    </row>
    <row r="308" spans="1:30" x14ac:dyDescent="0.25">
      <c r="A308" s="83">
        <v>67845</v>
      </c>
      <c r="B308" s="83">
        <v>67839</v>
      </c>
      <c r="C308" s="83">
        <f t="shared" si="86"/>
        <v>10102</v>
      </c>
      <c r="D308" s="83">
        <f t="shared" si="86"/>
        <v>10104</v>
      </c>
      <c r="E308" s="83">
        <f t="shared" si="86"/>
        <v>10381</v>
      </c>
      <c r="F308" s="83">
        <f t="shared" si="86"/>
        <v>67870</v>
      </c>
      <c r="G308" s="83">
        <f t="shared" si="86"/>
        <v>67838</v>
      </c>
      <c r="H308" s="83">
        <f t="shared" si="86"/>
        <v>67839</v>
      </c>
      <c r="I308" s="83">
        <f t="shared" si="85"/>
        <v>67845</v>
      </c>
      <c r="J308" s="83"/>
      <c r="K308" s="83"/>
      <c r="L308" s="83">
        <v>306</v>
      </c>
      <c r="M308" s="83">
        <v>7</v>
      </c>
      <c r="N308" s="83"/>
      <c r="O308" s="83"/>
      <c r="P308" s="83"/>
      <c r="Q308" s="83"/>
      <c r="R308" s="83"/>
      <c r="S308" s="83"/>
      <c r="T308" s="84" t="s">
        <v>1023</v>
      </c>
      <c r="U308" s="84"/>
      <c r="V308" s="84"/>
      <c r="W308" s="83" t="s">
        <v>1024</v>
      </c>
      <c r="X308" s="83" t="s">
        <v>1025</v>
      </c>
      <c r="Y308" s="83"/>
      <c r="Z308" s="83" t="s">
        <v>95</v>
      </c>
      <c r="AA308" s="83"/>
      <c r="AB308" s="83"/>
      <c r="AC308" s="83"/>
      <c r="AD308" s="3" t="str">
        <f t="shared" si="71"/>
        <v>Rhyolitic block- ash- tuff</v>
      </c>
    </row>
    <row r="309" spans="1:30" x14ac:dyDescent="0.25">
      <c r="A309" s="83">
        <v>67846</v>
      </c>
      <c r="B309" s="83">
        <v>67838</v>
      </c>
      <c r="C309" s="83">
        <f t="shared" si="86"/>
        <v>10102</v>
      </c>
      <c r="D309" s="83">
        <f t="shared" si="86"/>
        <v>10104</v>
      </c>
      <c r="E309" s="83">
        <f t="shared" si="86"/>
        <v>10381</v>
      </c>
      <c r="F309" s="83">
        <f t="shared" si="86"/>
        <v>67870</v>
      </c>
      <c r="G309" s="83">
        <f t="shared" si="86"/>
        <v>67838</v>
      </c>
      <c r="H309" s="88">
        <f>A309</f>
        <v>67846</v>
      </c>
      <c r="I309" s="83"/>
      <c r="J309" s="83"/>
      <c r="K309" s="83"/>
      <c r="L309" s="83">
        <v>307</v>
      </c>
      <c r="M309" s="83">
        <v>6</v>
      </c>
      <c r="N309" s="83"/>
      <c r="O309" s="83"/>
      <c r="P309" s="83"/>
      <c r="Q309" s="83"/>
      <c r="R309" s="83"/>
      <c r="S309" s="84" t="s">
        <v>1026</v>
      </c>
      <c r="T309" s="84"/>
      <c r="U309" s="84"/>
      <c r="V309" s="84"/>
      <c r="W309" s="83" t="s">
        <v>1027</v>
      </c>
      <c r="X309" s="83" t="s">
        <v>1028</v>
      </c>
      <c r="Y309" s="83"/>
      <c r="Z309" s="83" t="s">
        <v>95</v>
      </c>
      <c r="AA309" s="83"/>
      <c r="AB309" s="83"/>
      <c r="AC309" s="83"/>
      <c r="AD309" s="3" t="str">
        <f t="shared" si="71"/>
        <v>Rhyolitic Lapilli- tuff</v>
      </c>
    </row>
    <row r="310" spans="1:30" x14ac:dyDescent="0.25">
      <c r="A310" s="83">
        <v>67847</v>
      </c>
      <c r="B310" s="83">
        <v>67846</v>
      </c>
      <c r="C310" s="83">
        <f t="shared" si="86"/>
        <v>10102</v>
      </c>
      <c r="D310" s="83">
        <f t="shared" si="86"/>
        <v>10104</v>
      </c>
      <c r="E310" s="83">
        <f t="shared" si="86"/>
        <v>10381</v>
      </c>
      <c r="F310" s="83">
        <f t="shared" si="86"/>
        <v>67870</v>
      </c>
      <c r="G310" s="83">
        <f t="shared" si="86"/>
        <v>67838</v>
      </c>
      <c r="H310" s="83">
        <f t="shared" si="86"/>
        <v>67846</v>
      </c>
      <c r="I310" s="83">
        <f t="shared" ref="I310:I312" si="87">A310</f>
        <v>67847</v>
      </c>
      <c r="J310" s="83"/>
      <c r="K310" s="83"/>
      <c r="L310" s="83">
        <v>308</v>
      </c>
      <c r="M310" s="83">
        <v>7</v>
      </c>
      <c r="N310" s="83"/>
      <c r="O310" s="83"/>
      <c r="P310" s="83"/>
      <c r="Q310" s="83"/>
      <c r="R310" s="83"/>
      <c r="S310" s="83"/>
      <c r="T310" s="84" t="s">
        <v>1029</v>
      </c>
      <c r="U310" s="84"/>
      <c r="V310" s="84"/>
      <c r="W310" s="83" t="s">
        <v>1030</v>
      </c>
      <c r="X310" s="83" t="s">
        <v>1031</v>
      </c>
      <c r="Y310" s="83"/>
      <c r="Z310" s="83" t="s">
        <v>95</v>
      </c>
      <c r="AA310" s="83"/>
      <c r="AB310" s="83"/>
      <c r="AC310" s="83"/>
      <c r="AD310" s="3" t="str">
        <f t="shared" si="71"/>
        <v>Rhyolitic ash- lapilli- tuff</v>
      </c>
    </row>
    <row r="311" spans="1:30" x14ac:dyDescent="0.25">
      <c r="A311" s="83">
        <v>67848</v>
      </c>
      <c r="B311" s="83">
        <v>67846</v>
      </c>
      <c r="C311" s="83">
        <f t="shared" si="86"/>
        <v>10102</v>
      </c>
      <c r="D311" s="83">
        <f t="shared" si="86"/>
        <v>10104</v>
      </c>
      <c r="E311" s="83">
        <f t="shared" si="86"/>
        <v>10381</v>
      </c>
      <c r="F311" s="83">
        <f t="shared" si="86"/>
        <v>67870</v>
      </c>
      <c r="G311" s="83">
        <f t="shared" si="86"/>
        <v>67838</v>
      </c>
      <c r="H311" s="83">
        <f t="shared" si="86"/>
        <v>67846</v>
      </c>
      <c r="I311" s="83">
        <f t="shared" si="87"/>
        <v>67848</v>
      </c>
      <c r="J311" s="83"/>
      <c r="K311" s="83"/>
      <c r="L311" s="83">
        <v>309</v>
      </c>
      <c r="M311" s="83">
        <v>7</v>
      </c>
      <c r="N311" s="83"/>
      <c r="O311" s="83"/>
      <c r="P311" s="83"/>
      <c r="Q311" s="83"/>
      <c r="R311" s="83"/>
      <c r="S311" s="83"/>
      <c r="T311" s="84" t="s">
        <v>1032</v>
      </c>
      <c r="U311" s="84"/>
      <c r="V311" s="84"/>
      <c r="W311" s="83" t="s">
        <v>1033</v>
      </c>
      <c r="X311" s="83" t="s">
        <v>1034</v>
      </c>
      <c r="Y311" s="83"/>
      <c r="Z311" s="83" t="s">
        <v>95</v>
      </c>
      <c r="AA311" s="83"/>
      <c r="AB311" s="83"/>
      <c r="AC311" s="83"/>
      <c r="AD311" s="3" t="str">
        <f t="shared" si="71"/>
        <v>Rhyolitic bomb- lapilli- tuff</v>
      </c>
    </row>
    <row r="312" spans="1:30" x14ac:dyDescent="0.25">
      <c r="A312" s="83">
        <v>67849</v>
      </c>
      <c r="B312" s="83">
        <v>67846</v>
      </c>
      <c r="C312" s="83">
        <f t="shared" si="86"/>
        <v>10102</v>
      </c>
      <c r="D312" s="83">
        <f t="shared" si="86"/>
        <v>10104</v>
      </c>
      <c r="E312" s="83">
        <f t="shared" si="86"/>
        <v>10381</v>
      </c>
      <c r="F312" s="83">
        <f t="shared" si="86"/>
        <v>67870</v>
      </c>
      <c r="G312" s="83">
        <f t="shared" si="86"/>
        <v>67838</v>
      </c>
      <c r="H312" s="83">
        <f t="shared" si="86"/>
        <v>67846</v>
      </c>
      <c r="I312" s="83">
        <f t="shared" si="87"/>
        <v>67849</v>
      </c>
      <c r="J312" s="83"/>
      <c r="K312" s="83"/>
      <c r="L312" s="83">
        <v>310</v>
      </c>
      <c r="M312" s="83">
        <v>7</v>
      </c>
      <c r="N312" s="83"/>
      <c r="O312" s="83"/>
      <c r="P312" s="83"/>
      <c r="Q312" s="83"/>
      <c r="R312" s="83"/>
      <c r="S312" s="83"/>
      <c r="T312" s="84" t="s">
        <v>1035</v>
      </c>
      <c r="U312" s="84"/>
      <c r="V312" s="84"/>
      <c r="W312" s="83" t="s">
        <v>1036</v>
      </c>
      <c r="X312" s="83" t="s">
        <v>1037</v>
      </c>
      <c r="Y312" s="83"/>
      <c r="Z312" s="83" t="s">
        <v>95</v>
      </c>
      <c r="AA312" s="83"/>
      <c r="AB312" s="83"/>
      <c r="AC312" s="83"/>
      <c r="AD312" s="3" t="str">
        <f t="shared" si="71"/>
        <v>Rhyolitic block- lapilli- tuff</v>
      </c>
    </row>
    <row r="313" spans="1:30" x14ac:dyDescent="0.25">
      <c r="A313" s="83">
        <v>67850</v>
      </c>
      <c r="B313" s="83">
        <v>67838</v>
      </c>
      <c r="C313" s="83">
        <f t="shared" si="86"/>
        <v>10102</v>
      </c>
      <c r="D313" s="83">
        <f t="shared" si="86"/>
        <v>10104</v>
      </c>
      <c r="E313" s="83">
        <f t="shared" si="86"/>
        <v>10381</v>
      </c>
      <c r="F313" s="83">
        <f t="shared" si="86"/>
        <v>67870</v>
      </c>
      <c r="G313" s="83">
        <f t="shared" si="86"/>
        <v>67838</v>
      </c>
      <c r="H313" s="88">
        <f>A313</f>
        <v>67850</v>
      </c>
      <c r="I313" s="83"/>
      <c r="J313" s="83"/>
      <c r="K313" s="83"/>
      <c r="L313" s="83">
        <v>311</v>
      </c>
      <c r="M313" s="83">
        <v>6</v>
      </c>
      <c r="N313" s="83"/>
      <c r="O313" s="83"/>
      <c r="P313" s="83"/>
      <c r="Q313" s="83"/>
      <c r="R313" s="83"/>
      <c r="S313" s="84" t="s">
        <v>1038</v>
      </c>
      <c r="T313" s="84"/>
      <c r="U313" s="84"/>
      <c r="V313" s="84"/>
      <c r="W313" s="83" t="s">
        <v>1039</v>
      </c>
      <c r="X313" s="83" t="s">
        <v>1040</v>
      </c>
      <c r="Y313" s="83"/>
      <c r="Z313" s="83" t="s">
        <v>95</v>
      </c>
      <c r="AA313" s="83"/>
      <c r="AB313" s="83"/>
      <c r="AC313" s="83"/>
      <c r="AD313" s="3" t="str">
        <f t="shared" si="71"/>
        <v>Rhyolitic agglomerate</v>
      </c>
    </row>
    <row r="314" spans="1:30" x14ac:dyDescent="0.25">
      <c r="A314" s="83">
        <v>67851</v>
      </c>
      <c r="B314" s="83">
        <v>67850</v>
      </c>
      <c r="C314" s="83">
        <f t="shared" si="86"/>
        <v>10102</v>
      </c>
      <c r="D314" s="83">
        <f t="shared" si="86"/>
        <v>10104</v>
      </c>
      <c r="E314" s="83">
        <f t="shared" si="86"/>
        <v>10381</v>
      </c>
      <c r="F314" s="83">
        <f t="shared" si="86"/>
        <v>67870</v>
      </c>
      <c r="G314" s="83">
        <f t="shared" si="86"/>
        <v>67838</v>
      </c>
      <c r="H314" s="83">
        <f t="shared" si="86"/>
        <v>67850</v>
      </c>
      <c r="I314" s="83">
        <f t="shared" ref="I314:I316" si="88">A314</f>
        <v>67851</v>
      </c>
      <c r="J314" s="83"/>
      <c r="K314" s="83"/>
      <c r="L314" s="83">
        <v>312</v>
      </c>
      <c r="M314" s="83">
        <v>7</v>
      </c>
      <c r="N314" s="83"/>
      <c r="O314" s="83"/>
      <c r="P314" s="83"/>
      <c r="Q314" s="83"/>
      <c r="R314" s="83"/>
      <c r="S314" s="83"/>
      <c r="T314" s="84" t="s">
        <v>1041</v>
      </c>
      <c r="U314" s="84"/>
      <c r="V314" s="84"/>
      <c r="W314" s="83" t="s">
        <v>1042</v>
      </c>
      <c r="X314" s="83" t="s">
        <v>1043</v>
      </c>
      <c r="Y314" s="83"/>
      <c r="Z314" s="83" t="s">
        <v>95</v>
      </c>
      <c r="AA314" s="83"/>
      <c r="AB314" s="83"/>
      <c r="AC314" s="83"/>
      <c r="AD314" s="3" t="str">
        <f t="shared" si="71"/>
        <v>Rhyolitic bomb- tuff</v>
      </c>
    </row>
    <row r="315" spans="1:30" x14ac:dyDescent="0.25">
      <c r="A315" s="83">
        <v>67852</v>
      </c>
      <c r="B315" s="83">
        <v>67850</v>
      </c>
      <c r="C315" s="83">
        <f t="shared" si="86"/>
        <v>10102</v>
      </c>
      <c r="D315" s="83">
        <f t="shared" si="86"/>
        <v>10104</v>
      </c>
      <c r="E315" s="83">
        <f t="shared" si="86"/>
        <v>10381</v>
      </c>
      <c r="F315" s="83">
        <f t="shared" si="86"/>
        <v>67870</v>
      </c>
      <c r="G315" s="83">
        <f t="shared" si="86"/>
        <v>67838</v>
      </c>
      <c r="H315" s="83">
        <f t="shared" si="86"/>
        <v>67850</v>
      </c>
      <c r="I315" s="83">
        <f t="shared" si="88"/>
        <v>67852</v>
      </c>
      <c r="J315" s="83"/>
      <c r="K315" s="83"/>
      <c r="L315" s="83">
        <v>313</v>
      </c>
      <c r="M315" s="83">
        <v>7</v>
      </c>
      <c r="N315" s="83"/>
      <c r="O315" s="83"/>
      <c r="P315" s="83"/>
      <c r="Q315" s="83"/>
      <c r="R315" s="83"/>
      <c r="S315" s="83"/>
      <c r="T315" s="84" t="s">
        <v>1044</v>
      </c>
      <c r="U315" s="84"/>
      <c r="V315" s="84"/>
      <c r="W315" s="83" t="s">
        <v>1045</v>
      </c>
      <c r="X315" s="83" t="s">
        <v>1046</v>
      </c>
      <c r="Y315" s="83"/>
      <c r="Z315" s="83" t="s">
        <v>95</v>
      </c>
      <c r="AA315" s="83"/>
      <c r="AB315" s="83"/>
      <c r="AC315" s="83"/>
      <c r="AD315" s="3" t="str">
        <f t="shared" si="71"/>
        <v>Rhyolitic lapilli- bomb- tuff</v>
      </c>
    </row>
    <row r="316" spans="1:30" x14ac:dyDescent="0.25">
      <c r="A316" s="83">
        <v>67853</v>
      </c>
      <c r="B316" s="83">
        <v>67850</v>
      </c>
      <c r="C316" s="83">
        <f t="shared" si="86"/>
        <v>10102</v>
      </c>
      <c r="D316" s="83">
        <f t="shared" si="86"/>
        <v>10104</v>
      </c>
      <c r="E316" s="83">
        <f t="shared" si="86"/>
        <v>10381</v>
      </c>
      <c r="F316" s="83">
        <f t="shared" si="86"/>
        <v>67870</v>
      </c>
      <c r="G316" s="83">
        <f t="shared" si="86"/>
        <v>67838</v>
      </c>
      <c r="H316" s="83">
        <f t="shared" si="86"/>
        <v>67850</v>
      </c>
      <c r="I316" s="83">
        <f t="shared" si="88"/>
        <v>67853</v>
      </c>
      <c r="J316" s="83"/>
      <c r="K316" s="83"/>
      <c r="L316" s="83">
        <v>314</v>
      </c>
      <c r="M316" s="83">
        <v>7</v>
      </c>
      <c r="N316" s="83"/>
      <c r="O316" s="83"/>
      <c r="P316" s="83"/>
      <c r="Q316" s="83"/>
      <c r="R316" s="83"/>
      <c r="S316" s="83"/>
      <c r="T316" s="84" t="s">
        <v>1047</v>
      </c>
      <c r="U316" s="84"/>
      <c r="V316" s="84"/>
      <c r="W316" s="83" t="s">
        <v>1048</v>
      </c>
      <c r="X316" s="83" t="s">
        <v>1049</v>
      </c>
      <c r="Y316" s="83"/>
      <c r="Z316" s="83" t="s">
        <v>95</v>
      </c>
      <c r="AA316" s="83"/>
      <c r="AB316" s="83"/>
      <c r="AC316" s="83"/>
      <c r="AD316" s="3" t="str">
        <f t="shared" si="71"/>
        <v>Rhyolitic ash- bomb- tuff</v>
      </c>
    </row>
    <row r="317" spans="1:30" x14ac:dyDescent="0.25">
      <c r="A317" s="83">
        <v>67854</v>
      </c>
      <c r="B317" s="83">
        <v>67838</v>
      </c>
      <c r="C317" s="83">
        <f t="shared" si="86"/>
        <v>10102</v>
      </c>
      <c r="D317" s="83">
        <f t="shared" si="86"/>
        <v>10104</v>
      </c>
      <c r="E317" s="83">
        <f t="shared" si="86"/>
        <v>10381</v>
      </c>
      <c r="F317" s="83">
        <f t="shared" si="86"/>
        <v>67870</v>
      </c>
      <c r="G317" s="83">
        <f t="shared" si="86"/>
        <v>67838</v>
      </c>
      <c r="H317" s="88">
        <f t="shared" ref="H317:H318" si="89">A317</f>
        <v>67854</v>
      </c>
      <c r="I317" s="83"/>
      <c r="J317" s="83"/>
      <c r="K317" s="83"/>
      <c r="L317" s="83">
        <v>315</v>
      </c>
      <c r="M317" s="83">
        <v>6</v>
      </c>
      <c r="N317" s="83"/>
      <c r="O317" s="83"/>
      <c r="P317" s="83"/>
      <c r="Q317" s="83"/>
      <c r="R317" s="83"/>
      <c r="S317" s="84" t="s">
        <v>1050</v>
      </c>
      <c r="T317" s="84"/>
      <c r="U317" s="84"/>
      <c r="V317" s="84"/>
      <c r="W317" s="83" t="s">
        <v>1051</v>
      </c>
      <c r="X317" s="83" t="s">
        <v>1052</v>
      </c>
      <c r="Y317" s="83" t="s">
        <v>1053</v>
      </c>
      <c r="Z317" s="83" t="s">
        <v>85</v>
      </c>
      <c r="AA317" s="83"/>
      <c r="AB317" s="83"/>
      <c r="AC317" s="83"/>
      <c r="AD317" s="3" t="str">
        <f t="shared" si="71"/>
        <v>Rhyolitic agglutinate</v>
      </c>
    </row>
    <row r="318" spans="1:30" x14ac:dyDescent="0.25">
      <c r="A318" s="83">
        <v>67855</v>
      </c>
      <c r="B318" s="83">
        <v>67838</v>
      </c>
      <c r="C318" s="83">
        <f t="shared" si="86"/>
        <v>10102</v>
      </c>
      <c r="D318" s="83">
        <f t="shared" si="86"/>
        <v>10104</v>
      </c>
      <c r="E318" s="83">
        <f t="shared" si="86"/>
        <v>10381</v>
      </c>
      <c r="F318" s="83">
        <f t="shared" si="86"/>
        <v>67870</v>
      </c>
      <c r="G318" s="83">
        <f t="shared" si="86"/>
        <v>67838</v>
      </c>
      <c r="H318" s="88">
        <f t="shared" si="89"/>
        <v>67855</v>
      </c>
      <c r="I318" s="83"/>
      <c r="J318" s="83"/>
      <c r="K318" s="83"/>
      <c r="L318" s="83">
        <v>316</v>
      </c>
      <c r="M318" s="83">
        <v>6</v>
      </c>
      <c r="N318" s="83"/>
      <c r="O318" s="83"/>
      <c r="P318" s="83"/>
      <c r="Q318" s="83"/>
      <c r="R318" s="83"/>
      <c r="S318" s="84" t="s">
        <v>1054</v>
      </c>
      <c r="T318" s="84"/>
      <c r="U318" s="84"/>
      <c r="V318" s="84"/>
      <c r="W318" s="83" t="s">
        <v>1055</v>
      </c>
      <c r="X318" s="83" t="s">
        <v>1056</v>
      </c>
      <c r="Y318" s="83"/>
      <c r="Z318" s="83" t="s">
        <v>95</v>
      </c>
      <c r="AA318" s="83"/>
      <c r="AB318" s="83"/>
      <c r="AC318" s="83"/>
      <c r="AD318" s="3" t="str">
        <f t="shared" si="71"/>
        <v>Pyroclastoc Breccia, rhyolitic</v>
      </c>
    </row>
    <row r="319" spans="1:30" x14ac:dyDescent="0.25">
      <c r="A319" s="83">
        <v>67856</v>
      </c>
      <c r="B319" s="83">
        <v>67855</v>
      </c>
      <c r="C319" s="83">
        <f t="shared" si="86"/>
        <v>10102</v>
      </c>
      <c r="D319" s="83">
        <f t="shared" si="86"/>
        <v>10104</v>
      </c>
      <c r="E319" s="83">
        <f t="shared" si="86"/>
        <v>10381</v>
      </c>
      <c r="F319" s="83">
        <f t="shared" si="86"/>
        <v>67870</v>
      </c>
      <c r="G319" s="83">
        <f t="shared" si="86"/>
        <v>67838</v>
      </c>
      <c r="H319" s="83">
        <f t="shared" si="86"/>
        <v>67855</v>
      </c>
      <c r="I319" s="83">
        <f t="shared" ref="I319:I321" si="90">A319</f>
        <v>67856</v>
      </c>
      <c r="J319" s="83"/>
      <c r="K319" s="83"/>
      <c r="L319" s="83">
        <v>317</v>
      </c>
      <c r="M319" s="83">
        <v>7</v>
      </c>
      <c r="N319" s="83"/>
      <c r="O319" s="83"/>
      <c r="P319" s="83"/>
      <c r="Q319" s="83"/>
      <c r="R319" s="83"/>
      <c r="S319" s="83"/>
      <c r="T319" s="84" t="s">
        <v>1057</v>
      </c>
      <c r="U319" s="84"/>
      <c r="V319" s="84"/>
      <c r="W319" s="83" t="s">
        <v>1058</v>
      </c>
      <c r="X319" s="83" t="s">
        <v>1059</v>
      </c>
      <c r="Y319" s="83"/>
      <c r="Z319" s="83" t="s">
        <v>95</v>
      </c>
      <c r="AA319" s="83"/>
      <c r="AB319" s="83"/>
      <c r="AC319" s="83"/>
      <c r="AD319" s="3" t="str">
        <f t="shared" si="71"/>
        <v>Rhyolitic block- tuff</v>
      </c>
    </row>
    <row r="320" spans="1:30" x14ac:dyDescent="0.25">
      <c r="A320" s="83">
        <v>67857</v>
      </c>
      <c r="B320" s="83">
        <v>67855</v>
      </c>
      <c r="C320" s="83">
        <f t="shared" si="86"/>
        <v>10102</v>
      </c>
      <c r="D320" s="83">
        <f t="shared" si="86"/>
        <v>10104</v>
      </c>
      <c r="E320" s="83">
        <f t="shared" si="86"/>
        <v>10381</v>
      </c>
      <c r="F320" s="83">
        <f t="shared" si="86"/>
        <v>67870</v>
      </c>
      <c r="G320" s="83">
        <f t="shared" si="86"/>
        <v>67838</v>
      </c>
      <c r="H320" s="83">
        <f t="shared" si="86"/>
        <v>67855</v>
      </c>
      <c r="I320" s="83">
        <f t="shared" si="90"/>
        <v>67857</v>
      </c>
      <c r="J320" s="83"/>
      <c r="K320" s="83"/>
      <c r="L320" s="83">
        <v>318</v>
      </c>
      <c r="M320" s="83">
        <v>7</v>
      </c>
      <c r="N320" s="83"/>
      <c r="O320" s="83"/>
      <c r="P320" s="83"/>
      <c r="Q320" s="83"/>
      <c r="R320" s="83"/>
      <c r="S320" s="83"/>
      <c r="T320" s="84" t="s">
        <v>1060</v>
      </c>
      <c r="U320" s="84"/>
      <c r="V320" s="84"/>
      <c r="W320" s="83" t="s">
        <v>1061</v>
      </c>
      <c r="X320" s="83" t="s">
        <v>1062</v>
      </c>
      <c r="Y320" s="83"/>
      <c r="Z320" s="83" t="s">
        <v>95</v>
      </c>
      <c r="AA320" s="83"/>
      <c r="AB320" s="83"/>
      <c r="AC320" s="83"/>
      <c r="AD320" s="3" t="str">
        <f t="shared" si="71"/>
        <v>Rhyolitic lapilli- block- tuff</v>
      </c>
    </row>
    <row r="321" spans="1:30" x14ac:dyDescent="0.25">
      <c r="A321" s="83">
        <v>67858</v>
      </c>
      <c r="B321" s="83">
        <v>67855</v>
      </c>
      <c r="C321" s="83">
        <f t="shared" ref="C321:I336" si="91">VLOOKUP(D321,$A:$B,2,FALSE)</f>
        <v>10102</v>
      </c>
      <c r="D321" s="83">
        <f t="shared" si="91"/>
        <v>10104</v>
      </c>
      <c r="E321" s="83">
        <f t="shared" si="91"/>
        <v>10381</v>
      </c>
      <c r="F321" s="83">
        <f t="shared" si="91"/>
        <v>67870</v>
      </c>
      <c r="G321" s="83">
        <f t="shared" si="91"/>
        <v>67838</v>
      </c>
      <c r="H321" s="83">
        <f t="shared" si="91"/>
        <v>67855</v>
      </c>
      <c r="I321" s="83">
        <f t="shared" si="90"/>
        <v>67858</v>
      </c>
      <c r="J321" s="83"/>
      <c r="K321" s="83"/>
      <c r="L321" s="83">
        <v>319</v>
      </c>
      <c r="M321" s="83">
        <v>7</v>
      </c>
      <c r="N321" s="83"/>
      <c r="O321" s="83"/>
      <c r="P321" s="83"/>
      <c r="Q321" s="83"/>
      <c r="R321" s="83"/>
      <c r="S321" s="83"/>
      <c r="T321" s="84" t="s">
        <v>1063</v>
      </c>
      <c r="U321" s="84"/>
      <c r="V321" s="84"/>
      <c r="W321" s="83" t="s">
        <v>1064</v>
      </c>
      <c r="X321" s="83" t="s">
        <v>1065</v>
      </c>
      <c r="Y321" s="83"/>
      <c r="Z321" s="83" t="s">
        <v>95</v>
      </c>
      <c r="AA321" s="83"/>
      <c r="AB321" s="83"/>
      <c r="AC321" s="83"/>
      <c r="AD321" s="3" t="str">
        <f t="shared" si="71"/>
        <v>Rhyolitic ash- block- tuff</v>
      </c>
    </row>
    <row r="322" spans="1:30" x14ac:dyDescent="0.25">
      <c r="A322" s="83">
        <v>67859</v>
      </c>
      <c r="B322" s="83">
        <v>67838</v>
      </c>
      <c r="C322" s="83">
        <f t="shared" si="91"/>
        <v>10102</v>
      </c>
      <c r="D322" s="83">
        <f t="shared" si="91"/>
        <v>10104</v>
      </c>
      <c r="E322" s="83">
        <f t="shared" si="91"/>
        <v>10381</v>
      </c>
      <c r="F322" s="83">
        <f t="shared" si="91"/>
        <v>67870</v>
      </c>
      <c r="G322" s="83">
        <f t="shared" si="91"/>
        <v>67838</v>
      </c>
      <c r="H322" s="88">
        <f>A322</f>
        <v>67859</v>
      </c>
      <c r="I322" s="83"/>
      <c r="J322" s="83"/>
      <c r="K322" s="83"/>
      <c r="L322" s="83">
        <v>320</v>
      </c>
      <c r="M322" s="83">
        <v>6</v>
      </c>
      <c r="N322" s="83"/>
      <c r="O322" s="83"/>
      <c r="P322" s="83"/>
      <c r="Q322" s="83"/>
      <c r="R322" s="83"/>
      <c r="S322" s="84" t="s">
        <v>1066</v>
      </c>
      <c r="T322" s="84"/>
      <c r="U322" s="84"/>
      <c r="V322" s="84"/>
      <c r="W322" s="83" t="s">
        <v>1067</v>
      </c>
      <c r="X322" s="83" t="s">
        <v>1068</v>
      </c>
      <c r="Y322" s="83"/>
      <c r="Z322" s="83" t="s">
        <v>95</v>
      </c>
      <c r="AA322" s="83"/>
      <c r="AB322" s="83"/>
      <c r="AC322" s="83"/>
      <c r="AD322" s="3" t="str">
        <f t="shared" si="71"/>
        <v>Rhyolitic tuff- breccia</v>
      </c>
    </row>
    <row r="323" spans="1:30" x14ac:dyDescent="0.25">
      <c r="A323" s="83">
        <v>67860</v>
      </c>
      <c r="B323" s="83">
        <v>67859</v>
      </c>
      <c r="C323" s="83">
        <f t="shared" si="91"/>
        <v>10102</v>
      </c>
      <c r="D323" s="83">
        <f t="shared" si="91"/>
        <v>10104</v>
      </c>
      <c r="E323" s="83">
        <f t="shared" si="91"/>
        <v>10381</v>
      </c>
      <c r="F323" s="83">
        <f t="shared" si="91"/>
        <v>67870</v>
      </c>
      <c r="G323" s="83">
        <f t="shared" si="91"/>
        <v>67838</v>
      </c>
      <c r="H323" s="83">
        <f t="shared" si="91"/>
        <v>67859</v>
      </c>
      <c r="I323" s="83">
        <f t="shared" ref="I323:I324" si="92">A323</f>
        <v>67860</v>
      </c>
      <c r="J323" s="83"/>
      <c r="K323" s="83"/>
      <c r="L323" s="83">
        <v>321</v>
      </c>
      <c r="M323" s="83">
        <v>7</v>
      </c>
      <c r="N323" s="83"/>
      <c r="O323" s="83"/>
      <c r="P323" s="83"/>
      <c r="Q323" s="83"/>
      <c r="R323" s="83"/>
      <c r="S323" s="83"/>
      <c r="T323" s="84" t="s">
        <v>1069</v>
      </c>
      <c r="U323" s="84"/>
      <c r="V323" s="84"/>
      <c r="W323" s="83" t="s">
        <v>1070</v>
      </c>
      <c r="X323" s="83" t="s">
        <v>1071</v>
      </c>
      <c r="Y323" s="83"/>
      <c r="Z323" s="83" t="s">
        <v>95</v>
      </c>
      <c r="AA323" s="83"/>
      <c r="AB323" s="83"/>
      <c r="AC323" s="83"/>
      <c r="AD323" s="3" t="str">
        <f t="shared" ref="AD323:AD386" si="93">N323&amp;O323&amp;P323&amp;Q323&amp;R323&amp;S323&amp;T323&amp;U323</f>
        <v>Rhyolitic lapilli- tuff- breccia</v>
      </c>
    </row>
    <row r="324" spans="1:30" x14ac:dyDescent="0.25">
      <c r="A324" s="83">
        <v>67861</v>
      </c>
      <c r="B324" s="83">
        <v>67859</v>
      </c>
      <c r="C324" s="83">
        <f t="shared" si="91"/>
        <v>10102</v>
      </c>
      <c r="D324" s="83">
        <f t="shared" si="91"/>
        <v>10104</v>
      </c>
      <c r="E324" s="83">
        <f t="shared" si="91"/>
        <v>10381</v>
      </c>
      <c r="F324" s="83">
        <f t="shared" si="91"/>
        <v>67870</v>
      </c>
      <c r="G324" s="83">
        <f t="shared" si="91"/>
        <v>67838</v>
      </c>
      <c r="H324" s="83">
        <f t="shared" si="91"/>
        <v>67859</v>
      </c>
      <c r="I324" s="83">
        <f t="shared" si="92"/>
        <v>67861</v>
      </c>
      <c r="J324" s="83"/>
      <c r="K324" s="83"/>
      <c r="L324" s="83">
        <v>322</v>
      </c>
      <c r="M324" s="83">
        <v>7</v>
      </c>
      <c r="N324" s="83"/>
      <c r="O324" s="83"/>
      <c r="P324" s="83"/>
      <c r="Q324" s="83"/>
      <c r="R324" s="83"/>
      <c r="S324" s="83"/>
      <c r="T324" s="84" t="s">
        <v>1072</v>
      </c>
      <c r="U324" s="84"/>
      <c r="V324" s="84"/>
      <c r="W324" s="83" t="s">
        <v>1073</v>
      </c>
      <c r="X324" s="83" t="s">
        <v>1074</v>
      </c>
      <c r="Y324" s="83"/>
      <c r="Z324" s="83" t="s">
        <v>95</v>
      </c>
      <c r="AA324" s="83"/>
      <c r="AB324" s="83"/>
      <c r="AC324" s="83"/>
      <c r="AD324" s="3" t="str">
        <f t="shared" si="93"/>
        <v>Rhyolitic ash- tuff- breccia</v>
      </c>
    </row>
    <row r="325" spans="1:30" x14ac:dyDescent="0.25">
      <c r="A325" s="83">
        <v>67862</v>
      </c>
      <c r="B325" s="83">
        <v>67838</v>
      </c>
      <c r="C325" s="83">
        <f t="shared" si="91"/>
        <v>10102</v>
      </c>
      <c r="D325" s="83">
        <f t="shared" si="91"/>
        <v>10104</v>
      </c>
      <c r="E325" s="83">
        <f t="shared" si="91"/>
        <v>10381</v>
      </c>
      <c r="F325" s="83">
        <f t="shared" si="91"/>
        <v>67870</v>
      </c>
      <c r="G325" s="83">
        <f t="shared" si="91"/>
        <v>67838</v>
      </c>
      <c r="H325" s="88">
        <f t="shared" ref="H325:H326" si="94">A325</f>
        <v>67862</v>
      </c>
      <c r="I325" s="83"/>
      <c r="J325" s="83"/>
      <c r="K325" s="83"/>
      <c r="L325" s="83">
        <v>323</v>
      </c>
      <c r="M325" s="83">
        <v>6</v>
      </c>
      <c r="N325" s="83"/>
      <c r="O325" s="83"/>
      <c r="P325" s="83"/>
      <c r="Q325" s="83"/>
      <c r="R325" s="83"/>
      <c r="S325" s="84" t="s">
        <v>1075</v>
      </c>
      <c r="T325" s="84"/>
      <c r="U325" s="84"/>
      <c r="V325" s="84"/>
      <c r="W325" s="83" t="s">
        <v>1076</v>
      </c>
      <c r="X325" s="83" t="s">
        <v>1077</v>
      </c>
      <c r="Y325" s="83"/>
      <c r="Z325" s="83" t="s">
        <v>85</v>
      </c>
      <c r="AA325" s="83"/>
      <c r="AB325" s="83"/>
      <c r="AC325" s="83"/>
      <c r="AD325" s="3" t="str">
        <f t="shared" si="93"/>
        <v>Rhyolitic air- fall- deposit, consolidated</v>
      </c>
    </row>
    <row r="326" spans="1:30" x14ac:dyDescent="0.25">
      <c r="A326" s="83">
        <v>67863</v>
      </c>
      <c r="B326" s="83">
        <v>67838</v>
      </c>
      <c r="C326" s="83">
        <f t="shared" si="91"/>
        <v>10102</v>
      </c>
      <c r="D326" s="83">
        <f t="shared" si="91"/>
        <v>10104</v>
      </c>
      <c r="E326" s="83">
        <f t="shared" si="91"/>
        <v>10381</v>
      </c>
      <c r="F326" s="83">
        <f t="shared" si="91"/>
        <v>67870</v>
      </c>
      <c r="G326" s="83">
        <f t="shared" si="91"/>
        <v>67838</v>
      </c>
      <c r="H326" s="88">
        <f t="shared" si="94"/>
        <v>67863</v>
      </c>
      <c r="I326" s="83"/>
      <c r="J326" s="83"/>
      <c r="K326" s="83"/>
      <c r="L326" s="83">
        <v>324</v>
      </c>
      <c r="M326" s="83">
        <v>6</v>
      </c>
      <c r="N326" s="83"/>
      <c r="O326" s="83"/>
      <c r="P326" s="83"/>
      <c r="Q326" s="83"/>
      <c r="R326" s="83"/>
      <c r="S326" s="84" t="s">
        <v>1078</v>
      </c>
      <c r="T326" s="84"/>
      <c r="U326" s="84"/>
      <c r="V326" s="84"/>
      <c r="W326" s="83" t="s">
        <v>1079</v>
      </c>
      <c r="X326" s="83" t="s">
        <v>1080</v>
      </c>
      <c r="Y326" s="83"/>
      <c r="Z326" s="83" t="s">
        <v>85</v>
      </c>
      <c r="AA326" s="83"/>
      <c r="AB326" s="83"/>
      <c r="AC326" s="83"/>
      <c r="AD326" s="3" t="str">
        <f t="shared" si="93"/>
        <v>Rhyolitic ash- flow- deposit, consolidated</v>
      </c>
    </row>
    <row r="327" spans="1:30" x14ac:dyDescent="0.25">
      <c r="A327" s="83">
        <v>67864</v>
      </c>
      <c r="B327" s="83">
        <v>67863</v>
      </c>
      <c r="C327" s="83">
        <f t="shared" si="91"/>
        <v>10102</v>
      </c>
      <c r="D327" s="83">
        <f t="shared" si="91"/>
        <v>10104</v>
      </c>
      <c r="E327" s="83">
        <f t="shared" si="91"/>
        <v>10381</v>
      </c>
      <c r="F327" s="83">
        <f t="shared" si="91"/>
        <v>67870</v>
      </c>
      <c r="G327" s="83">
        <f t="shared" si="91"/>
        <v>67838</v>
      </c>
      <c r="H327" s="83">
        <f t="shared" si="91"/>
        <v>67863</v>
      </c>
      <c r="I327" s="83">
        <f>A327</f>
        <v>67864</v>
      </c>
      <c r="J327" s="83"/>
      <c r="K327" s="83"/>
      <c r="L327" s="83">
        <v>325</v>
      </c>
      <c r="M327" s="83">
        <v>7</v>
      </c>
      <c r="N327" s="83"/>
      <c r="O327" s="83"/>
      <c r="P327" s="83"/>
      <c r="Q327" s="83"/>
      <c r="R327" s="83"/>
      <c r="S327" s="83"/>
      <c r="T327" s="84" t="s">
        <v>1081</v>
      </c>
      <c r="U327" s="84"/>
      <c r="V327" s="84"/>
      <c r="W327" s="83" t="s">
        <v>1082</v>
      </c>
      <c r="X327" s="83" t="s">
        <v>1080</v>
      </c>
      <c r="Y327" s="83"/>
      <c r="Z327" s="83" t="s">
        <v>85</v>
      </c>
      <c r="AA327" s="83"/>
      <c r="AB327" s="83"/>
      <c r="AC327" s="83"/>
      <c r="AD327" s="3" t="str">
        <f t="shared" si="93"/>
        <v>Rhyolitic Ignimbrite, consolidated</v>
      </c>
    </row>
    <row r="328" spans="1:30" x14ac:dyDescent="0.25">
      <c r="A328" s="83">
        <v>67865</v>
      </c>
      <c r="B328" s="83">
        <v>67864</v>
      </c>
      <c r="C328" s="83">
        <f t="shared" si="91"/>
        <v>10102</v>
      </c>
      <c r="D328" s="83">
        <f t="shared" si="91"/>
        <v>10104</v>
      </c>
      <c r="E328" s="83">
        <f t="shared" si="91"/>
        <v>10381</v>
      </c>
      <c r="F328" s="83">
        <f t="shared" si="91"/>
        <v>67870</v>
      </c>
      <c r="G328" s="83">
        <f t="shared" si="91"/>
        <v>67838</v>
      </c>
      <c r="H328" s="83">
        <f t="shared" si="91"/>
        <v>67863</v>
      </c>
      <c r="I328" s="83">
        <f t="shared" si="91"/>
        <v>67864</v>
      </c>
      <c r="J328" s="83">
        <f t="shared" ref="J328:J329" si="95">A328</f>
        <v>67865</v>
      </c>
      <c r="K328" s="83"/>
      <c r="L328" s="83">
        <v>326</v>
      </c>
      <c r="M328" s="83">
        <v>8</v>
      </c>
      <c r="N328" s="83"/>
      <c r="O328" s="83"/>
      <c r="P328" s="83"/>
      <c r="Q328" s="83"/>
      <c r="R328" s="83"/>
      <c r="S328" s="83"/>
      <c r="T328" s="83"/>
      <c r="U328" s="84" t="s">
        <v>1083</v>
      </c>
      <c r="V328" s="84"/>
      <c r="W328" s="83" t="s">
        <v>1084</v>
      </c>
      <c r="X328" s="83" t="s">
        <v>1085</v>
      </c>
      <c r="Y328" s="83"/>
      <c r="Z328" s="83" t="s">
        <v>85</v>
      </c>
      <c r="AA328" s="83"/>
      <c r="AB328" s="83"/>
      <c r="AC328" s="83"/>
      <c r="AD328" s="3" t="str">
        <f t="shared" si="93"/>
        <v>Rhyolitic Ignimbrite, welded</v>
      </c>
    </row>
    <row r="329" spans="1:30" x14ac:dyDescent="0.25">
      <c r="A329" s="83">
        <v>67866</v>
      </c>
      <c r="B329" s="83">
        <v>67864</v>
      </c>
      <c r="C329" s="83">
        <f t="shared" si="91"/>
        <v>10102</v>
      </c>
      <c r="D329" s="83">
        <f t="shared" si="91"/>
        <v>10104</v>
      </c>
      <c r="E329" s="83">
        <f t="shared" si="91"/>
        <v>10381</v>
      </c>
      <c r="F329" s="83">
        <f t="shared" si="91"/>
        <v>67870</v>
      </c>
      <c r="G329" s="83">
        <f t="shared" si="91"/>
        <v>67838</v>
      </c>
      <c r="H329" s="83">
        <f t="shared" si="91"/>
        <v>67863</v>
      </c>
      <c r="I329" s="83">
        <f t="shared" si="91"/>
        <v>67864</v>
      </c>
      <c r="J329" s="83">
        <f t="shared" si="95"/>
        <v>67866</v>
      </c>
      <c r="K329" s="83"/>
      <c r="L329" s="83">
        <v>327</v>
      </c>
      <c r="M329" s="83">
        <v>8</v>
      </c>
      <c r="N329" s="83"/>
      <c r="O329" s="83"/>
      <c r="P329" s="83"/>
      <c r="Q329" s="83"/>
      <c r="R329" s="83"/>
      <c r="S329" s="83"/>
      <c r="T329" s="83"/>
      <c r="U329" s="84" t="s">
        <v>1086</v>
      </c>
      <c r="V329" s="84"/>
      <c r="W329" s="83" t="s">
        <v>1087</v>
      </c>
      <c r="X329" s="83" t="s">
        <v>1088</v>
      </c>
      <c r="Y329" s="83"/>
      <c r="Z329" s="83" t="s">
        <v>85</v>
      </c>
      <c r="AA329" s="83"/>
      <c r="AB329" s="83"/>
      <c r="AC329" s="83"/>
      <c r="AD329" s="3" t="str">
        <f t="shared" si="93"/>
        <v>Rhyolitic Ignimbrite, unwelded, consolidated</v>
      </c>
    </row>
    <row r="330" spans="1:30" x14ac:dyDescent="0.25">
      <c r="A330" s="83">
        <v>67867</v>
      </c>
      <c r="B330" s="83">
        <v>67863</v>
      </c>
      <c r="C330" s="83">
        <f t="shared" si="91"/>
        <v>10102</v>
      </c>
      <c r="D330" s="83">
        <f t="shared" si="91"/>
        <v>10104</v>
      </c>
      <c r="E330" s="83">
        <f t="shared" si="91"/>
        <v>10381</v>
      </c>
      <c r="F330" s="83">
        <f t="shared" si="91"/>
        <v>67870</v>
      </c>
      <c r="G330" s="83">
        <f t="shared" si="91"/>
        <v>67838</v>
      </c>
      <c r="H330" s="83">
        <f t="shared" si="91"/>
        <v>67863</v>
      </c>
      <c r="I330" s="83">
        <f t="shared" ref="I330:I331" si="96">A330</f>
        <v>67867</v>
      </c>
      <c r="J330" s="83"/>
      <c r="K330" s="83"/>
      <c r="L330" s="83">
        <v>328</v>
      </c>
      <c r="M330" s="83">
        <v>7</v>
      </c>
      <c r="N330" s="83"/>
      <c r="O330" s="83"/>
      <c r="P330" s="83"/>
      <c r="Q330" s="83"/>
      <c r="R330" s="83"/>
      <c r="S330" s="83"/>
      <c r="T330" s="84" t="s">
        <v>1089</v>
      </c>
      <c r="U330" s="84"/>
      <c r="V330" s="84"/>
      <c r="W330" s="83" t="s">
        <v>1090</v>
      </c>
      <c r="X330" s="83" t="s">
        <v>1091</v>
      </c>
      <c r="Y330" s="83"/>
      <c r="Z330" s="83" t="s">
        <v>85</v>
      </c>
      <c r="AA330" s="83"/>
      <c r="AB330" s="83"/>
      <c r="AC330" s="83"/>
      <c r="AD330" s="3" t="str">
        <f t="shared" si="93"/>
        <v>Rhyolitic surge- deposit</v>
      </c>
    </row>
    <row r="331" spans="1:30" x14ac:dyDescent="0.25">
      <c r="A331" s="83">
        <v>67868</v>
      </c>
      <c r="B331" s="83">
        <v>67863</v>
      </c>
      <c r="C331" s="83">
        <f t="shared" si="91"/>
        <v>10102</v>
      </c>
      <c r="D331" s="83">
        <f t="shared" si="91"/>
        <v>10104</v>
      </c>
      <c r="E331" s="83">
        <f t="shared" si="91"/>
        <v>10381</v>
      </c>
      <c r="F331" s="83">
        <f t="shared" si="91"/>
        <v>67870</v>
      </c>
      <c r="G331" s="83">
        <f t="shared" si="91"/>
        <v>67838</v>
      </c>
      <c r="H331" s="83">
        <f t="shared" si="91"/>
        <v>67863</v>
      </c>
      <c r="I331" s="83">
        <f t="shared" si="96"/>
        <v>67868</v>
      </c>
      <c r="J331" s="83"/>
      <c r="K331" s="83"/>
      <c r="L331" s="83">
        <v>329</v>
      </c>
      <c r="M331" s="83">
        <v>7</v>
      </c>
      <c r="N331" s="83"/>
      <c r="O331" s="83"/>
      <c r="P331" s="83"/>
      <c r="Q331" s="83"/>
      <c r="R331" s="83"/>
      <c r="S331" s="83"/>
      <c r="T331" s="84" t="s">
        <v>1092</v>
      </c>
      <c r="U331" s="84"/>
      <c r="V331" s="84"/>
      <c r="W331" s="83" t="s">
        <v>1093</v>
      </c>
      <c r="X331" s="83" t="s">
        <v>1094</v>
      </c>
      <c r="Y331" s="83" t="s">
        <v>1095</v>
      </c>
      <c r="Z331" s="83" t="s">
        <v>85</v>
      </c>
      <c r="AA331" s="83"/>
      <c r="AB331" s="83"/>
      <c r="AC331" s="83"/>
      <c r="AD331" s="3" t="str">
        <f t="shared" si="93"/>
        <v>Rhyolitic Peperite</v>
      </c>
    </row>
    <row r="332" spans="1:30" x14ac:dyDescent="0.25">
      <c r="A332" s="83">
        <v>67871</v>
      </c>
      <c r="B332" s="83">
        <v>67870</v>
      </c>
      <c r="C332" s="83">
        <f t="shared" si="91"/>
        <v>10102</v>
      </c>
      <c r="D332" s="83">
        <f t="shared" si="91"/>
        <v>10104</v>
      </c>
      <c r="E332" s="83">
        <f t="shared" si="91"/>
        <v>10381</v>
      </c>
      <c r="F332" s="83">
        <f t="shared" si="91"/>
        <v>67870</v>
      </c>
      <c r="G332" s="88">
        <f>A332</f>
        <v>67871</v>
      </c>
      <c r="H332" s="83"/>
      <c r="I332" s="83"/>
      <c r="J332" s="83"/>
      <c r="K332" s="83"/>
      <c r="L332" s="83">
        <v>330</v>
      </c>
      <c r="M332" s="83">
        <v>5</v>
      </c>
      <c r="N332" s="83"/>
      <c r="O332" s="83"/>
      <c r="P332" s="83"/>
      <c r="Q332" s="83"/>
      <c r="R332" s="84" t="s">
        <v>1096</v>
      </c>
      <c r="S332" s="84"/>
      <c r="T332" s="84"/>
      <c r="U332" s="84"/>
      <c r="V332" s="84"/>
      <c r="W332" s="83" t="s">
        <v>1097</v>
      </c>
      <c r="X332" s="83" t="s">
        <v>1098</v>
      </c>
      <c r="Y332" s="83"/>
      <c r="Z332" s="83" t="s">
        <v>95</v>
      </c>
      <c r="AA332" s="83"/>
      <c r="AB332" s="83"/>
      <c r="AC332" s="83"/>
      <c r="AD332" s="3" t="str">
        <f t="shared" si="93"/>
        <v>Pyroclastic rock, dacitic</v>
      </c>
    </row>
    <row r="333" spans="1:30" x14ac:dyDescent="0.25">
      <c r="A333" s="83">
        <v>67872</v>
      </c>
      <c r="B333" s="83">
        <v>67871</v>
      </c>
      <c r="C333" s="83">
        <f t="shared" si="91"/>
        <v>10102</v>
      </c>
      <c r="D333" s="83">
        <f t="shared" si="91"/>
        <v>10104</v>
      </c>
      <c r="E333" s="83">
        <f t="shared" si="91"/>
        <v>10381</v>
      </c>
      <c r="F333" s="83">
        <f t="shared" si="91"/>
        <v>67870</v>
      </c>
      <c r="G333" s="83">
        <f t="shared" si="91"/>
        <v>67871</v>
      </c>
      <c r="H333" s="88">
        <f>A333</f>
        <v>67872</v>
      </c>
      <c r="I333" s="83"/>
      <c r="J333" s="83"/>
      <c r="K333" s="83"/>
      <c r="L333" s="83">
        <v>331</v>
      </c>
      <c r="M333" s="83">
        <v>6</v>
      </c>
      <c r="N333" s="83"/>
      <c r="O333" s="83"/>
      <c r="P333" s="83"/>
      <c r="Q333" s="83"/>
      <c r="R333" s="83"/>
      <c r="S333" s="84" t="s">
        <v>1099</v>
      </c>
      <c r="T333" s="84"/>
      <c r="U333" s="84"/>
      <c r="V333" s="84"/>
      <c r="W333" s="83" t="s">
        <v>1100</v>
      </c>
      <c r="X333" s="83" t="s">
        <v>1101</v>
      </c>
      <c r="Y333" s="83"/>
      <c r="Z333" s="83" t="s">
        <v>95</v>
      </c>
      <c r="AA333" s="83"/>
      <c r="AB333" s="83"/>
      <c r="AC333" s="83"/>
      <c r="AD333" s="3" t="str">
        <f t="shared" si="93"/>
        <v>Dacitic ash- tuff</v>
      </c>
    </row>
    <row r="334" spans="1:30" x14ac:dyDescent="0.25">
      <c r="A334" s="83">
        <v>67873</v>
      </c>
      <c r="B334" s="83">
        <v>67872</v>
      </c>
      <c r="C334" s="83">
        <f t="shared" si="91"/>
        <v>10102</v>
      </c>
      <c r="D334" s="83">
        <f t="shared" si="91"/>
        <v>10104</v>
      </c>
      <c r="E334" s="83">
        <f t="shared" si="91"/>
        <v>10381</v>
      </c>
      <c r="F334" s="83">
        <f t="shared" si="91"/>
        <v>67870</v>
      </c>
      <c r="G334" s="83">
        <f t="shared" si="91"/>
        <v>67871</v>
      </c>
      <c r="H334" s="83">
        <f t="shared" si="91"/>
        <v>67872</v>
      </c>
      <c r="I334" s="83">
        <f t="shared" ref="I334:I339" si="97">A334</f>
        <v>67873</v>
      </c>
      <c r="J334" s="83"/>
      <c r="K334" s="83"/>
      <c r="L334" s="83">
        <v>332</v>
      </c>
      <c r="M334" s="83">
        <v>7</v>
      </c>
      <c r="N334" s="83"/>
      <c r="O334" s="83"/>
      <c r="P334" s="83"/>
      <c r="Q334" s="83"/>
      <c r="R334" s="83"/>
      <c r="S334" s="83"/>
      <c r="T334" s="84" t="s">
        <v>1102</v>
      </c>
      <c r="U334" s="84"/>
      <c r="V334" s="84"/>
      <c r="W334" s="83" t="s">
        <v>1103</v>
      </c>
      <c r="X334" s="83" t="s">
        <v>1104</v>
      </c>
      <c r="Y334" s="83"/>
      <c r="Z334" s="83" t="s">
        <v>95</v>
      </c>
      <c r="AA334" s="83"/>
      <c r="AB334" s="83"/>
      <c r="AC334" s="83"/>
      <c r="AD334" s="3" t="str">
        <f t="shared" si="93"/>
        <v>Fine grained ash- tuff, dacitic</v>
      </c>
    </row>
    <row r="335" spans="1:30" x14ac:dyDescent="0.25">
      <c r="A335" s="83">
        <v>67874</v>
      </c>
      <c r="B335" s="83">
        <v>67872</v>
      </c>
      <c r="C335" s="83">
        <f t="shared" si="91"/>
        <v>10102</v>
      </c>
      <c r="D335" s="83">
        <f t="shared" si="91"/>
        <v>10104</v>
      </c>
      <c r="E335" s="83">
        <f t="shared" si="91"/>
        <v>10381</v>
      </c>
      <c r="F335" s="83">
        <f t="shared" si="91"/>
        <v>67870</v>
      </c>
      <c r="G335" s="83">
        <f t="shared" si="91"/>
        <v>67871</v>
      </c>
      <c r="H335" s="83">
        <f t="shared" si="91"/>
        <v>67872</v>
      </c>
      <c r="I335" s="83">
        <f t="shared" si="97"/>
        <v>67874</v>
      </c>
      <c r="J335" s="83"/>
      <c r="K335" s="83"/>
      <c r="L335" s="83">
        <v>333</v>
      </c>
      <c r="M335" s="83">
        <v>7</v>
      </c>
      <c r="N335" s="83"/>
      <c r="O335" s="83"/>
      <c r="P335" s="83"/>
      <c r="Q335" s="83"/>
      <c r="R335" s="83"/>
      <c r="S335" s="83"/>
      <c r="T335" s="84" t="s">
        <v>1105</v>
      </c>
      <c r="U335" s="84"/>
      <c r="V335" s="84"/>
      <c r="W335" s="83" t="s">
        <v>1106</v>
      </c>
      <c r="X335" s="83" t="s">
        <v>1107</v>
      </c>
      <c r="Y335" s="83"/>
      <c r="Z335" s="83" t="s">
        <v>95</v>
      </c>
      <c r="AA335" s="83"/>
      <c r="AB335" s="83"/>
      <c r="AC335" s="83"/>
      <c r="AD335" s="3" t="str">
        <f t="shared" si="93"/>
        <v>Coarse grained ash- tuff, dacitic</v>
      </c>
    </row>
    <row r="336" spans="1:30" x14ac:dyDescent="0.25">
      <c r="A336" s="83">
        <v>67875</v>
      </c>
      <c r="B336" s="83">
        <v>67872</v>
      </c>
      <c r="C336" s="83">
        <f t="shared" si="91"/>
        <v>10102</v>
      </c>
      <c r="D336" s="83">
        <f t="shared" si="91"/>
        <v>10104</v>
      </c>
      <c r="E336" s="83">
        <f t="shared" si="91"/>
        <v>10381</v>
      </c>
      <c r="F336" s="83">
        <f t="shared" si="91"/>
        <v>67870</v>
      </c>
      <c r="G336" s="83">
        <f t="shared" si="91"/>
        <v>67871</v>
      </c>
      <c r="H336" s="83">
        <f t="shared" si="91"/>
        <v>67872</v>
      </c>
      <c r="I336" s="83">
        <f t="shared" si="97"/>
        <v>67875</v>
      </c>
      <c r="J336" s="83"/>
      <c r="K336" s="83"/>
      <c r="L336" s="83">
        <v>334</v>
      </c>
      <c r="M336" s="83">
        <v>7</v>
      </c>
      <c r="N336" s="83"/>
      <c r="O336" s="83"/>
      <c r="P336" s="83"/>
      <c r="Q336" s="83"/>
      <c r="R336" s="83"/>
      <c r="S336" s="83"/>
      <c r="T336" s="84" t="s">
        <v>1108</v>
      </c>
      <c r="U336" s="84"/>
      <c r="V336" s="84"/>
      <c r="W336" s="83" t="s">
        <v>1109</v>
      </c>
      <c r="X336" s="83" t="s">
        <v>1110</v>
      </c>
      <c r="Y336" s="83"/>
      <c r="Z336" s="83" t="s">
        <v>95</v>
      </c>
      <c r="AA336" s="83"/>
      <c r="AB336" s="83"/>
      <c r="AC336" s="83"/>
      <c r="AD336" s="3" t="str">
        <f t="shared" si="93"/>
        <v>Dacitic crystal- ash- tuff</v>
      </c>
    </row>
    <row r="337" spans="1:30" x14ac:dyDescent="0.25">
      <c r="A337" s="83">
        <v>67876</v>
      </c>
      <c r="B337" s="83">
        <v>67872</v>
      </c>
      <c r="C337" s="83">
        <f t="shared" ref="C337:H352" si="98">VLOOKUP(D337,$A:$B,2,FALSE)</f>
        <v>10102</v>
      </c>
      <c r="D337" s="83">
        <f t="shared" si="98"/>
        <v>10104</v>
      </c>
      <c r="E337" s="83">
        <f t="shared" si="98"/>
        <v>10381</v>
      </c>
      <c r="F337" s="83">
        <f t="shared" si="98"/>
        <v>67870</v>
      </c>
      <c r="G337" s="83">
        <f t="shared" si="98"/>
        <v>67871</v>
      </c>
      <c r="H337" s="83">
        <f t="shared" si="98"/>
        <v>67872</v>
      </c>
      <c r="I337" s="83">
        <f t="shared" si="97"/>
        <v>67876</v>
      </c>
      <c r="J337" s="83"/>
      <c r="K337" s="83"/>
      <c r="L337" s="83">
        <v>335</v>
      </c>
      <c r="M337" s="83">
        <v>7</v>
      </c>
      <c r="N337" s="83"/>
      <c r="O337" s="83"/>
      <c r="P337" s="83"/>
      <c r="Q337" s="83"/>
      <c r="R337" s="83"/>
      <c r="S337" s="83"/>
      <c r="T337" s="84" t="s">
        <v>1111</v>
      </c>
      <c r="U337" s="84"/>
      <c r="V337" s="84"/>
      <c r="W337" s="83" t="s">
        <v>1112</v>
      </c>
      <c r="X337" s="83" t="s">
        <v>1113</v>
      </c>
      <c r="Y337" s="83"/>
      <c r="Z337" s="83" t="s">
        <v>95</v>
      </c>
      <c r="AA337" s="83"/>
      <c r="AB337" s="83"/>
      <c r="AC337" s="83"/>
      <c r="AD337" s="3" t="str">
        <f t="shared" si="93"/>
        <v>Dacitic lapilli- ash- tuff</v>
      </c>
    </row>
    <row r="338" spans="1:30" x14ac:dyDescent="0.25">
      <c r="A338" s="83">
        <v>67877</v>
      </c>
      <c r="B338" s="83">
        <v>67872</v>
      </c>
      <c r="C338" s="83">
        <f t="shared" si="98"/>
        <v>10102</v>
      </c>
      <c r="D338" s="83">
        <f t="shared" si="98"/>
        <v>10104</v>
      </c>
      <c r="E338" s="83">
        <f t="shared" si="98"/>
        <v>10381</v>
      </c>
      <c r="F338" s="83">
        <f t="shared" si="98"/>
        <v>67870</v>
      </c>
      <c r="G338" s="83">
        <f t="shared" si="98"/>
        <v>67871</v>
      </c>
      <c r="H338" s="83">
        <f t="shared" si="98"/>
        <v>67872</v>
      </c>
      <c r="I338" s="83">
        <f t="shared" si="97"/>
        <v>67877</v>
      </c>
      <c r="J338" s="83"/>
      <c r="K338" s="83"/>
      <c r="L338" s="83">
        <v>336</v>
      </c>
      <c r="M338" s="83">
        <v>7</v>
      </c>
      <c r="N338" s="83"/>
      <c r="O338" s="83"/>
      <c r="P338" s="83"/>
      <c r="Q338" s="83"/>
      <c r="R338" s="83"/>
      <c r="S338" s="83"/>
      <c r="T338" s="84" t="s">
        <v>1114</v>
      </c>
      <c r="U338" s="84"/>
      <c r="V338" s="84"/>
      <c r="W338" s="83" t="s">
        <v>1115</v>
      </c>
      <c r="X338" s="83" t="s">
        <v>1116</v>
      </c>
      <c r="Y338" s="83"/>
      <c r="Z338" s="83" t="s">
        <v>95</v>
      </c>
      <c r="AA338" s="83"/>
      <c r="AB338" s="83"/>
      <c r="AC338" s="83"/>
      <c r="AD338" s="3" t="str">
        <f t="shared" si="93"/>
        <v>Dacitic bomb- ash- tuff</v>
      </c>
    </row>
    <row r="339" spans="1:30" x14ac:dyDescent="0.25">
      <c r="A339" s="83">
        <v>67878</v>
      </c>
      <c r="B339" s="83">
        <v>67872</v>
      </c>
      <c r="C339" s="83">
        <f t="shared" si="98"/>
        <v>10102</v>
      </c>
      <c r="D339" s="83">
        <f t="shared" si="98"/>
        <v>10104</v>
      </c>
      <c r="E339" s="83">
        <f t="shared" si="98"/>
        <v>10381</v>
      </c>
      <c r="F339" s="83">
        <f t="shared" si="98"/>
        <v>67870</v>
      </c>
      <c r="G339" s="83">
        <f t="shared" si="98"/>
        <v>67871</v>
      </c>
      <c r="H339" s="83">
        <f t="shared" si="98"/>
        <v>67872</v>
      </c>
      <c r="I339" s="83">
        <f t="shared" si="97"/>
        <v>67878</v>
      </c>
      <c r="J339" s="83"/>
      <c r="K339" s="83"/>
      <c r="L339" s="83">
        <v>337</v>
      </c>
      <c r="M339" s="83">
        <v>7</v>
      </c>
      <c r="N339" s="83"/>
      <c r="O339" s="83"/>
      <c r="P339" s="83"/>
      <c r="Q339" s="83"/>
      <c r="R339" s="83"/>
      <c r="S339" s="83"/>
      <c r="T339" s="84" t="s">
        <v>1117</v>
      </c>
      <c r="U339" s="84"/>
      <c r="V339" s="84"/>
      <c r="W339" s="83" t="s">
        <v>1118</v>
      </c>
      <c r="X339" s="83" t="s">
        <v>1119</v>
      </c>
      <c r="Y339" s="83"/>
      <c r="Z339" s="83" t="s">
        <v>95</v>
      </c>
      <c r="AA339" s="83"/>
      <c r="AB339" s="83"/>
      <c r="AC339" s="83"/>
      <c r="AD339" s="3" t="str">
        <f t="shared" si="93"/>
        <v>Dacitic block- ash- tuff</v>
      </c>
    </row>
    <row r="340" spans="1:30" x14ac:dyDescent="0.25">
      <c r="A340" s="83">
        <v>67879</v>
      </c>
      <c r="B340" s="83">
        <v>67871</v>
      </c>
      <c r="C340" s="83">
        <f t="shared" si="98"/>
        <v>10102</v>
      </c>
      <c r="D340" s="83">
        <f t="shared" si="98"/>
        <v>10104</v>
      </c>
      <c r="E340" s="83">
        <f t="shared" si="98"/>
        <v>10381</v>
      </c>
      <c r="F340" s="83">
        <f t="shared" si="98"/>
        <v>67870</v>
      </c>
      <c r="G340" s="83">
        <f t="shared" si="98"/>
        <v>67871</v>
      </c>
      <c r="H340" s="88">
        <f>A340</f>
        <v>67879</v>
      </c>
      <c r="I340" s="83"/>
      <c r="J340" s="83"/>
      <c r="K340" s="83"/>
      <c r="L340" s="83">
        <v>338</v>
      </c>
      <c r="M340" s="83">
        <v>6</v>
      </c>
      <c r="N340" s="83"/>
      <c r="O340" s="83"/>
      <c r="P340" s="83"/>
      <c r="Q340" s="83"/>
      <c r="R340" s="83"/>
      <c r="S340" s="84" t="s">
        <v>1120</v>
      </c>
      <c r="T340" s="84"/>
      <c r="U340" s="84"/>
      <c r="V340" s="84"/>
      <c r="W340" s="83" t="s">
        <v>1121</v>
      </c>
      <c r="X340" s="83" t="s">
        <v>1122</v>
      </c>
      <c r="Y340" s="83"/>
      <c r="Z340" s="83" t="s">
        <v>95</v>
      </c>
      <c r="AA340" s="83"/>
      <c r="AB340" s="83"/>
      <c r="AC340" s="83"/>
      <c r="AD340" s="3" t="str">
        <f t="shared" si="93"/>
        <v>Dacitic lapilli- tuff</v>
      </c>
    </row>
    <row r="341" spans="1:30" x14ac:dyDescent="0.25">
      <c r="A341" s="83">
        <v>67880</v>
      </c>
      <c r="B341" s="83">
        <v>67879</v>
      </c>
      <c r="C341" s="83">
        <f t="shared" si="98"/>
        <v>10102</v>
      </c>
      <c r="D341" s="83">
        <f t="shared" si="98"/>
        <v>10104</v>
      </c>
      <c r="E341" s="83">
        <f t="shared" si="98"/>
        <v>10381</v>
      </c>
      <c r="F341" s="83">
        <f t="shared" si="98"/>
        <v>67870</v>
      </c>
      <c r="G341" s="83">
        <f t="shared" si="98"/>
        <v>67871</v>
      </c>
      <c r="H341" s="83">
        <f t="shared" si="98"/>
        <v>67879</v>
      </c>
      <c r="I341" s="83">
        <f t="shared" ref="I341:I343" si="99">A341</f>
        <v>67880</v>
      </c>
      <c r="J341" s="83"/>
      <c r="K341" s="83"/>
      <c r="L341" s="83">
        <v>339</v>
      </c>
      <c r="M341" s="83">
        <v>7</v>
      </c>
      <c r="N341" s="83"/>
      <c r="O341" s="83"/>
      <c r="P341" s="83"/>
      <c r="Q341" s="83"/>
      <c r="R341" s="83"/>
      <c r="S341" s="83"/>
      <c r="T341" s="84" t="s">
        <v>1123</v>
      </c>
      <c r="U341" s="84"/>
      <c r="V341" s="84"/>
      <c r="W341" s="83" t="s">
        <v>1124</v>
      </c>
      <c r="X341" s="83" t="s">
        <v>1125</v>
      </c>
      <c r="Y341" s="83"/>
      <c r="Z341" s="83" t="s">
        <v>95</v>
      </c>
      <c r="AA341" s="83"/>
      <c r="AB341" s="83"/>
      <c r="AC341" s="83"/>
      <c r="AD341" s="3" t="str">
        <f t="shared" si="93"/>
        <v>Dacitic ash- lapilli- tuff</v>
      </c>
    </row>
    <row r="342" spans="1:30" x14ac:dyDescent="0.25">
      <c r="A342" s="83">
        <v>67881</v>
      </c>
      <c r="B342" s="83">
        <v>67879</v>
      </c>
      <c r="C342" s="83">
        <f t="shared" si="98"/>
        <v>10102</v>
      </c>
      <c r="D342" s="83">
        <f t="shared" si="98"/>
        <v>10104</v>
      </c>
      <c r="E342" s="83">
        <f t="shared" si="98"/>
        <v>10381</v>
      </c>
      <c r="F342" s="83">
        <f t="shared" si="98"/>
        <v>67870</v>
      </c>
      <c r="G342" s="83">
        <f t="shared" si="98"/>
        <v>67871</v>
      </c>
      <c r="H342" s="83">
        <f t="shared" si="98"/>
        <v>67879</v>
      </c>
      <c r="I342" s="83">
        <f t="shared" si="99"/>
        <v>67881</v>
      </c>
      <c r="J342" s="83"/>
      <c r="K342" s="83"/>
      <c r="L342" s="83">
        <v>340</v>
      </c>
      <c r="M342" s="83">
        <v>7</v>
      </c>
      <c r="N342" s="83"/>
      <c r="O342" s="83"/>
      <c r="P342" s="83"/>
      <c r="Q342" s="83"/>
      <c r="R342" s="83"/>
      <c r="S342" s="83"/>
      <c r="T342" s="84" t="s">
        <v>1126</v>
      </c>
      <c r="U342" s="84"/>
      <c r="V342" s="84"/>
      <c r="W342" s="83" t="s">
        <v>1127</v>
      </c>
      <c r="X342" s="83" t="s">
        <v>1128</v>
      </c>
      <c r="Y342" s="83"/>
      <c r="Z342" s="83" t="s">
        <v>95</v>
      </c>
      <c r="AA342" s="83"/>
      <c r="AB342" s="83"/>
      <c r="AC342" s="83"/>
      <c r="AD342" s="3" t="str">
        <f t="shared" si="93"/>
        <v>Dacitic bomb- lapilli- tuff</v>
      </c>
    </row>
    <row r="343" spans="1:30" x14ac:dyDescent="0.25">
      <c r="A343" s="83">
        <v>67882</v>
      </c>
      <c r="B343" s="83">
        <v>67879</v>
      </c>
      <c r="C343" s="83">
        <f t="shared" si="98"/>
        <v>10102</v>
      </c>
      <c r="D343" s="83">
        <f t="shared" si="98"/>
        <v>10104</v>
      </c>
      <c r="E343" s="83">
        <f t="shared" si="98"/>
        <v>10381</v>
      </c>
      <c r="F343" s="83">
        <f t="shared" si="98"/>
        <v>67870</v>
      </c>
      <c r="G343" s="83">
        <f t="shared" si="98"/>
        <v>67871</v>
      </c>
      <c r="H343" s="83">
        <f t="shared" si="98"/>
        <v>67879</v>
      </c>
      <c r="I343" s="83">
        <f t="shared" si="99"/>
        <v>67882</v>
      </c>
      <c r="J343" s="83"/>
      <c r="K343" s="83"/>
      <c r="L343" s="83">
        <v>341</v>
      </c>
      <c r="M343" s="83">
        <v>7</v>
      </c>
      <c r="N343" s="83"/>
      <c r="O343" s="83"/>
      <c r="P343" s="83"/>
      <c r="Q343" s="83"/>
      <c r="R343" s="83"/>
      <c r="S343" s="83"/>
      <c r="T343" s="84" t="s">
        <v>1129</v>
      </c>
      <c r="U343" s="84"/>
      <c r="V343" s="84"/>
      <c r="W343" s="83" t="s">
        <v>1130</v>
      </c>
      <c r="X343" s="83" t="s">
        <v>1131</v>
      </c>
      <c r="Y343" s="83"/>
      <c r="Z343" s="83" t="s">
        <v>95</v>
      </c>
      <c r="AA343" s="83"/>
      <c r="AB343" s="83"/>
      <c r="AC343" s="83"/>
      <c r="AD343" s="3" t="str">
        <f t="shared" si="93"/>
        <v>Dacitic block- lapilli- tuff</v>
      </c>
    </row>
    <row r="344" spans="1:30" x14ac:dyDescent="0.25">
      <c r="A344" s="83">
        <v>67883</v>
      </c>
      <c r="B344" s="83">
        <v>67871</v>
      </c>
      <c r="C344" s="83">
        <f t="shared" si="98"/>
        <v>10102</v>
      </c>
      <c r="D344" s="83">
        <f t="shared" si="98"/>
        <v>10104</v>
      </c>
      <c r="E344" s="83">
        <f t="shared" si="98"/>
        <v>10381</v>
      </c>
      <c r="F344" s="83">
        <f t="shared" si="98"/>
        <v>67870</v>
      </c>
      <c r="G344" s="83">
        <f t="shared" si="98"/>
        <v>67871</v>
      </c>
      <c r="H344" s="88">
        <f>A344</f>
        <v>67883</v>
      </c>
      <c r="I344" s="83"/>
      <c r="J344" s="83"/>
      <c r="K344" s="83"/>
      <c r="L344" s="83">
        <v>342</v>
      </c>
      <c r="M344" s="83">
        <v>6</v>
      </c>
      <c r="N344" s="83"/>
      <c r="O344" s="83"/>
      <c r="P344" s="83"/>
      <c r="Q344" s="83"/>
      <c r="R344" s="83"/>
      <c r="S344" s="84" t="s">
        <v>1132</v>
      </c>
      <c r="T344" s="84"/>
      <c r="U344" s="84"/>
      <c r="V344" s="84"/>
      <c r="W344" s="83" t="s">
        <v>1133</v>
      </c>
      <c r="X344" s="83" t="s">
        <v>1134</v>
      </c>
      <c r="Y344" s="83"/>
      <c r="Z344" s="83" t="s">
        <v>95</v>
      </c>
      <c r="AA344" s="83"/>
      <c r="AB344" s="83"/>
      <c r="AC344" s="83"/>
      <c r="AD344" s="3" t="str">
        <f t="shared" si="93"/>
        <v>Dacitic Agglomerate</v>
      </c>
    </row>
    <row r="345" spans="1:30" x14ac:dyDescent="0.25">
      <c r="A345" s="83">
        <v>67884</v>
      </c>
      <c r="B345" s="83">
        <v>67883</v>
      </c>
      <c r="C345" s="83">
        <f t="shared" si="98"/>
        <v>10102</v>
      </c>
      <c r="D345" s="83">
        <f t="shared" si="98"/>
        <v>10104</v>
      </c>
      <c r="E345" s="83">
        <f t="shared" si="98"/>
        <v>10381</v>
      </c>
      <c r="F345" s="83">
        <f t="shared" si="98"/>
        <v>67870</v>
      </c>
      <c r="G345" s="83">
        <f t="shared" si="98"/>
        <v>67871</v>
      </c>
      <c r="H345" s="83">
        <f t="shared" si="98"/>
        <v>67883</v>
      </c>
      <c r="I345" s="83">
        <f t="shared" ref="I345:I347" si="100">A345</f>
        <v>67884</v>
      </c>
      <c r="J345" s="83"/>
      <c r="K345" s="83"/>
      <c r="L345" s="83">
        <v>343</v>
      </c>
      <c r="M345" s="83">
        <v>7</v>
      </c>
      <c r="N345" s="83"/>
      <c r="O345" s="83"/>
      <c r="P345" s="83"/>
      <c r="Q345" s="83"/>
      <c r="R345" s="83"/>
      <c r="S345" s="83"/>
      <c r="T345" s="84" t="s">
        <v>1135</v>
      </c>
      <c r="U345" s="84"/>
      <c r="V345" s="84"/>
      <c r="W345" s="83" t="s">
        <v>1136</v>
      </c>
      <c r="X345" s="83" t="s">
        <v>1137</v>
      </c>
      <c r="Y345" s="83"/>
      <c r="Z345" s="83" t="s">
        <v>95</v>
      </c>
      <c r="AA345" s="83"/>
      <c r="AB345" s="83"/>
      <c r="AC345" s="83"/>
      <c r="AD345" s="3" t="str">
        <f t="shared" si="93"/>
        <v>Dacitic bomb- tuff</v>
      </c>
    </row>
    <row r="346" spans="1:30" x14ac:dyDescent="0.25">
      <c r="A346" s="83">
        <v>67885</v>
      </c>
      <c r="B346" s="83">
        <v>67883</v>
      </c>
      <c r="C346" s="83">
        <f t="shared" si="98"/>
        <v>10102</v>
      </c>
      <c r="D346" s="83">
        <f t="shared" si="98"/>
        <v>10104</v>
      </c>
      <c r="E346" s="83">
        <f t="shared" si="98"/>
        <v>10381</v>
      </c>
      <c r="F346" s="83">
        <f t="shared" si="98"/>
        <v>67870</v>
      </c>
      <c r="G346" s="83">
        <f t="shared" si="98"/>
        <v>67871</v>
      </c>
      <c r="H346" s="83">
        <f t="shared" si="98"/>
        <v>67883</v>
      </c>
      <c r="I346" s="83">
        <f t="shared" si="100"/>
        <v>67885</v>
      </c>
      <c r="J346" s="83"/>
      <c r="K346" s="83"/>
      <c r="L346" s="83">
        <v>344</v>
      </c>
      <c r="M346" s="83">
        <v>7</v>
      </c>
      <c r="N346" s="83"/>
      <c r="O346" s="83"/>
      <c r="P346" s="83"/>
      <c r="Q346" s="83"/>
      <c r="R346" s="83"/>
      <c r="S346" s="83"/>
      <c r="T346" s="84" t="s">
        <v>1138</v>
      </c>
      <c r="U346" s="84"/>
      <c r="V346" s="84"/>
      <c r="W346" s="83" t="s">
        <v>1139</v>
      </c>
      <c r="X346" s="83" t="s">
        <v>1140</v>
      </c>
      <c r="Y346" s="83"/>
      <c r="Z346" s="83" t="s">
        <v>95</v>
      </c>
      <c r="AA346" s="83"/>
      <c r="AB346" s="83"/>
      <c r="AC346" s="83"/>
      <c r="AD346" s="3" t="str">
        <f t="shared" si="93"/>
        <v>Dacitic lapilli- bomb- tuff</v>
      </c>
    </row>
    <row r="347" spans="1:30" x14ac:dyDescent="0.25">
      <c r="A347" s="83">
        <v>67886</v>
      </c>
      <c r="B347" s="83">
        <v>67883</v>
      </c>
      <c r="C347" s="83">
        <f t="shared" si="98"/>
        <v>10102</v>
      </c>
      <c r="D347" s="83">
        <f t="shared" si="98"/>
        <v>10104</v>
      </c>
      <c r="E347" s="83">
        <f t="shared" si="98"/>
        <v>10381</v>
      </c>
      <c r="F347" s="83">
        <f t="shared" si="98"/>
        <v>67870</v>
      </c>
      <c r="G347" s="83">
        <f t="shared" si="98"/>
        <v>67871</v>
      </c>
      <c r="H347" s="83">
        <f t="shared" si="98"/>
        <v>67883</v>
      </c>
      <c r="I347" s="83">
        <f t="shared" si="100"/>
        <v>67886</v>
      </c>
      <c r="J347" s="83"/>
      <c r="K347" s="83"/>
      <c r="L347" s="83">
        <v>345</v>
      </c>
      <c r="M347" s="83">
        <v>7</v>
      </c>
      <c r="N347" s="83"/>
      <c r="O347" s="83"/>
      <c r="P347" s="83"/>
      <c r="Q347" s="83"/>
      <c r="R347" s="83"/>
      <c r="S347" s="83"/>
      <c r="T347" s="84" t="s">
        <v>1141</v>
      </c>
      <c r="U347" s="84"/>
      <c r="V347" s="84"/>
      <c r="W347" s="83" t="s">
        <v>1142</v>
      </c>
      <c r="X347" s="83" t="s">
        <v>1143</v>
      </c>
      <c r="Y347" s="83"/>
      <c r="Z347" s="83" t="s">
        <v>95</v>
      </c>
      <c r="AA347" s="83"/>
      <c r="AB347" s="83"/>
      <c r="AC347" s="83"/>
      <c r="AD347" s="3" t="str">
        <f t="shared" si="93"/>
        <v>Dacitic ash- bomb- tuff</v>
      </c>
    </row>
    <row r="348" spans="1:30" x14ac:dyDescent="0.25">
      <c r="A348" s="83">
        <v>67887</v>
      </c>
      <c r="B348" s="83">
        <v>67871</v>
      </c>
      <c r="C348" s="83">
        <f t="shared" si="98"/>
        <v>10102</v>
      </c>
      <c r="D348" s="83">
        <f t="shared" si="98"/>
        <v>10104</v>
      </c>
      <c r="E348" s="83">
        <f t="shared" si="98"/>
        <v>10381</v>
      </c>
      <c r="F348" s="83">
        <f t="shared" si="98"/>
        <v>67870</v>
      </c>
      <c r="G348" s="83">
        <f t="shared" si="98"/>
        <v>67871</v>
      </c>
      <c r="H348" s="88">
        <f t="shared" ref="H348:H349" si="101">A348</f>
        <v>67887</v>
      </c>
      <c r="I348" s="83"/>
      <c r="J348" s="83"/>
      <c r="K348" s="83"/>
      <c r="L348" s="83">
        <v>346</v>
      </c>
      <c r="M348" s="83">
        <v>6</v>
      </c>
      <c r="N348" s="83"/>
      <c r="O348" s="83"/>
      <c r="P348" s="83"/>
      <c r="Q348" s="83"/>
      <c r="R348" s="83"/>
      <c r="S348" s="84" t="s">
        <v>1144</v>
      </c>
      <c r="T348" s="84"/>
      <c r="U348" s="84"/>
      <c r="V348" s="84"/>
      <c r="W348" s="83" t="s">
        <v>1145</v>
      </c>
      <c r="X348" s="83" t="s">
        <v>1146</v>
      </c>
      <c r="Y348" s="83" t="s">
        <v>1147</v>
      </c>
      <c r="Z348" s="83" t="s">
        <v>85</v>
      </c>
      <c r="AA348" s="83"/>
      <c r="AB348" s="83"/>
      <c r="AC348" s="83"/>
      <c r="AD348" s="3" t="str">
        <f t="shared" si="93"/>
        <v>Dacitic Agglutinate</v>
      </c>
    </row>
    <row r="349" spans="1:30" x14ac:dyDescent="0.25">
      <c r="A349" s="83">
        <v>67888</v>
      </c>
      <c r="B349" s="83">
        <v>67871</v>
      </c>
      <c r="C349" s="83">
        <f t="shared" si="98"/>
        <v>10102</v>
      </c>
      <c r="D349" s="83">
        <f t="shared" si="98"/>
        <v>10104</v>
      </c>
      <c r="E349" s="83">
        <f t="shared" si="98"/>
        <v>10381</v>
      </c>
      <c r="F349" s="83">
        <f t="shared" si="98"/>
        <v>67870</v>
      </c>
      <c r="G349" s="83">
        <f t="shared" si="98"/>
        <v>67871</v>
      </c>
      <c r="H349" s="88">
        <f t="shared" si="101"/>
        <v>67888</v>
      </c>
      <c r="I349" s="83"/>
      <c r="J349" s="83"/>
      <c r="K349" s="83"/>
      <c r="L349" s="83">
        <v>347</v>
      </c>
      <c r="M349" s="83">
        <v>6</v>
      </c>
      <c r="N349" s="83"/>
      <c r="O349" s="83"/>
      <c r="P349" s="83"/>
      <c r="Q349" s="83"/>
      <c r="R349" s="83"/>
      <c r="S349" s="84" t="s">
        <v>1148</v>
      </c>
      <c r="T349" s="84"/>
      <c r="U349" s="84"/>
      <c r="V349" s="84"/>
      <c r="W349" s="83" t="s">
        <v>1149</v>
      </c>
      <c r="X349" s="83" t="s">
        <v>1150</v>
      </c>
      <c r="Y349" s="83"/>
      <c r="Z349" s="83" t="s">
        <v>95</v>
      </c>
      <c r="AA349" s="83"/>
      <c r="AB349" s="83"/>
      <c r="AC349" s="83"/>
      <c r="AD349" s="3" t="str">
        <f t="shared" si="93"/>
        <v>Pyroclastic Breccia, dacitic</v>
      </c>
    </row>
    <row r="350" spans="1:30" x14ac:dyDescent="0.25">
      <c r="A350" s="83">
        <v>67889</v>
      </c>
      <c r="B350" s="83">
        <v>67888</v>
      </c>
      <c r="C350" s="83">
        <f t="shared" si="98"/>
        <v>10102</v>
      </c>
      <c r="D350" s="83">
        <f t="shared" si="98"/>
        <v>10104</v>
      </c>
      <c r="E350" s="83">
        <f t="shared" si="98"/>
        <v>10381</v>
      </c>
      <c r="F350" s="83">
        <f t="shared" si="98"/>
        <v>67870</v>
      </c>
      <c r="G350" s="83">
        <f t="shared" si="98"/>
        <v>67871</v>
      </c>
      <c r="H350" s="83">
        <f t="shared" si="98"/>
        <v>67888</v>
      </c>
      <c r="I350" s="83">
        <f t="shared" ref="I350:I352" si="102">A350</f>
        <v>67889</v>
      </c>
      <c r="J350" s="83"/>
      <c r="K350" s="83"/>
      <c r="L350" s="83">
        <v>348</v>
      </c>
      <c r="M350" s="83">
        <v>7</v>
      </c>
      <c r="N350" s="83"/>
      <c r="O350" s="83"/>
      <c r="P350" s="83"/>
      <c r="Q350" s="83"/>
      <c r="R350" s="83"/>
      <c r="S350" s="83"/>
      <c r="T350" s="84" t="s">
        <v>1151</v>
      </c>
      <c r="U350" s="84"/>
      <c r="V350" s="84"/>
      <c r="W350" s="83" t="s">
        <v>1152</v>
      </c>
      <c r="X350" s="83" t="s">
        <v>1153</v>
      </c>
      <c r="Y350" s="83"/>
      <c r="Z350" s="83" t="s">
        <v>95</v>
      </c>
      <c r="AA350" s="83"/>
      <c r="AB350" s="83"/>
      <c r="AC350" s="83"/>
      <c r="AD350" s="3" t="str">
        <f t="shared" si="93"/>
        <v>Dacitic block- tuff</v>
      </c>
    </row>
    <row r="351" spans="1:30" x14ac:dyDescent="0.25">
      <c r="A351" s="83">
        <v>67890</v>
      </c>
      <c r="B351" s="83">
        <v>67888</v>
      </c>
      <c r="C351" s="83">
        <f t="shared" si="98"/>
        <v>10102</v>
      </c>
      <c r="D351" s="83">
        <f t="shared" si="98"/>
        <v>10104</v>
      </c>
      <c r="E351" s="83">
        <f t="shared" si="98"/>
        <v>10381</v>
      </c>
      <c r="F351" s="83">
        <f t="shared" si="98"/>
        <v>67870</v>
      </c>
      <c r="G351" s="83">
        <f t="shared" si="98"/>
        <v>67871</v>
      </c>
      <c r="H351" s="83">
        <f t="shared" si="98"/>
        <v>67888</v>
      </c>
      <c r="I351" s="83">
        <f t="shared" si="102"/>
        <v>67890</v>
      </c>
      <c r="J351" s="83"/>
      <c r="K351" s="83"/>
      <c r="L351" s="83">
        <v>349</v>
      </c>
      <c r="M351" s="83">
        <v>7</v>
      </c>
      <c r="N351" s="83"/>
      <c r="O351" s="83"/>
      <c r="P351" s="83"/>
      <c r="Q351" s="83"/>
      <c r="R351" s="83"/>
      <c r="S351" s="83"/>
      <c r="T351" s="84" t="s">
        <v>1154</v>
      </c>
      <c r="U351" s="84"/>
      <c r="V351" s="84"/>
      <c r="W351" s="83" t="s">
        <v>1155</v>
      </c>
      <c r="X351" s="83" t="s">
        <v>1156</v>
      </c>
      <c r="Y351" s="83"/>
      <c r="Z351" s="83" t="s">
        <v>95</v>
      </c>
      <c r="AA351" s="83"/>
      <c r="AB351" s="83"/>
      <c r="AC351" s="83"/>
      <c r="AD351" s="3" t="str">
        <f t="shared" si="93"/>
        <v>Dacitic lapilli- block- tuff</v>
      </c>
    </row>
    <row r="352" spans="1:30" x14ac:dyDescent="0.25">
      <c r="A352" s="83">
        <v>67891</v>
      </c>
      <c r="B352" s="83">
        <v>67888</v>
      </c>
      <c r="C352" s="83">
        <f t="shared" si="98"/>
        <v>10102</v>
      </c>
      <c r="D352" s="83">
        <f t="shared" si="98"/>
        <v>10104</v>
      </c>
      <c r="E352" s="83">
        <f t="shared" si="98"/>
        <v>10381</v>
      </c>
      <c r="F352" s="83">
        <f t="shared" si="98"/>
        <v>67870</v>
      </c>
      <c r="G352" s="83">
        <f t="shared" si="98"/>
        <v>67871</v>
      </c>
      <c r="H352" s="83">
        <f t="shared" si="98"/>
        <v>67888</v>
      </c>
      <c r="I352" s="83">
        <f t="shared" si="102"/>
        <v>67891</v>
      </c>
      <c r="J352" s="83"/>
      <c r="K352" s="83"/>
      <c r="L352" s="83">
        <v>350</v>
      </c>
      <c r="M352" s="83">
        <v>7</v>
      </c>
      <c r="N352" s="83"/>
      <c r="O352" s="83"/>
      <c r="P352" s="83"/>
      <c r="Q352" s="83"/>
      <c r="R352" s="83"/>
      <c r="S352" s="83"/>
      <c r="T352" s="84" t="s">
        <v>1157</v>
      </c>
      <c r="U352" s="84"/>
      <c r="V352" s="84"/>
      <c r="W352" s="83" t="s">
        <v>1158</v>
      </c>
      <c r="X352" s="83" t="s">
        <v>1159</v>
      </c>
      <c r="Y352" s="83"/>
      <c r="Z352" s="83" t="s">
        <v>95</v>
      </c>
      <c r="AA352" s="83"/>
      <c r="AB352" s="83"/>
      <c r="AC352" s="83"/>
      <c r="AD352" s="3" t="str">
        <f t="shared" si="93"/>
        <v>Dacitic ash- block- tuff</v>
      </c>
    </row>
    <row r="353" spans="1:30" x14ac:dyDescent="0.25">
      <c r="A353" s="83">
        <v>67892</v>
      </c>
      <c r="B353" s="83">
        <v>67871</v>
      </c>
      <c r="C353" s="83">
        <f t="shared" ref="C353:I368" si="103">VLOOKUP(D353,$A:$B,2,FALSE)</f>
        <v>10102</v>
      </c>
      <c r="D353" s="83">
        <f t="shared" si="103"/>
        <v>10104</v>
      </c>
      <c r="E353" s="83">
        <f t="shared" si="103"/>
        <v>10381</v>
      </c>
      <c r="F353" s="83">
        <f t="shared" si="103"/>
        <v>67870</v>
      </c>
      <c r="G353" s="83">
        <f t="shared" si="103"/>
        <v>67871</v>
      </c>
      <c r="H353" s="88">
        <f>A353</f>
        <v>67892</v>
      </c>
      <c r="I353" s="83"/>
      <c r="J353" s="83"/>
      <c r="K353" s="83"/>
      <c r="L353" s="83">
        <v>351</v>
      </c>
      <c r="M353" s="83">
        <v>6</v>
      </c>
      <c r="N353" s="83"/>
      <c r="O353" s="83"/>
      <c r="P353" s="83"/>
      <c r="Q353" s="83"/>
      <c r="R353" s="83"/>
      <c r="S353" s="84" t="s">
        <v>1160</v>
      </c>
      <c r="T353" s="84"/>
      <c r="U353" s="84"/>
      <c r="V353" s="84"/>
      <c r="W353" s="83" t="s">
        <v>1161</v>
      </c>
      <c r="X353" s="83" t="s">
        <v>1162</v>
      </c>
      <c r="Y353" s="83"/>
      <c r="Z353" s="83" t="s">
        <v>95</v>
      </c>
      <c r="AA353" s="83"/>
      <c r="AB353" s="83"/>
      <c r="AC353" s="83"/>
      <c r="AD353" s="3" t="str">
        <f t="shared" si="93"/>
        <v>Dacitic tuff- breccia</v>
      </c>
    </row>
    <row r="354" spans="1:30" x14ac:dyDescent="0.25">
      <c r="A354" s="83">
        <v>67893</v>
      </c>
      <c r="B354" s="83">
        <v>67892</v>
      </c>
      <c r="C354" s="83">
        <f t="shared" si="103"/>
        <v>10102</v>
      </c>
      <c r="D354" s="83">
        <f t="shared" si="103"/>
        <v>10104</v>
      </c>
      <c r="E354" s="83">
        <f t="shared" si="103"/>
        <v>10381</v>
      </c>
      <c r="F354" s="83">
        <f t="shared" si="103"/>
        <v>67870</v>
      </c>
      <c r="G354" s="83">
        <f t="shared" si="103"/>
        <v>67871</v>
      </c>
      <c r="H354" s="83">
        <f t="shared" si="103"/>
        <v>67892</v>
      </c>
      <c r="I354" s="83">
        <f t="shared" ref="I354:I355" si="104">A354</f>
        <v>67893</v>
      </c>
      <c r="J354" s="83"/>
      <c r="K354" s="83"/>
      <c r="L354" s="83">
        <v>352</v>
      </c>
      <c r="M354" s="83">
        <v>7</v>
      </c>
      <c r="N354" s="83"/>
      <c r="O354" s="83"/>
      <c r="P354" s="83"/>
      <c r="Q354" s="83"/>
      <c r="R354" s="83"/>
      <c r="S354" s="83"/>
      <c r="T354" s="84" t="s">
        <v>1163</v>
      </c>
      <c r="U354" s="84"/>
      <c r="V354" s="84"/>
      <c r="W354" s="83" t="s">
        <v>1164</v>
      </c>
      <c r="X354" s="83" t="s">
        <v>1165</v>
      </c>
      <c r="Y354" s="83"/>
      <c r="Z354" s="83" t="s">
        <v>95</v>
      </c>
      <c r="AA354" s="83"/>
      <c r="AB354" s="83"/>
      <c r="AC354" s="83"/>
      <c r="AD354" s="3" t="str">
        <f t="shared" si="93"/>
        <v>Dacitic lapilli- tuff- breccia</v>
      </c>
    </row>
    <row r="355" spans="1:30" x14ac:dyDescent="0.25">
      <c r="A355" s="83">
        <v>67894</v>
      </c>
      <c r="B355" s="83">
        <v>67892</v>
      </c>
      <c r="C355" s="83">
        <f t="shared" si="103"/>
        <v>10102</v>
      </c>
      <c r="D355" s="83">
        <f t="shared" si="103"/>
        <v>10104</v>
      </c>
      <c r="E355" s="83">
        <f t="shared" si="103"/>
        <v>10381</v>
      </c>
      <c r="F355" s="83">
        <f t="shared" si="103"/>
        <v>67870</v>
      </c>
      <c r="G355" s="83">
        <f t="shared" si="103"/>
        <v>67871</v>
      </c>
      <c r="H355" s="83">
        <f t="shared" si="103"/>
        <v>67892</v>
      </c>
      <c r="I355" s="83">
        <f t="shared" si="104"/>
        <v>67894</v>
      </c>
      <c r="J355" s="83"/>
      <c r="K355" s="83"/>
      <c r="L355" s="83">
        <v>353</v>
      </c>
      <c r="M355" s="83">
        <v>7</v>
      </c>
      <c r="N355" s="83"/>
      <c r="O355" s="83"/>
      <c r="P355" s="83"/>
      <c r="Q355" s="83"/>
      <c r="R355" s="83"/>
      <c r="S355" s="83"/>
      <c r="T355" s="84" t="s">
        <v>1166</v>
      </c>
      <c r="U355" s="84"/>
      <c r="V355" s="84"/>
      <c r="W355" s="83" t="s">
        <v>1167</v>
      </c>
      <c r="X355" s="83" t="s">
        <v>1168</v>
      </c>
      <c r="Y355" s="83"/>
      <c r="Z355" s="83" t="s">
        <v>95</v>
      </c>
      <c r="AA355" s="83"/>
      <c r="AB355" s="83"/>
      <c r="AC355" s="83"/>
      <c r="AD355" s="3" t="str">
        <f t="shared" si="93"/>
        <v>Dacitic ash- tuff- breccia</v>
      </c>
    </row>
    <row r="356" spans="1:30" x14ac:dyDescent="0.25">
      <c r="A356" s="83">
        <v>67895</v>
      </c>
      <c r="B356" s="83">
        <v>67871</v>
      </c>
      <c r="C356" s="83">
        <f t="shared" si="103"/>
        <v>10102</v>
      </c>
      <c r="D356" s="83">
        <f t="shared" si="103"/>
        <v>10104</v>
      </c>
      <c r="E356" s="83">
        <f t="shared" si="103"/>
        <v>10381</v>
      </c>
      <c r="F356" s="83">
        <f t="shared" si="103"/>
        <v>67870</v>
      </c>
      <c r="G356" s="83">
        <f t="shared" si="103"/>
        <v>67871</v>
      </c>
      <c r="H356" s="88">
        <f t="shared" ref="H356:H357" si="105">A356</f>
        <v>67895</v>
      </c>
      <c r="I356" s="83"/>
      <c r="J356" s="83"/>
      <c r="K356" s="83"/>
      <c r="L356" s="83">
        <v>354</v>
      </c>
      <c r="M356" s="83">
        <v>6</v>
      </c>
      <c r="N356" s="83"/>
      <c r="O356" s="83"/>
      <c r="P356" s="83"/>
      <c r="Q356" s="83"/>
      <c r="R356" s="83"/>
      <c r="S356" s="84" t="s">
        <v>1169</v>
      </c>
      <c r="T356" s="84"/>
      <c r="U356" s="84"/>
      <c r="V356" s="84"/>
      <c r="W356" s="83" t="s">
        <v>1170</v>
      </c>
      <c r="X356" s="83" t="s">
        <v>1171</v>
      </c>
      <c r="Y356" s="83"/>
      <c r="Z356" s="83" t="s">
        <v>95</v>
      </c>
      <c r="AA356" s="83"/>
      <c r="AB356" s="83"/>
      <c r="AC356" s="83"/>
      <c r="AD356" s="3" t="str">
        <f t="shared" si="93"/>
        <v>Dacitic air- fall- deposit, consolidated</v>
      </c>
    </row>
    <row r="357" spans="1:30" x14ac:dyDescent="0.25">
      <c r="A357" s="83">
        <v>67896</v>
      </c>
      <c r="B357" s="83">
        <v>67871</v>
      </c>
      <c r="C357" s="83">
        <f t="shared" si="103"/>
        <v>10102</v>
      </c>
      <c r="D357" s="83">
        <f t="shared" si="103"/>
        <v>10104</v>
      </c>
      <c r="E357" s="83">
        <f t="shared" si="103"/>
        <v>10381</v>
      </c>
      <c r="F357" s="83">
        <f t="shared" si="103"/>
        <v>67870</v>
      </c>
      <c r="G357" s="83">
        <f t="shared" si="103"/>
        <v>67871</v>
      </c>
      <c r="H357" s="88">
        <f t="shared" si="105"/>
        <v>67896</v>
      </c>
      <c r="I357" s="83"/>
      <c r="J357" s="83"/>
      <c r="K357" s="83"/>
      <c r="L357" s="83">
        <v>355</v>
      </c>
      <c r="M357" s="83">
        <v>6</v>
      </c>
      <c r="N357" s="83"/>
      <c r="O357" s="83"/>
      <c r="P357" s="83"/>
      <c r="Q357" s="83"/>
      <c r="R357" s="83"/>
      <c r="S357" s="84" t="s">
        <v>1172</v>
      </c>
      <c r="T357" s="84"/>
      <c r="U357" s="84"/>
      <c r="V357" s="84"/>
      <c r="W357" s="83" t="s">
        <v>1173</v>
      </c>
      <c r="X357" s="83" t="s">
        <v>1174</v>
      </c>
      <c r="Y357" s="83"/>
      <c r="Z357" s="83" t="s">
        <v>95</v>
      </c>
      <c r="AA357" s="83"/>
      <c r="AB357" s="83"/>
      <c r="AC357" s="83"/>
      <c r="AD357" s="3" t="str">
        <f t="shared" si="93"/>
        <v>Dacitic ash- flow- deposit, consolidated</v>
      </c>
    </row>
    <row r="358" spans="1:30" x14ac:dyDescent="0.25">
      <c r="A358" s="83">
        <v>67897</v>
      </c>
      <c r="B358" s="83">
        <v>67896</v>
      </c>
      <c r="C358" s="83">
        <f t="shared" si="103"/>
        <v>10102</v>
      </c>
      <c r="D358" s="83">
        <f t="shared" si="103"/>
        <v>10104</v>
      </c>
      <c r="E358" s="83">
        <f t="shared" si="103"/>
        <v>10381</v>
      </c>
      <c r="F358" s="83">
        <f t="shared" si="103"/>
        <v>67870</v>
      </c>
      <c r="G358" s="83">
        <f t="shared" si="103"/>
        <v>67871</v>
      </c>
      <c r="H358" s="83">
        <f t="shared" si="103"/>
        <v>67896</v>
      </c>
      <c r="I358" s="83">
        <f>A358</f>
        <v>67897</v>
      </c>
      <c r="J358" s="83"/>
      <c r="K358" s="83"/>
      <c r="L358" s="83">
        <v>356</v>
      </c>
      <c r="M358" s="83">
        <v>7</v>
      </c>
      <c r="N358" s="83"/>
      <c r="O358" s="83"/>
      <c r="P358" s="83"/>
      <c r="Q358" s="83"/>
      <c r="R358" s="83"/>
      <c r="S358" s="83"/>
      <c r="T358" s="84" t="s">
        <v>1175</v>
      </c>
      <c r="U358" s="84"/>
      <c r="V358" s="84"/>
      <c r="W358" s="83" t="s">
        <v>1176</v>
      </c>
      <c r="X358" s="83" t="s">
        <v>1174</v>
      </c>
      <c r="Y358" s="83"/>
      <c r="Z358" s="83" t="s">
        <v>85</v>
      </c>
      <c r="AA358" s="83"/>
      <c r="AB358" s="83"/>
      <c r="AC358" s="83"/>
      <c r="AD358" s="3" t="str">
        <f t="shared" si="93"/>
        <v>Dacitic Ignimbrite, consolidated</v>
      </c>
    </row>
    <row r="359" spans="1:30" x14ac:dyDescent="0.25">
      <c r="A359" s="83">
        <v>67898</v>
      </c>
      <c r="B359" s="83">
        <v>67897</v>
      </c>
      <c r="C359" s="83">
        <f t="shared" si="103"/>
        <v>10102</v>
      </c>
      <c r="D359" s="83">
        <f t="shared" si="103"/>
        <v>10104</v>
      </c>
      <c r="E359" s="83">
        <f t="shared" si="103"/>
        <v>10381</v>
      </c>
      <c r="F359" s="83">
        <f t="shared" si="103"/>
        <v>67870</v>
      </c>
      <c r="G359" s="83">
        <f t="shared" si="103"/>
        <v>67871</v>
      </c>
      <c r="H359" s="83">
        <f t="shared" si="103"/>
        <v>67896</v>
      </c>
      <c r="I359" s="83">
        <f t="shared" si="103"/>
        <v>67897</v>
      </c>
      <c r="J359" s="83">
        <f t="shared" ref="J359:J360" si="106">A359</f>
        <v>67898</v>
      </c>
      <c r="K359" s="83"/>
      <c r="L359" s="83">
        <v>357</v>
      </c>
      <c r="M359" s="83">
        <v>8</v>
      </c>
      <c r="N359" s="83"/>
      <c r="O359" s="83"/>
      <c r="P359" s="83"/>
      <c r="Q359" s="83"/>
      <c r="R359" s="83"/>
      <c r="S359" s="83"/>
      <c r="T359" s="83"/>
      <c r="U359" s="84" t="s">
        <v>1177</v>
      </c>
      <c r="V359" s="84"/>
      <c r="W359" s="83" t="s">
        <v>1178</v>
      </c>
      <c r="X359" s="83" t="s">
        <v>1179</v>
      </c>
      <c r="Y359" s="83"/>
      <c r="Z359" s="83" t="s">
        <v>85</v>
      </c>
      <c r="AA359" s="83"/>
      <c r="AB359" s="83"/>
      <c r="AC359" s="83"/>
      <c r="AD359" s="3" t="str">
        <f t="shared" si="93"/>
        <v>Dacitic Ignimbrite, welded</v>
      </c>
    </row>
    <row r="360" spans="1:30" x14ac:dyDescent="0.25">
      <c r="A360" s="83">
        <v>67899</v>
      </c>
      <c r="B360" s="83">
        <v>67897</v>
      </c>
      <c r="C360" s="83">
        <f t="shared" si="103"/>
        <v>10102</v>
      </c>
      <c r="D360" s="83">
        <f t="shared" si="103"/>
        <v>10104</v>
      </c>
      <c r="E360" s="83">
        <f t="shared" si="103"/>
        <v>10381</v>
      </c>
      <c r="F360" s="83">
        <f t="shared" si="103"/>
        <v>67870</v>
      </c>
      <c r="G360" s="83">
        <f t="shared" si="103"/>
        <v>67871</v>
      </c>
      <c r="H360" s="83">
        <f t="shared" si="103"/>
        <v>67896</v>
      </c>
      <c r="I360" s="83">
        <f t="shared" si="103"/>
        <v>67897</v>
      </c>
      <c r="J360" s="83">
        <f t="shared" si="106"/>
        <v>67899</v>
      </c>
      <c r="K360" s="83"/>
      <c r="L360" s="83">
        <v>358</v>
      </c>
      <c r="M360" s="83">
        <v>8</v>
      </c>
      <c r="N360" s="83"/>
      <c r="O360" s="83"/>
      <c r="P360" s="83"/>
      <c r="Q360" s="83"/>
      <c r="R360" s="83"/>
      <c r="S360" s="83"/>
      <c r="T360" s="83"/>
      <c r="U360" s="84" t="s">
        <v>1180</v>
      </c>
      <c r="V360" s="84"/>
      <c r="W360" s="83" t="s">
        <v>1181</v>
      </c>
      <c r="X360" s="83" t="s">
        <v>1182</v>
      </c>
      <c r="Y360" s="83"/>
      <c r="Z360" s="83" t="s">
        <v>85</v>
      </c>
      <c r="AA360" s="83"/>
      <c r="AB360" s="83"/>
      <c r="AC360" s="83"/>
      <c r="AD360" s="3" t="str">
        <f t="shared" si="93"/>
        <v>Dacitic Ignimbrite, unwelded, consolidated</v>
      </c>
    </row>
    <row r="361" spans="1:30" x14ac:dyDescent="0.25">
      <c r="A361" s="83">
        <v>67900</v>
      </c>
      <c r="B361" s="83">
        <v>67896</v>
      </c>
      <c r="C361" s="83">
        <f t="shared" si="103"/>
        <v>10102</v>
      </c>
      <c r="D361" s="83">
        <f t="shared" si="103"/>
        <v>10104</v>
      </c>
      <c r="E361" s="83">
        <f t="shared" si="103"/>
        <v>10381</v>
      </c>
      <c r="F361" s="83">
        <f t="shared" si="103"/>
        <v>67870</v>
      </c>
      <c r="G361" s="83">
        <f t="shared" si="103"/>
        <v>67871</v>
      </c>
      <c r="H361" s="83">
        <f t="shared" si="103"/>
        <v>67896</v>
      </c>
      <c r="I361" s="83">
        <f t="shared" ref="I361:I362" si="107">A361</f>
        <v>67900</v>
      </c>
      <c r="J361" s="83"/>
      <c r="K361" s="83"/>
      <c r="L361" s="83">
        <v>359</v>
      </c>
      <c r="M361" s="83">
        <v>7</v>
      </c>
      <c r="N361" s="83"/>
      <c r="O361" s="83"/>
      <c r="P361" s="83"/>
      <c r="Q361" s="83"/>
      <c r="R361" s="83"/>
      <c r="S361" s="83"/>
      <c r="T361" s="84" t="s">
        <v>1183</v>
      </c>
      <c r="U361" s="84"/>
      <c r="V361" s="84"/>
      <c r="W361" s="83" t="s">
        <v>1184</v>
      </c>
      <c r="X361" s="83" t="s">
        <v>1185</v>
      </c>
      <c r="Y361" s="83"/>
      <c r="Z361" s="83" t="s">
        <v>85</v>
      </c>
      <c r="AA361" s="83"/>
      <c r="AB361" s="83"/>
      <c r="AC361" s="83"/>
      <c r="AD361" s="3" t="str">
        <f t="shared" si="93"/>
        <v>Dacitic surge- deposit, consolidated</v>
      </c>
    </row>
    <row r="362" spans="1:30" x14ac:dyDescent="0.25">
      <c r="A362" s="83">
        <v>67901</v>
      </c>
      <c r="B362" s="83">
        <v>67896</v>
      </c>
      <c r="C362" s="83">
        <f t="shared" si="103"/>
        <v>10102</v>
      </c>
      <c r="D362" s="83">
        <f t="shared" si="103"/>
        <v>10104</v>
      </c>
      <c r="E362" s="83">
        <f t="shared" si="103"/>
        <v>10381</v>
      </c>
      <c r="F362" s="83">
        <f t="shared" si="103"/>
        <v>67870</v>
      </c>
      <c r="G362" s="83">
        <f t="shared" si="103"/>
        <v>67871</v>
      </c>
      <c r="H362" s="83">
        <f t="shared" si="103"/>
        <v>67896</v>
      </c>
      <c r="I362" s="83">
        <f t="shared" si="107"/>
        <v>67901</v>
      </c>
      <c r="J362" s="83"/>
      <c r="K362" s="83"/>
      <c r="L362" s="83">
        <v>360</v>
      </c>
      <c r="M362" s="83">
        <v>7</v>
      </c>
      <c r="N362" s="83"/>
      <c r="O362" s="83"/>
      <c r="P362" s="83"/>
      <c r="Q362" s="83"/>
      <c r="R362" s="83"/>
      <c r="S362" s="83"/>
      <c r="T362" s="84" t="s">
        <v>1186</v>
      </c>
      <c r="U362" s="84"/>
      <c r="V362" s="84"/>
      <c r="W362" s="83" t="s">
        <v>1187</v>
      </c>
      <c r="X362" s="83" t="s">
        <v>1188</v>
      </c>
      <c r="Y362" s="83" t="s">
        <v>1189</v>
      </c>
      <c r="Z362" s="83" t="s">
        <v>85</v>
      </c>
      <c r="AA362" s="83"/>
      <c r="AB362" s="83"/>
      <c r="AC362" s="83"/>
      <c r="AD362" s="3" t="str">
        <f t="shared" si="93"/>
        <v>Dacitic Peperite</v>
      </c>
    </row>
    <row r="363" spans="1:30" x14ac:dyDescent="0.25">
      <c r="A363" s="83">
        <v>67902</v>
      </c>
      <c r="B363" s="83">
        <v>67870</v>
      </c>
      <c r="C363" s="83">
        <f t="shared" si="103"/>
        <v>10102</v>
      </c>
      <c r="D363" s="83">
        <f t="shared" si="103"/>
        <v>10104</v>
      </c>
      <c r="E363" s="83">
        <f t="shared" si="103"/>
        <v>10381</v>
      </c>
      <c r="F363" s="83">
        <f t="shared" si="103"/>
        <v>67870</v>
      </c>
      <c r="G363" s="88">
        <f>A363</f>
        <v>67902</v>
      </c>
      <c r="H363" s="83"/>
      <c r="I363" s="83"/>
      <c r="J363" s="83"/>
      <c r="K363" s="83"/>
      <c r="L363" s="83">
        <v>361</v>
      </c>
      <c r="M363" s="83">
        <v>5</v>
      </c>
      <c r="N363" s="83"/>
      <c r="O363" s="83"/>
      <c r="P363" s="83"/>
      <c r="Q363" s="83"/>
      <c r="R363" s="84" t="s">
        <v>1190</v>
      </c>
      <c r="S363" s="84"/>
      <c r="T363" s="84"/>
      <c r="U363" s="84"/>
      <c r="V363" s="84"/>
      <c r="W363" s="83" t="s">
        <v>1191</v>
      </c>
      <c r="X363" s="83" t="s">
        <v>1192</v>
      </c>
      <c r="Y363" s="83"/>
      <c r="Z363" s="83" t="s">
        <v>95</v>
      </c>
      <c r="AA363" s="83"/>
      <c r="AB363" s="83"/>
      <c r="AC363" s="83"/>
      <c r="AD363" s="3" t="str">
        <f t="shared" si="93"/>
        <v>Pyroclastic rock, trachytic</v>
      </c>
    </row>
    <row r="364" spans="1:30" x14ac:dyDescent="0.25">
      <c r="A364" s="83">
        <v>67903</v>
      </c>
      <c r="B364" s="83">
        <v>67902</v>
      </c>
      <c r="C364" s="83">
        <f t="shared" si="103"/>
        <v>10102</v>
      </c>
      <c r="D364" s="83">
        <f t="shared" si="103"/>
        <v>10104</v>
      </c>
      <c r="E364" s="83">
        <f t="shared" si="103"/>
        <v>10381</v>
      </c>
      <c r="F364" s="83">
        <f t="shared" si="103"/>
        <v>67870</v>
      </c>
      <c r="G364" s="83">
        <f t="shared" si="103"/>
        <v>67902</v>
      </c>
      <c r="H364" s="88">
        <f>A364</f>
        <v>67903</v>
      </c>
      <c r="I364" s="83"/>
      <c r="J364" s="83"/>
      <c r="K364" s="83"/>
      <c r="L364" s="83">
        <v>362</v>
      </c>
      <c r="M364" s="83">
        <v>6</v>
      </c>
      <c r="N364" s="83"/>
      <c r="O364" s="83"/>
      <c r="P364" s="83"/>
      <c r="Q364" s="83"/>
      <c r="R364" s="83"/>
      <c r="S364" s="84" t="s">
        <v>1193</v>
      </c>
      <c r="T364" s="84"/>
      <c r="U364" s="84"/>
      <c r="V364" s="84"/>
      <c r="W364" s="83" t="s">
        <v>1194</v>
      </c>
      <c r="X364" s="83" t="s">
        <v>1195</v>
      </c>
      <c r="Y364" s="83"/>
      <c r="Z364" s="83" t="s">
        <v>95</v>
      </c>
      <c r="AA364" s="83"/>
      <c r="AB364" s="83"/>
      <c r="AC364" s="83"/>
      <c r="AD364" s="3" t="str">
        <f t="shared" si="93"/>
        <v>Trachytic ash- tuff</v>
      </c>
    </row>
    <row r="365" spans="1:30" x14ac:dyDescent="0.25">
      <c r="A365" s="83">
        <v>67904</v>
      </c>
      <c r="B365" s="83">
        <v>67903</v>
      </c>
      <c r="C365" s="83">
        <f t="shared" si="103"/>
        <v>10102</v>
      </c>
      <c r="D365" s="83">
        <f t="shared" si="103"/>
        <v>10104</v>
      </c>
      <c r="E365" s="83">
        <f t="shared" si="103"/>
        <v>10381</v>
      </c>
      <c r="F365" s="83">
        <f t="shared" si="103"/>
        <v>67870</v>
      </c>
      <c r="G365" s="83">
        <f t="shared" si="103"/>
        <v>67902</v>
      </c>
      <c r="H365" s="83">
        <f t="shared" si="103"/>
        <v>67903</v>
      </c>
      <c r="I365" s="83">
        <f t="shared" ref="I365:I370" si="108">A365</f>
        <v>67904</v>
      </c>
      <c r="J365" s="83"/>
      <c r="K365" s="83"/>
      <c r="L365" s="83">
        <v>363</v>
      </c>
      <c r="M365" s="83">
        <v>7</v>
      </c>
      <c r="N365" s="83"/>
      <c r="O365" s="83"/>
      <c r="P365" s="83"/>
      <c r="Q365" s="83"/>
      <c r="R365" s="83"/>
      <c r="S365" s="83"/>
      <c r="T365" s="84" t="s">
        <v>1196</v>
      </c>
      <c r="U365" s="84"/>
      <c r="V365" s="84"/>
      <c r="W365" s="83" t="s">
        <v>1197</v>
      </c>
      <c r="X365" s="83" t="s">
        <v>1198</v>
      </c>
      <c r="Y365" s="83"/>
      <c r="Z365" s="83" t="s">
        <v>95</v>
      </c>
      <c r="AA365" s="83"/>
      <c r="AB365" s="83"/>
      <c r="AC365" s="83"/>
      <c r="AD365" s="3" t="str">
        <f t="shared" si="93"/>
        <v>Fine- grained trachytic ash- tuff</v>
      </c>
    </row>
    <row r="366" spans="1:30" x14ac:dyDescent="0.25">
      <c r="A366" s="83">
        <v>67905</v>
      </c>
      <c r="B366" s="83">
        <v>67903</v>
      </c>
      <c r="C366" s="83">
        <f t="shared" si="103"/>
        <v>10102</v>
      </c>
      <c r="D366" s="83">
        <f t="shared" si="103"/>
        <v>10104</v>
      </c>
      <c r="E366" s="83">
        <f t="shared" si="103"/>
        <v>10381</v>
      </c>
      <c r="F366" s="83">
        <f t="shared" si="103"/>
        <v>67870</v>
      </c>
      <c r="G366" s="83">
        <f t="shared" si="103"/>
        <v>67902</v>
      </c>
      <c r="H366" s="83">
        <f t="shared" si="103"/>
        <v>67903</v>
      </c>
      <c r="I366" s="83">
        <f t="shared" si="108"/>
        <v>67905</v>
      </c>
      <c r="J366" s="83"/>
      <c r="K366" s="83"/>
      <c r="L366" s="83">
        <v>364</v>
      </c>
      <c r="M366" s="83">
        <v>7</v>
      </c>
      <c r="N366" s="83"/>
      <c r="O366" s="83"/>
      <c r="P366" s="83"/>
      <c r="Q366" s="83"/>
      <c r="R366" s="83"/>
      <c r="S366" s="83"/>
      <c r="T366" s="84" t="s">
        <v>1199</v>
      </c>
      <c r="U366" s="84"/>
      <c r="V366" s="84"/>
      <c r="W366" s="83" t="s">
        <v>1200</v>
      </c>
      <c r="X366" s="83" t="s">
        <v>1201</v>
      </c>
      <c r="Y366" s="83"/>
      <c r="Z366" s="83" t="s">
        <v>95</v>
      </c>
      <c r="AA366" s="83"/>
      <c r="AB366" s="83"/>
      <c r="AC366" s="83"/>
      <c r="AD366" s="3" t="str">
        <f t="shared" si="93"/>
        <v>Coarse- grained trachytic ash- tuff</v>
      </c>
    </row>
    <row r="367" spans="1:30" x14ac:dyDescent="0.25">
      <c r="A367" s="83">
        <v>67906</v>
      </c>
      <c r="B367" s="83">
        <v>67903</v>
      </c>
      <c r="C367" s="83">
        <f t="shared" si="103"/>
        <v>10102</v>
      </c>
      <c r="D367" s="83">
        <f t="shared" si="103"/>
        <v>10104</v>
      </c>
      <c r="E367" s="83">
        <f t="shared" si="103"/>
        <v>10381</v>
      </c>
      <c r="F367" s="83">
        <f t="shared" si="103"/>
        <v>67870</v>
      </c>
      <c r="G367" s="83">
        <f t="shared" si="103"/>
        <v>67902</v>
      </c>
      <c r="H367" s="83">
        <f t="shared" si="103"/>
        <v>67903</v>
      </c>
      <c r="I367" s="83">
        <f t="shared" si="108"/>
        <v>67906</v>
      </c>
      <c r="J367" s="83"/>
      <c r="K367" s="83"/>
      <c r="L367" s="83">
        <v>365</v>
      </c>
      <c r="M367" s="83">
        <v>7</v>
      </c>
      <c r="N367" s="83"/>
      <c r="O367" s="83"/>
      <c r="P367" s="83"/>
      <c r="Q367" s="83"/>
      <c r="R367" s="83"/>
      <c r="S367" s="83"/>
      <c r="T367" s="84" t="s">
        <v>1202</v>
      </c>
      <c r="U367" s="84"/>
      <c r="V367" s="84"/>
      <c r="W367" s="83" t="s">
        <v>1203</v>
      </c>
      <c r="X367" s="83" t="s">
        <v>1204</v>
      </c>
      <c r="Y367" s="83"/>
      <c r="Z367" s="83" t="s">
        <v>95</v>
      </c>
      <c r="AA367" s="83"/>
      <c r="AB367" s="83"/>
      <c r="AC367" s="83"/>
      <c r="AD367" s="3" t="str">
        <f t="shared" si="93"/>
        <v>Trachytic crystal- ash- tuff</v>
      </c>
    </row>
    <row r="368" spans="1:30" x14ac:dyDescent="0.25">
      <c r="A368" s="83">
        <v>67907</v>
      </c>
      <c r="B368" s="83">
        <v>67903</v>
      </c>
      <c r="C368" s="83">
        <f t="shared" si="103"/>
        <v>10102</v>
      </c>
      <c r="D368" s="83">
        <f t="shared" si="103"/>
        <v>10104</v>
      </c>
      <c r="E368" s="83">
        <f t="shared" si="103"/>
        <v>10381</v>
      </c>
      <c r="F368" s="83">
        <f t="shared" si="103"/>
        <v>67870</v>
      </c>
      <c r="G368" s="83">
        <f t="shared" si="103"/>
        <v>67902</v>
      </c>
      <c r="H368" s="83">
        <f t="shared" si="103"/>
        <v>67903</v>
      </c>
      <c r="I368" s="83">
        <f t="shared" si="108"/>
        <v>67907</v>
      </c>
      <c r="J368" s="83"/>
      <c r="K368" s="83"/>
      <c r="L368" s="83">
        <v>366</v>
      </c>
      <c r="M368" s="83">
        <v>7</v>
      </c>
      <c r="N368" s="83"/>
      <c r="O368" s="83"/>
      <c r="P368" s="83"/>
      <c r="Q368" s="83"/>
      <c r="R368" s="83"/>
      <c r="S368" s="83"/>
      <c r="T368" s="84" t="s">
        <v>1205</v>
      </c>
      <c r="U368" s="84"/>
      <c r="V368" s="84"/>
      <c r="W368" s="83" t="s">
        <v>1206</v>
      </c>
      <c r="X368" s="83" t="s">
        <v>1207</v>
      </c>
      <c r="Y368" s="83"/>
      <c r="Z368" s="83" t="s">
        <v>95</v>
      </c>
      <c r="AA368" s="83"/>
      <c r="AB368" s="83"/>
      <c r="AC368" s="83"/>
      <c r="AD368" s="3" t="str">
        <f t="shared" si="93"/>
        <v>Trachytic lapilli- ash- tuff</v>
      </c>
    </row>
    <row r="369" spans="1:30" x14ac:dyDescent="0.25">
      <c r="A369" s="83">
        <v>67908</v>
      </c>
      <c r="B369" s="83">
        <v>67903</v>
      </c>
      <c r="C369" s="83">
        <f t="shared" ref="C369:H384" si="109">VLOOKUP(D369,$A:$B,2,FALSE)</f>
        <v>10102</v>
      </c>
      <c r="D369" s="83">
        <f t="shared" si="109"/>
        <v>10104</v>
      </c>
      <c r="E369" s="83">
        <f t="shared" si="109"/>
        <v>10381</v>
      </c>
      <c r="F369" s="83">
        <f t="shared" si="109"/>
        <v>67870</v>
      </c>
      <c r="G369" s="83">
        <f t="shared" si="109"/>
        <v>67902</v>
      </c>
      <c r="H369" s="83">
        <f t="shared" si="109"/>
        <v>67903</v>
      </c>
      <c r="I369" s="83">
        <f t="shared" si="108"/>
        <v>67908</v>
      </c>
      <c r="J369" s="83"/>
      <c r="K369" s="83"/>
      <c r="L369" s="83">
        <v>367</v>
      </c>
      <c r="M369" s="83">
        <v>7</v>
      </c>
      <c r="N369" s="83"/>
      <c r="O369" s="83"/>
      <c r="P369" s="83"/>
      <c r="Q369" s="83"/>
      <c r="R369" s="83"/>
      <c r="S369" s="83"/>
      <c r="T369" s="84" t="s">
        <v>1208</v>
      </c>
      <c r="U369" s="84"/>
      <c r="V369" s="84"/>
      <c r="W369" s="83" t="s">
        <v>1209</v>
      </c>
      <c r="X369" s="83" t="s">
        <v>1210</v>
      </c>
      <c r="Y369" s="83"/>
      <c r="Z369" s="83" t="s">
        <v>95</v>
      </c>
      <c r="AA369" s="83"/>
      <c r="AB369" s="83"/>
      <c r="AC369" s="83"/>
      <c r="AD369" s="3" t="str">
        <f t="shared" si="93"/>
        <v>Trachytic bomb- ash- tuff</v>
      </c>
    </row>
    <row r="370" spans="1:30" x14ac:dyDescent="0.25">
      <c r="A370" s="83">
        <v>67909</v>
      </c>
      <c r="B370" s="83">
        <v>67903</v>
      </c>
      <c r="C370" s="83">
        <f t="shared" si="109"/>
        <v>10102</v>
      </c>
      <c r="D370" s="83">
        <f t="shared" si="109"/>
        <v>10104</v>
      </c>
      <c r="E370" s="83">
        <f t="shared" si="109"/>
        <v>10381</v>
      </c>
      <c r="F370" s="83">
        <f t="shared" si="109"/>
        <v>67870</v>
      </c>
      <c r="G370" s="83">
        <f t="shared" si="109"/>
        <v>67902</v>
      </c>
      <c r="H370" s="83">
        <f t="shared" si="109"/>
        <v>67903</v>
      </c>
      <c r="I370" s="83">
        <f t="shared" si="108"/>
        <v>67909</v>
      </c>
      <c r="J370" s="83"/>
      <c r="K370" s="83"/>
      <c r="L370" s="83">
        <v>368</v>
      </c>
      <c r="M370" s="83">
        <v>7</v>
      </c>
      <c r="N370" s="83"/>
      <c r="O370" s="83"/>
      <c r="P370" s="83"/>
      <c r="Q370" s="83"/>
      <c r="R370" s="83"/>
      <c r="S370" s="83"/>
      <c r="T370" s="84" t="s">
        <v>1211</v>
      </c>
      <c r="U370" s="84"/>
      <c r="V370" s="84"/>
      <c r="W370" s="83" t="s">
        <v>1212</v>
      </c>
      <c r="X370" s="83" t="s">
        <v>1213</v>
      </c>
      <c r="Y370" s="83"/>
      <c r="Z370" s="83" t="s">
        <v>95</v>
      </c>
      <c r="AA370" s="83"/>
      <c r="AB370" s="83"/>
      <c r="AC370" s="83"/>
      <c r="AD370" s="3" t="str">
        <f t="shared" si="93"/>
        <v>Trachytic block- ash- tuff</v>
      </c>
    </row>
    <row r="371" spans="1:30" x14ac:dyDescent="0.25">
      <c r="A371" s="83">
        <v>67910</v>
      </c>
      <c r="B371" s="83">
        <v>67902</v>
      </c>
      <c r="C371" s="83">
        <f t="shared" si="109"/>
        <v>10102</v>
      </c>
      <c r="D371" s="83">
        <f t="shared" si="109"/>
        <v>10104</v>
      </c>
      <c r="E371" s="83">
        <f t="shared" si="109"/>
        <v>10381</v>
      </c>
      <c r="F371" s="83">
        <f t="shared" si="109"/>
        <v>67870</v>
      </c>
      <c r="G371" s="83">
        <f t="shared" si="109"/>
        <v>67902</v>
      </c>
      <c r="H371" s="88">
        <f>A371</f>
        <v>67910</v>
      </c>
      <c r="I371" s="83"/>
      <c r="J371" s="83"/>
      <c r="K371" s="83"/>
      <c r="L371" s="83">
        <v>369</v>
      </c>
      <c r="M371" s="83">
        <v>6</v>
      </c>
      <c r="N371" s="83"/>
      <c r="O371" s="83"/>
      <c r="P371" s="83"/>
      <c r="Q371" s="83"/>
      <c r="R371" s="83"/>
      <c r="S371" s="84" t="s">
        <v>1214</v>
      </c>
      <c r="T371" s="84"/>
      <c r="U371" s="84"/>
      <c r="V371" s="84"/>
      <c r="W371" s="83" t="s">
        <v>1215</v>
      </c>
      <c r="X371" s="83" t="s">
        <v>1216</v>
      </c>
      <c r="Y371" s="83"/>
      <c r="Z371" s="83" t="s">
        <v>95</v>
      </c>
      <c r="AA371" s="83"/>
      <c r="AB371" s="83"/>
      <c r="AC371" s="83"/>
      <c r="AD371" s="3" t="str">
        <f t="shared" si="93"/>
        <v>Trachytic lapilli- tuff</v>
      </c>
    </row>
    <row r="372" spans="1:30" x14ac:dyDescent="0.25">
      <c r="A372" s="83">
        <v>67911</v>
      </c>
      <c r="B372" s="83">
        <v>67910</v>
      </c>
      <c r="C372" s="83">
        <f t="shared" si="109"/>
        <v>10102</v>
      </c>
      <c r="D372" s="83">
        <f t="shared" si="109"/>
        <v>10104</v>
      </c>
      <c r="E372" s="83">
        <f t="shared" si="109"/>
        <v>10381</v>
      </c>
      <c r="F372" s="83">
        <f t="shared" si="109"/>
        <v>67870</v>
      </c>
      <c r="G372" s="83">
        <f t="shared" si="109"/>
        <v>67902</v>
      </c>
      <c r="H372" s="83">
        <f t="shared" si="109"/>
        <v>67910</v>
      </c>
      <c r="I372" s="83">
        <f t="shared" ref="I372:I374" si="110">A372</f>
        <v>67911</v>
      </c>
      <c r="J372" s="83"/>
      <c r="K372" s="83"/>
      <c r="L372" s="83">
        <v>370</v>
      </c>
      <c r="M372" s="83">
        <v>7</v>
      </c>
      <c r="N372" s="83"/>
      <c r="O372" s="83"/>
      <c r="P372" s="83"/>
      <c r="Q372" s="83"/>
      <c r="R372" s="83"/>
      <c r="S372" s="83"/>
      <c r="T372" s="84" t="s">
        <v>1217</v>
      </c>
      <c r="U372" s="84"/>
      <c r="V372" s="84"/>
      <c r="W372" s="83" t="s">
        <v>1218</v>
      </c>
      <c r="X372" s="83" t="s">
        <v>1219</v>
      </c>
      <c r="Y372" s="83"/>
      <c r="Z372" s="83" t="s">
        <v>95</v>
      </c>
      <c r="AA372" s="83"/>
      <c r="AB372" s="83"/>
      <c r="AC372" s="83"/>
      <c r="AD372" s="3" t="str">
        <f t="shared" si="93"/>
        <v>Trachytic ash- lapilli- tuff</v>
      </c>
    </row>
    <row r="373" spans="1:30" x14ac:dyDescent="0.25">
      <c r="A373" s="83">
        <v>67912</v>
      </c>
      <c r="B373" s="83">
        <v>67910</v>
      </c>
      <c r="C373" s="83">
        <f t="shared" si="109"/>
        <v>10102</v>
      </c>
      <c r="D373" s="83">
        <f t="shared" si="109"/>
        <v>10104</v>
      </c>
      <c r="E373" s="83">
        <f t="shared" si="109"/>
        <v>10381</v>
      </c>
      <c r="F373" s="83">
        <f t="shared" si="109"/>
        <v>67870</v>
      </c>
      <c r="G373" s="83">
        <f t="shared" si="109"/>
        <v>67902</v>
      </c>
      <c r="H373" s="83">
        <f t="shared" si="109"/>
        <v>67910</v>
      </c>
      <c r="I373" s="83">
        <f t="shared" si="110"/>
        <v>67912</v>
      </c>
      <c r="J373" s="83"/>
      <c r="K373" s="83"/>
      <c r="L373" s="83">
        <v>371</v>
      </c>
      <c r="M373" s="83">
        <v>7</v>
      </c>
      <c r="N373" s="83"/>
      <c r="O373" s="83"/>
      <c r="P373" s="83"/>
      <c r="Q373" s="83"/>
      <c r="R373" s="83"/>
      <c r="S373" s="83"/>
      <c r="T373" s="84" t="s">
        <v>1220</v>
      </c>
      <c r="U373" s="84"/>
      <c r="V373" s="84"/>
      <c r="W373" s="83" t="s">
        <v>1221</v>
      </c>
      <c r="X373" s="83" t="s">
        <v>1222</v>
      </c>
      <c r="Y373" s="83"/>
      <c r="Z373" s="83" t="s">
        <v>95</v>
      </c>
      <c r="AA373" s="83"/>
      <c r="AB373" s="83"/>
      <c r="AC373" s="83"/>
      <c r="AD373" s="3" t="str">
        <f t="shared" si="93"/>
        <v>Trachytic bomb- lapilli- tuff</v>
      </c>
    </row>
    <row r="374" spans="1:30" x14ac:dyDescent="0.25">
      <c r="A374" s="83">
        <v>67913</v>
      </c>
      <c r="B374" s="83">
        <v>67910</v>
      </c>
      <c r="C374" s="83">
        <f t="shared" si="109"/>
        <v>10102</v>
      </c>
      <c r="D374" s="83">
        <f t="shared" si="109"/>
        <v>10104</v>
      </c>
      <c r="E374" s="83">
        <f t="shared" si="109"/>
        <v>10381</v>
      </c>
      <c r="F374" s="83">
        <f t="shared" si="109"/>
        <v>67870</v>
      </c>
      <c r="G374" s="83">
        <f t="shared" si="109"/>
        <v>67902</v>
      </c>
      <c r="H374" s="83">
        <f t="shared" si="109"/>
        <v>67910</v>
      </c>
      <c r="I374" s="83">
        <f t="shared" si="110"/>
        <v>67913</v>
      </c>
      <c r="J374" s="83"/>
      <c r="K374" s="83"/>
      <c r="L374" s="83">
        <v>372</v>
      </c>
      <c r="M374" s="83">
        <v>7</v>
      </c>
      <c r="N374" s="83"/>
      <c r="O374" s="83"/>
      <c r="P374" s="83"/>
      <c r="Q374" s="83"/>
      <c r="R374" s="83"/>
      <c r="S374" s="83"/>
      <c r="T374" s="84" t="s">
        <v>1223</v>
      </c>
      <c r="U374" s="84"/>
      <c r="V374" s="84"/>
      <c r="W374" s="83" t="s">
        <v>1224</v>
      </c>
      <c r="X374" s="83" t="s">
        <v>1225</v>
      </c>
      <c r="Y374" s="83"/>
      <c r="Z374" s="83" t="s">
        <v>95</v>
      </c>
      <c r="AA374" s="83"/>
      <c r="AB374" s="83"/>
      <c r="AC374" s="83"/>
      <c r="AD374" s="3" t="str">
        <f t="shared" si="93"/>
        <v>Trachytic block- lapilli- tuff</v>
      </c>
    </row>
    <row r="375" spans="1:30" x14ac:dyDescent="0.25">
      <c r="A375" s="83">
        <v>67914</v>
      </c>
      <c r="B375" s="83">
        <v>67902</v>
      </c>
      <c r="C375" s="83">
        <f t="shared" si="109"/>
        <v>10102</v>
      </c>
      <c r="D375" s="83">
        <f t="shared" si="109"/>
        <v>10104</v>
      </c>
      <c r="E375" s="83">
        <f t="shared" si="109"/>
        <v>10381</v>
      </c>
      <c r="F375" s="83">
        <f t="shared" si="109"/>
        <v>67870</v>
      </c>
      <c r="G375" s="83">
        <f t="shared" si="109"/>
        <v>67902</v>
      </c>
      <c r="H375" s="88">
        <f>A375</f>
        <v>67914</v>
      </c>
      <c r="I375" s="83"/>
      <c r="J375" s="83"/>
      <c r="K375" s="83"/>
      <c r="L375" s="83">
        <v>373</v>
      </c>
      <c r="M375" s="83">
        <v>6</v>
      </c>
      <c r="N375" s="83"/>
      <c r="O375" s="83"/>
      <c r="P375" s="83"/>
      <c r="Q375" s="83"/>
      <c r="R375" s="83"/>
      <c r="S375" s="84" t="s">
        <v>1226</v>
      </c>
      <c r="T375" s="84"/>
      <c r="U375" s="84"/>
      <c r="V375" s="84"/>
      <c r="W375" s="83" t="s">
        <v>1227</v>
      </c>
      <c r="X375" s="83" t="s">
        <v>1228</v>
      </c>
      <c r="Y375" s="83"/>
      <c r="Z375" s="83" t="s">
        <v>95</v>
      </c>
      <c r="AA375" s="83"/>
      <c r="AB375" s="83"/>
      <c r="AC375" s="83"/>
      <c r="AD375" s="3" t="str">
        <f t="shared" si="93"/>
        <v>Trachytic agglomerate</v>
      </c>
    </row>
    <row r="376" spans="1:30" x14ac:dyDescent="0.25">
      <c r="A376" s="83">
        <v>67915</v>
      </c>
      <c r="B376" s="83">
        <v>67914</v>
      </c>
      <c r="C376" s="83">
        <f t="shared" si="109"/>
        <v>10102</v>
      </c>
      <c r="D376" s="83">
        <f t="shared" si="109"/>
        <v>10104</v>
      </c>
      <c r="E376" s="83">
        <f t="shared" si="109"/>
        <v>10381</v>
      </c>
      <c r="F376" s="83">
        <f t="shared" si="109"/>
        <v>67870</v>
      </c>
      <c r="G376" s="83">
        <f t="shared" si="109"/>
        <v>67902</v>
      </c>
      <c r="H376" s="83">
        <f t="shared" si="109"/>
        <v>67914</v>
      </c>
      <c r="I376" s="83">
        <f t="shared" ref="I376:I378" si="111">A376</f>
        <v>67915</v>
      </c>
      <c r="J376" s="83"/>
      <c r="K376" s="83"/>
      <c r="L376" s="83">
        <v>374</v>
      </c>
      <c r="M376" s="83">
        <v>7</v>
      </c>
      <c r="N376" s="83"/>
      <c r="O376" s="83"/>
      <c r="P376" s="83"/>
      <c r="Q376" s="83"/>
      <c r="R376" s="83"/>
      <c r="S376" s="83"/>
      <c r="T376" s="84" t="s">
        <v>1229</v>
      </c>
      <c r="U376" s="84"/>
      <c r="V376" s="84"/>
      <c r="W376" s="83" t="s">
        <v>1230</v>
      </c>
      <c r="X376" s="83" t="s">
        <v>1231</v>
      </c>
      <c r="Y376" s="83"/>
      <c r="Z376" s="83" t="s">
        <v>95</v>
      </c>
      <c r="AA376" s="83"/>
      <c r="AB376" s="83"/>
      <c r="AC376" s="83"/>
      <c r="AD376" s="3" t="str">
        <f t="shared" si="93"/>
        <v>Trachytic bomb- tuff</v>
      </c>
    </row>
    <row r="377" spans="1:30" x14ac:dyDescent="0.25">
      <c r="A377" s="83">
        <v>67916</v>
      </c>
      <c r="B377" s="83">
        <v>67914</v>
      </c>
      <c r="C377" s="83">
        <f t="shared" si="109"/>
        <v>10102</v>
      </c>
      <c r="D377" s="83">
        <f t="shared" si="109"/>
        <v>10104</v>
      </c>
      <c r="E377" s="83">
        <f t="shared" si="109"/>
        <v>10381</v>
      </c>
      <c r="F377" s="83">
        <f t="shared" si="109"/>
        <v>67870</v>
      </c>
      <c r="G377" s="83">
        <f t="shared" si="109"/>
        <v>67902</v>
      </c>
      <c r="H377" s="83">
        <f t="shared" si="109"/>
        <v>67914</v>
      </c>
      <c r="I377" s="83">
        <f t="shared" si="111"/>
        <v>67916</v>
      </c>
      <c r="J377" s="83"/>
      <c r="K377" s="83"/>
      <c r="L377" s="83">
        <v>375</v>
      </c>
      <c r="M377" s="83">
        <v>7</v>
      </c>
      <c r="N377" s="83"/>
      <c r="O377" s="83"/>
      <c r="P377" s="83"/>
      <c r="Q377" s="83"/>
      <c r="R377" s="83"/>
      <c r="S377" s="83"/>
      <c r="T377" s="84" t="s">
        <v>1232</v>
      </c>
      <c r="U377" s="84"/>
      <c r="V377" s="84"/>
      <c r="W377" s="83" t="s">
        <v>1233</v>
      </c>
      <c r="X377" s="83" t="s">
        <v>1234</v>
      </c>
      <c r="Y377" s="83"/>
      <c r="Z377" s="83" t="s">
        <v>95</v>
      </c>
      <c r="AA377" s="83"/>
      <c r="AB377" s="83"/>
      <c r="AC377" s="83"/>
      <c r="AD377" s="3" t="str">
        <f t="shared" si="93"/>
        <v>Trachytic lapilli- bomb- tuff</v>
      </c>
    </row>
    <row r="378" spans="1:30" x14ac:dyDescent="0.25">
      <c r="A378" s="83">
        <v>67917</v>
      </c>
      <c r="B378" s="83">
        <v>67914</v>
      </c>
      <c r="C378" s="83">
        <f t="shared" si="109"/>
        <v>10102</v>
      </c>
      <c r="D378" s="83">
        <f t="shared" si="109"/>
        <v>10104</v>
      </c>
      <c r="E378" s="83">
        <f t="shared" si="109"/>
        <v>10381</v>
      </c>
      <c r="F378" s="83">
        <f t="shared" si="109"/>
        <v>67870</v>
      </c>
      <c r="G378" s="83">
        <f t="shared" si="109"/>
        <v>67902</v>
      </c>
      <c r="H378" s="83">
        <f t="shared" si="109"/>
        <v>67914</v>
      </c>
      <c r="I378" s="83">
        <f t="shared" si="111"/>
        <v>67917</v>
      </c>
      <c r="J378" s="83"/>
      <c r="K378" s="83"/>
      <c r="L378" s="83">
        <v>376</v>
      </c>
      <c r="M378" s="83">
        <v>7</v>
      </c>
      <c r="N378" s="83"/>
      <c r="O378" s="83"/>
      <c r="P378" s="83"/>
      <c r="Q378" s="83"/>
      <c r="R378" s="83"/>
      <c r="S378" s="83"/>
      <c r="T378" s="84" t="s">
        <v>1235</v>
      </c>
      <c r="U378" s="84"/>
      <c r="V378" s="84"/>
      <c r="W378" s="83" t="s">
        <v>1236</v>
      </c>
      <c r="X378" s="83" t="s">
        <v>1237</v>
      </c>
      <c r="Y378" s="83"/>
      <c r="Z378" s="83" t="s">
        <v>95</v>
      </c>
      <c r="AA378" s="83"/>
      <c r="AB378" s="83"/>
      <c r="AC378" s="83"/>
      <c r="AD378" s="3" t="str">
        <f t="shared" si="93"/>
        <v>Trachytic ash- bomb- tuff</v>
      </c>
    </row>
    <row r="379" spans="1:30" x14ac:dyDescent="0.25">
      <c r="A379" s="83">
        <v>67918</v>
      </c>
      <c r="B379" s="83">
        <v>67902</v>
      </c>
      <c r="C379" s="83">
        <f t="shared" si="109"/>
        <v>10102</v>
      </c>
      <c r="D379" s="83">
        <f t="shared" si="109"/>
        <v>10104</v>
      </c>
      <c r="E379" s="83">
        <f t="shared" si="109"/>
        <v>10381</v>
      </c>
      <c r="F379" s="83">
        <f t="shared" si="109"/>
        <v>67870</v>
      </c>
      <c r="G379" s="83">
        <f t="shared" si="109"/>
        <v>67902</v>
      </c>
      <c r="H379" s="88">
        <f t="shared" ref="H379:H380" si="112">A379</f>
        <v>67918</v>
      </c>
      <c r="I379" s="83"/>
      <c r="J379" s="83"/>
      <c r="K379" s="83"/>
      <c r="L379" s="83">
        <v>377</v>
      </c>
      <c r="M379" s="83">
        <v>6</v>
      </c>
      <c r="N379" s="83"/>
      <c r="O379" s="83"/>
      <c r="P379" s="83"/>
      <c r="Q379" s="83"/>
      <c r="R379" s="83"/>
      <c r="S379" s="84" t="s">
        <v>1238</v>
      </c>
      <c r="T379" s="84"/>
      <c r="U379" s="84"/>
      <c r="V379" s="84"/>
      <c r="W379" s="83" t="s">
        <v>1239</v>
      </c>
      <c r="X379" s="83" t="s">
        <v>1240</v>
      </c>
      <c r="Y379" s="83" t="s">
        <v>1241</v>
      </c>
      <c r="Z379" s="83" t="s">
        <v>85</v>
      </c>
      <c r="AA379" s="83"/>
      <c r="AB379" s="83"/>
      <c r="AC379" s="83"/>
      <c r="AD379" s="3" t="str">
        <f t="shared" si="93"/>
        <v>Trachytic agglutinate</v>
      </c>
    </row>
    <row r="380" spans="1:30" x14ac:dyDescent="0.25">
      <c r="A380" s="83">
        <v>67919</v>
      </c>
      <c r="B380" s="83">
        <v>67902</v>
      </c>
      <c r="C380" s="83">
        <f t="shared" si="109"/>
        <v>10102</v>
      </c>
      <c r="D380" s="83">
        <f t="shared" si="109"/>
        <v>10104</v>
      </c>
      <c r="E380" s="83">
        <f t="shared" si="109"/>
        <v>10381</v>
      </c>
      <c r="F380" s="83">
        <f t="shared" si="109"/>
        <v>67870</v>
      </c>
      <c r="G380" s="83">
        <f t="shared" si="109"/>
        <v>67902</v>
      </c>
      <c r="H380" s="88">
        <f t="shared" si="112"/>
        <v>67919</v>
      </c>
      <c r="I380" s="83"/>
      <c r="J380" s="83"/>
      <c r="K380" s="83"/>
      <c r="L380" s="83">
        <v>378</v>
      </c>
      <c r="M380" s="83">
        <v>6</v>
      </c>
      <c r="N380" s="83"/>
      <c r="O380" s="83"/>
      <c r="P380" s="83"/>
      <c r="Q380" s="83"/>
      <c r="R380" s="83"/>
      <c r="S380" s="84" t="s">
        <v>1242</v>
      </c>
      <c r="T380" s="84"/>
      <c r="U380" s="84"/>
      <c r="V380" s="84"/>
      <c r="W380" s="83" t="s">
        <v>1243</v>
      </c>
      <c r="X380" s="83" t="s">
        <v>1244</v>
      </c>
      <c r="Y380" s="83"/>
      <c r="Z380" s="83" t="s">
        <v>95</v>
      </c>
      <c r="AA380" s="83"/>
      <c r="AB380" s="83"/>
      <c r="AC380" s="83"/>
      <c r="AD380" s="3" t="str">
        <f t="shared" si="93"/>
        <v>Pyroclastic breccia, trachytic</v>
      </c>
    </row>
    <row r="381" spans="1:30" x14ac:dyDescent="0.25">
      <c r="A381" s="83">
        <v>67920</v>
      </c>
      <c r="B381" s="83">
        <v>67919</v>
      </c>
      <c r="C381" s="83">
        <f t="shared" si="109"/>
        <v>10102</v>
      </c>
      <c r="D381" s="83">
        <f t="shared" si="109"/>
        <v>10104</v>
      </c>
      <c r="E381" s="83">
        <f t="shared" si="109"/>
        <v>10381</v>
      </c>
      <c r="F381" s="83">
        <f t="shared" si="109"/>
        <v>67870</v>
      </c>
      <c r="G381" s="83">
        <f t="shared" si="109"/>
        <v>67902</v>
      </c>
      <c r="H381" s="83">
        <f t="shared" si="109"/>
        <v>67919</v>
      </c>
      <c r="I381" s="83">
        <f t="shared" ref="I381:I383" si="113">A381</f>
        <v>67920</v>
      </c>
      <c r="J381" s="83"/>
      <c r="K381" s="83"/>
      <c r="L381" s="83">
        <v>379</v>
      </c>
      <c r="M381" s="83">
        <v>7</v>
      </c>
      <c r="N381" s="83"/>
      <c r="O381" s="83"/>
      <c r="P381" s="83"/>
      <c r="Q381" s="83"/>
      <c r="R381" s="83"/>
      <c r="S381" s="83"/>
      <c r="T381" s="84" t="s">
        <v>1245</v>
      </c>
      <c r="U381" s="84"/>
      <c r="V381" s="84"/>
      <c r="W381" s="83" t="s">
        <v>1246</v>
      </c>
      <c r="X381" s="83" t="s">
        <v>1247</v>
      </c>
      <c r="Y381" s="83"/>
      <c r="Z381" s="83" t="s">
        <v>95</v>
      </c>
      <c r="AA381" s="83"/>
      <c r="AB381" s="83"/>
      <c r="AC381" s="83"/>
      <c r="AD381" s="3" t="str">
        <f t="shared" si="93"/>
        <v>Trachytic block- tuff</v>
      </c>
    </row>
    <row r="382" spans="1:30" x14ac:dyDescent="0.25">
      <c r="A382" s="83">
        <v>67921</v>
      </c>
      <c r="B382" s="83">
        <v>67919</v>
      </c>
      <c r="C382" s="83">
        <f t="shared" si="109"/>
        <v>10102</v>
      </c>
      <c r="D382" s="83">
        <f t="shared" si="109"/>
        <v>10104</v>
      </c>
      <c r="E382" s="83">
        <f t="shared" si="109"/>
        <v>10381</v>
      </c>
      <c r="F382" s="83">
        <f t="shared" si="109"/>
        <v>67870</v>
      </c>
      <c r="G382" s="83">
        <f t="shared" si="109"/>
        <v>67902</v>
      </c>
      <c r="H382" s="83">
        <f t="shared" si="109"/>
        <v>67919</v>
      </c>
      <c r="I382" s="83">
        <f t="shared" si="113"/>
        <v>67921</v>
      </c>
      <c r="J382" s="83"/>
      <c r="K382" s="83"/>
      <c r="L382" s="83">
        <v>380</v>
      </c>
      <c r="M382" s="83">
        <v>7</v>
      </c>
      <c r="N382" s="83"/>
      <c r="O382" s="83"/>
      <c r="P382" s="83"/>
      <c r="Q382" s="83"/>
      <c r="R382" s="83"/>
      <c r="S382" s="83"/>
      <c r="T382" s="84" t="s">
        <v>1248</v>
      </c>
      <c r="U382" s="84"/>
      <c r="V382" s="84"/>
      <c r="W382" s="83" t="s">
        <v>1249</v>
      </c>
      <c r="X382" s="83" t="s">
        <v>1250</v>
      </c>
      <c r="Y382" s="83"/>
      <c r="Z382" s="83" t="s">
        <v>95</v>
      </c>
      <c r="AA382" s="83"/>
      <c r="AB382" s="83"/>
      <c r="AC382" s="83"/>
      <c r="AD382" s="3" t="str">
        <f t="shared" si="93"/>
        <v>Trachytic lapilli- block- tuff</v>
      </c>
    </row>
    <row r="383" spans="1:30" x14ac:dyDescent="0.25">
      <c r="A383" s="83">
        <v>67922</v>
      </c>
      <c r="B383" s="83">
        <v>67919</v>
      </c>
      <c r="C383" s="83">
        <f t="shared" si="109"/>
        <v>10102</v>
      </c>
      <c r="D383" s="83">
        <f t="shared" si="109"/>
        <v>10104</v>
      </c>
      <c r="E383" s="83">
        <f t="shared" si="109"/>
        <v>10381</v>
      </c>
      <c r="F383" s="83">
        <f t="shared" si="109"/>
        <v>67870</v>
      </c>
      <c r="G383" s="83">
        <f t="shared" si="109"/>
        <v>67902</v>
      </c>
      <c r="H383" s="83">
        <f t="shared" si="109"/>
        <v>67919</v>
      </c>
      <c r="I383" s="83">
        <f t="shared" si="113"/>
        <v>67922</v>
      </c>
      <c r="J383" s="83"/>
      <c r="K383" s="83"/>
      <c r="L383" s="83">
        <v>381</v>
      </c>
      <c r="M383" s="83">
        <v>7</v>
      </c>
      <c r="N383" s="83"/>
      <c r="O383" s="83"/>
      <c r="P383" s="83"/>
      <c r="Q383" s="83"/>
      <c r="R383" s="83"/>
      <c r="S383" s="83"/>
      <c r="T383" s="84" t="s">
        <v>1251</v>
      </c>
      <c r="U383" s="84"/>
      <c r="V383" s="84"/>
      <c r="W383" s="83" t="s">
        <v>1252</v>
      </c>
      <c r="X383" s="83" t="s">
        <v>1253</v>
      </c>
      <c r="Y383" s="83"/>
      <c r="Z383" s="83" t="s">
        <v>95</v>
      </c>
      <c r="AA383" s="83"/>
      <c r="AB383" s="83"/>
      <c r="AC383" s="83"/>
      <c r="AD383" s="3" t="str">
        <f t="shared" si="93"/>
        <v>Trachytic ash- block- tuff</v>
      </c>
    </row>
    <row r="384" spans="1:30" x14ac:dyDescent="0.25">
      <c r="A384" s="83">
        <v>67923</v>
      </c>
      <c r="B384" s="83">
        <v>67902</v>
      </c>
      <c r="C384" s="83">
        <f t="shared" si="109"/>
        <v>10102</v>
      </c>
      <c r="D384" s="83">
        <f t="shared" si="109"/>
        <v>10104</v>
      </c>
      <c r="E384" s="83">
        <f t="shared" si="109"/>
        <v>10381</v>
      </c>
      <c r="F384" s="83">
        <f t="shared" si="109"/>
        <v>67870</v>
      </c>
      <c r="G384" s="83">
        <f t="shared" si="109"/>
        <v>67902</v>
      </c>
      <c r="H384" s="88">
        <f>A384</f>
        <v>67923</v>
      </c>
      <c r="I384" s="83"/>
      <c r="J384" s="83"/>
      <c r="K384" s="83"/>
      <c r="L384" s="83">
        <v>382</v>
      </c>
      <c r="M384" s="83">
        <v>6</v>
      </c>
      <c r="N384" s="83"/>
      <c r="O384" s="83"/>
      <c r="P384" s="83"/>
      <c r="Q384" s="83"/>
      <c r="R384" s="83"/>
      <c r="S384" s="84" t="s">
        <v>1254</v>
      </c>
      <c r="T384" s="84"/>
      <c r="U384" s="84"/>
      <c r="V384" s="84"/>
      <c r="W384" s="83" t="s">
        <v>1255</v>
      </c>
      <c r="X384" s="83" t="s">
        <v>1256</v>
      </c>
      <c r="Y384" s="83"/>
      <c r="Z384" s="83" t="s">
        <v>95</v>
      </c>
      <c r="AA384" s="83"/>
      <c r="AB384" s="83"/>
      <c r="AC384" s="83"/>
      <c r="AD384" s="3" t="str">
        <f t="shared" si="93"/>
        <v>Trachytic tuff- breccia</v>
      </c>
    </row>
    <row r="385" spans="1:30" x14ac:dyDescent="0.25">
      <c r="A385" s="83">
        <v>67924</v>
      </c>
      <c r="B385" s="83">
        <v>67923</v>
      </c>
      <c r="C385" s="83">
        <f t="shared" ref="C385:I400" si="114">VLOOKUP(D385,$A:$B,2,FALSE)</f>
        <v>10102</v>
      </c>
      <c r="D385" s="83">
        <f t="shared" si="114"/>
        <v>10104</v>
      </c>
      <c r="E385" s="83">
        <f t="shared" si="114"/>
        <v>10381</v>
      </c>
      <c r="F385" s="83">
        <f t="shared" si="114"/>
        <v>67870</v>
      </c>
      <c r="G385" s="83">
        <f t="shared" si="114"/>
        <v>67902</v>
      </c>
      <c r="H385" s="83">
        <f t="shared" si="114"/>
        <v>67923</v>
      </c>
      <c r="I385" s="83">
        <f t="shared" ref="I385:I386" si="115">A385</f>
        <v>67924</v>
      </c>
      <c r="J385" s="83"/>
      <c r="K385" s="83"/>
      <c r="L385" s="83">
        <v>383</v>
      </c>
      <c r="M385" s="83">
        <v>7</v>
      </c>
      <c r="N385" s="83"/>
      <c r="O385" s="83"/>
      <c r="P385" s="83"/>
      <c r="Q385" s="83"/>
      <c r="R385" s="83"/>
      <c r="S385" s="83"/>
      <c r="T385" s="84" t="s">
        <v>1257</v>
      </c>
      <c r="U385" s="84"/>
      <c r="V385" s="84"/>
      <c r="W385" s="83" t="s">
        <v>1258</v>
      </c>
      <c r="X385" s="83" t="s">
        <v>1259</v>
      </c>
      <c r="Y385" s="83"/>
      <c r="Z385" s="83" t="s">
        <v>95</v>
      </c>
      <c r="AA385" s="83"/>
      <c r="AB385" s="83"/>
      <c r="AC385" s="83"/>
      <c r="AD385" s="3" t="str">
        <f t="shared" si="93"/>
        <v>Trachytic lapilli- tuff- breccia</v>
      </c>
    </row>
    <row r="386" spans="1:30" x14ac:dyDescent="0.25">
      <c r="A386" s="83">
        <v>67925</v>
      </c>
      <c r="B386" s="83">
        <v>67923</v>
      </c>
      <c r="C386" s="83">
        <f t="shared" si="114"/>
        <v>10102</v>
      </c>
      <c r="D386" s="83">
        <f t="shared" si="114"/>
        <v>10104</v>
      </c>
      <c r="E386" s="83">
        <f t="shared" si="114"/>
        <v>10381</v>
      </c>
      <c r="F386" s="83">
        <f t="shared" si="114"/>
        <v>67870</v>
      </c>
      <c r="G386" s="83">
        <f t="shared" si="114"/>
        <v>67902</v>
      </c>
      <c r="H386" s="83">
        <f t="shared" si="114"/>
        <v>67923</v>
      </c>
      <c r="I386" s="83">
        <f t="shared" si="115"/>
        <v>67925</v>
      </c>
      <c r="J386" s="83"/>
      <c r="K386" s="83"/>
      <c r="L386" s="83">
        <v>384</v>
      </c>
      <c r="M386" s="83">
        <v>7</v>
      </c>
      <c r="N386" s="83"/>
      <c r="O386" s="83"/>
      <c r="P386" s="83"/>
      <c r="Q386" s="83"/>
      <c r="R386" s="83"/>
      <c r="S386" s="83"/>
      <c r="T386" s="84" t="s">
        <v>1260</v>
      </c>
      <c r="U386" s="84"/>
      <c r="V386" s="84"/>
      <c r="W386" s="83" t="s">
        <v>1261</v>
      </c>
      <c r="X386" s="83" t="s">
        <v>1262</v>
      </c>
      <c r="Y386" s="83"/>
      <c r="Z386" s="83" t="s">
        <v>95</v>
      </c>
      <c r="AA386" s="83"/>
      <c r="AB386" s="83"/>
      <c r="AC386" s="83"/>
      <c r="AD386" s="3" t="str">
        <f t="shared" si="93"/>
        <v>Trachytic ash- tuff- breccia</v>
      </c>
    </row>
    <row r="387" spans="1:30" x14ac:dyDescent="0.25">
      <c r="A387" s="83">
        <v>67926</v>
      </c>
      <c r="B387" s="83">
        <v>67902</v>
      </c>
      <c r="C387" s="83">
        <f t="shared" si="114"/>
        <v>10102</v>
      </c>
      <c r="D387" s="83">
        <f t="shared" si="114"/>
        <v>10104</v>
      </c>
      <c r="E387" s="83">
        <f t="shared" si="114"/>
        <v>10381</v>
      </c>
      <c r="F387" s="83">
        <f t="shared" si="114"/>
        <v>67870</v>
      </c>
      <c r="G387" s="83">
        <f t="shared" si="114"/>
        <v>67902</v>
      </c>
      <c r="H387" s="88">
        <f t="shared" ref="H387:H388" si="116">A387</f>
        <v>67926</v>
      </c>
      <c r="I387" s="83"/>
      <c r="J387" s="83"/>
      <c r="K387" s="83"/>
      <c r="L387" s="83">
        <v>385</v>
      </c>
      <c r="M387" s="83">
        <v>6</v>
      </c>
      <c r="N387" s="83"/>
      <c r="O387" s="83"/>
      <c r="P387" s="83"/>
      <c r="Q387" s="83"/>
      <c r="R387" s="83"/>
      <c r="S387" s="84" t="s">
        <v>1263</v>
      </c>
      <c r="T387" s="84"/>
      <c r="U387" s="84"/>
      <c r="V387" s="84"/>
      <c r="W387" s="83" t="s">
        <v>1264</v>
      </c>
      <c r="X387" s="83" t="s">
        <v>1265</v>
      </c>
      <c r="Y387" s="83"/>
      <c r="Z387" s="83" t="s">
        <v>95</v>
      </c>
      <c r="AA387" s="83"/>
      <c r="AB387" s="83"/>
      <c r="AC387" s="83"/>
      <c r="AD387" s="3" t="str">
        <f t="shared" ref="AD387:AD450" si="117">N387&amp;O387&amp;P387&amp;Q387&amp;R387&amp;S387&amp;T387&amp;U387</f>
        <v>Trachytic air- fall- deposit, consolidated</v>
      </c>
    </row>
    <row r="388" spans="1:30" x14ac:dyDescent="0.25">
      <c r="A388" s="83">
        <v>67927</v>
      </c>
      <c r="B388" s="83">
        <v>67902</v>
      </c>
      <c r="C388" s="83">
        <f t="shared" si="114"/>
        <v>10102</v>
      </c>
      <c r="D388" s="83">
        <f t="shared" si="114"/>
        <v>10104</v>
      </c>
      <c r="E388" s="83">
        <f t="shared" si="114"/>
        <v>10381</v>
      </c>
      <c r="F388" s="83">
        <f t="shared" si="114"/>
        <v>67870</v>
      </c>
      <c r="G388" s="83">
        <f t="shared" si="114"/>
        <v>67902</v>
      </c>
      <c r="H388" s="88">
        <f t="shared" si="116"/>
        <v>67927</v>
      </c>
      <c r="I388" s="83"/>
      <c r="J388" s="83"/>
      <c r="K388" s="83"/>
      <c r="L388" s="83">
        <v>386</v>
      </c>
      <c r="M388" s="83">
        <v>6</v>
      </c>
      <c r="N388" s="83"/>
      <c r="O388" s="83"/>
      <c r="P388" s="83"/>
      <c r="Q388" s="83"/>
      <c r="R388" s="83"/>
      <c r="S388" s="84" t="s">
        <v>1266</v>
      </c>
      <c r="T388" s="84"/>
      <c r="U388" s="84"/>
      <c r="V388" s="84"/>
      <c r="W388" s="83" t="s">
        <v>1267</v>
      </c>
      <c r="X388" s="83" t="s">
        <v>1268</v>
      </c>
      <c r="Y388" s="83"/>
      <c r="Z388" s="83" t="s">
        <v>95</v>
      </c>
      <c r="AA388" s="83"/>
      <c r="AB388" s="83"/>
      <c r="AC388" s="83"/>
      <c r="AD388" s="3" t="str">
        <f t="shared" si="117"/>
        <v>Trachytic ash- flow- deposit, consolidated</v>
      </c>
    </row>
    <row r="389" spans="1:30" x14ac:dyDescent="0.25">
      <c r="A389" s="83">
        <v>67928</v>
      </c>
      <c r="B389" s="83">
        <v>67927</v>
      </c>
      <c r="C389" s="83">
        <f t="shared" si="114"/>
        <v>10102</v>
      </c>
      <c r="D389" s="83">
        <f t="shared" si="114"/>
        <v>10104</v>
      </c>
      <c r="E389" s="83">
        <f t="shared" si="114"/>
        <v>10381</v>
      </c>
      <c r="F389" s="83">
        <f t="shared" si="114"/>
        <v>67870</v>
      </c>
      <c r="G389" s="83">
        <f t="shared" si="114"/>
        <v>67902</v>
      </c>
      <c r="H389" s="83">
        <f t="shared" si="114"/>
        <v>67927</v>
      </c>
      <c r="I389" s="83">
        <f>A389</f>
        <v>67928</v>
      </c>
      <c r="J389" s="83"/>
      <c r="K389" s="83"/>
      <c r="L389" s="83">
        <v>387</v>
      </c>
      <c r="M389" s="83">
        <v>7</v>
      </c>
      <c r="N389" s="83"/>
      <c r="O389" s="83"/>
      <c r="P389" s="83"/>
      <c r="Q389" s="83"/>
      <c r="R389" s="83"/>
      <c r="S389" s="83"/>
      <c r="T389" s="84" t="s">
        <v>1269</v>
      </c>
      <c r="U389" s="84"/>
      <c r="V389" s="84"/>
      <c r="W389" s="83" t="s">
        <v>1270</v>
      </c>
      <c r="X389" s="83" t="s">
        <v>1268</v>
      </c>
      <c r="Y389" s="83"/>
      <c r="Z389" s="83" t="s">
        <v>85</v>
      </c>
      <c r="AA389" s="83"/>
      <c r="AB389" s="83"/>
      <c r="AC389" s="83"/>
      <c r="AD389" s="3" t="str">
        <f t="shared" si="117"/>
        <v>Trachytic Ignimbrite, consolidated</v>
      </c>
    </row>
    <row r="390" spans="1:30" x14ac:dyDescent="0.25">
      <c r="A390" s="83">
        <v>67929</v>
      </c>
      <c r="B390" s="83">
        <v>67928</v>
      </c>
      <c r="C390" s="83">
        <f t="shared" si="114"/>
        <v>10102</v>
      </c>
      <c r="D390" s="83">
        <f t="shared" si="114"/>
        <v>10104</v>
      </c>
      <c r="E390" s="83">
        <f t="shared" si="114"/>
        <v>10381</v>
      </c>
      <c r="F390" s="83">
        <f t="shared" si="114"/>
        <v>67870</v>
      </c>
      <c r="G390" s="83">
        <f t="shared" si="114"/>
        <v>67902</v>
      </c>
      <c r="H390" s="83">
        <f t="shared" si="114"/>
        <v>67927</v>
      </c>
      <c r="I390" s="83">
        <f t="shared" si="114"/>
        <v>67928</v>
      </c>
      <c r="J390" s="83">
        <f t="shared" ref="J390:J391" si="118">A390</f>
        <v>67929</v>
      </c>
      <c r="K390" s="83"/>
      <c r="L390" s="83">
        <v>388</v>
      </c>
      <c r="M390" s="83">
        <v>8</v>
      </c>
      <c r="N390" s="83"/>
      <c r="O390" s="83"/>
      <c r="P390" s="83"/>
      <c r="Q390" s="83"/>
      <c r="R390" s="83"/>
      <c r="S390" s="83"/>
      <c r="T390" s="83"/>
      <c r="U390" s="84" t="s">
        <v>1271</v>
      </c>
      <c r="V390" s="84"/>
      <c r="W390" s="83" t="s">
        <v>1272</v>
      </c>
      <c r="X390" s="83" t="s">
        <v>1273</v>
      </c>
      <c r="Y390" s="83"/>
      <c r="Z390" s="83" t="s">
        <v>85</v>
      </c>
      <c r="AA390" s="83"/>
      <c r="AB390" s="83"/>
      <c r="AC390" s="83"/>
      <c r="AD390" s="3" t="str">
        <f t="shared" si="117"/>
        <v>Trachytic Ignimbrite, welded</v>
      </c>
    </row>
    <row r="391" spans="1:30" x14ac:dyDescent="0.25">
      <c r="A391" s="83">
        <v>67930</v>
      </c>
      <c r="B391" s="83">
        <v>67928</v>
      </c>
      <c r="C391" s="83">
        <f t="shared" si="114"/>
        <v>10102</v>
      </c>
      <c r="D391" s="83">
        <f t="shared" si="114"/>
        <v>10104</v>
      </c>
      <c r="E391" s="83">
        <f t="shared" si="114"/>
        <v>10381</v>
      </c>
      <c r="F391" s="83">
        <f t="shared" si="114"/>
        <v>67870</v>
      </c>
      <c r="G391" s="83">
        <f t="shared" si="114"/>
        <v>67902</v>
      </c>
      <c r="H391" s="83">
        <f t="shared" si="114"/>
        <v>67927</v>
      </c>
      <c r="I391" s="83">
        <f t="shared" si="114"/>
        <v>67928</v>
      </c>
      <c r="J391" s="83">
        <f t="shared" si="118"/>
        <v>67930</v>
      </c>
      <c r="K391" s="83"/>
      <c r="L391" s="83">
        <v>389</v>
      </c>
      <c r="M391" s="83">
        <v>8</v>
      </c>
      <c r="N391" s="83"/>
      <c r="O391" s="83"/>
      <c r="P391" s="83"/>
      <c r="Q391" s="83"/>
      <c r="R391" s="83"/>
      <c r="S391" s="83"/>
      <c r="T391" s="83"/>
      <c r="U391" s="84" t="s">
        <v>1274</v>
      </c>
      <c r="V391" s="84"/>
      <c r="W391" s="83" t="s">
        <v>1275</v>
      </c>
      <c r="X391" s="83" t="s">
        <v>1276</v>
      </c>
      <c r="Y391" s="83"/>
      <c r="Z391" s="83" t="s">
        <v>85</v>
      </c>
      <c r="AA391" s="83"/>
      <c r="AB391" s="83"/>
      <c r="AC391" s="83"/>
      <c r="AD391" s="3" t="str">
        <f t="shared" si="117"/>
        <v>Trachytic Ignimbrite, unwelded, consolidated</v>
      </c>
    </row>
    <row r="392" spans="1:30" x14ac:dyDescent="0.25">
      <c r="A392" s="83">
        <v>67931</v>
      </c>
      <c r="B392" s="83">
        <v>67927</v>
      </c>
      <c r="C392" s="83">
        <f t="shared" si="114"/>
        <v>10102</v>
      </c>
      <c r="D392" s="83">
        <f t="shared" si="114"/>
        <v>10104</v>
      </c>
      <c r="E392" s="83">
        <f t="shared" si="114"/>
        <v>10381</v>
      </c>
      <c r="F392" s="83">
        <f t="shared" si="114"/>
        <v>67870</v>
      </c>
      <c r="G392" s="83">
        <f t="shared" si="114"/>
        <v>67902</v>
      </c>
      <c r="H392" s="83">
        <f t="shared" si="114"/>
        <v>67927</v>
      </c>
      <c r="I392" s="83">
        <f t="shared" ref="I392:I393" si="119">A392</f>
        <v>67931</v>
      </c>
      <c r="J392" s="83"/>
      <c r="K392" s="83"/>
      <c r="L392" s="83">
        <v>390</v>
      </c>
      <c r="M392" s="83">
        <v>7</v>
      </c>
      <c r="N392" s="83"/>
      <c r="O392" s="83"/>
      <c r="P392" s="83"/>
      <c r="Q392" s="83"/>
      <c r="R392" s="83"/>
      <c r="S392" s="83"/>
      <c r="T392" s="84" t="s">
        <v>1277</v>
      </c>
      <c r="U392" s="84"/>
      <c r="V392" s="84"/>
      <c r="W392" s="83" t="s">
        <v>1278</v>
      </c>
      <c r="X392" s="83" t="s">
        <v>1279</v>
      </c>
      <c r="Y392" s="83"/>
      <c r="Z392" s="83" t="s">
        <v>85</v>
      </c>
      <c r="AA392" s="83"/>
      <c r="AB392" s="83"/>
      <c r="AC392" s="83"/>
      <c r="AD392" s="3" t="str">
        <f t="shared" si="117"/>
        <v>Trachytic surge- deposit, consolidated</v>
      </c>
    </row>
    <row r="393" spans="1:30" x14ac:dyDescent="0.25">
      <c r="A393" s="83">
        <v>67932</v>
      </c>
      <c r="B393" s="83">
        <v>67927</v>
      </c>
      <c r="C393" s="83">
        <f t="shared" si="114"/>
        <v>10102</v>
      </c>
      <c r="D393" s="83">
        <f t="shared" si="114"/>
        <v>10104</v>
      </c>
      <c r="E393" s="83">
        <f t="shared" si="114"/>
        <v>10381</v>
      </c>
      <c r="F393" s="83">
        <f t="shared" si="114"/>
        <v>67870</v>
      </c>
      <c r="G393" s="83">
        <f t="shared" si="114"/>
        <v>67902</v>
      </c>
      <c r="H393" s="83">
        <f t="shared" si="114"/>
        <v>67927</v>
      </c>
      <c r="I393" s="83">
        <f t="shared" si="119"/>
        <v>67932</v>
      </c>
      <c r="J393" s="83"/>
      <c r="K393" s="83"/>
      <c r="L393" s="83">
        <v>391</v>
      </c>
      <c r="M393" s="83">
        <v>7</v>
      </c>
      <c r="N393" s="83"/>
      <c r="O393" s="83"/>
      <c r="P393" s="83"/>
      <c r="Q393" s="83"/>
      <c r="R393" s="83"/>
      <c r="S393" s="83"/>
      <c r="T393" s="84" t="s">
        <v>1280</v>
      </c>
      <c r="U393" s="84"/>
      <c r="V393" s="84"/>
      <c r="W393" s="83" t="s">
        <v>1281</v>
      </c>
      <c r="X393" s="83" t="s">
        <v>1282</v>
      </c>
      <c r="Y393" s="83" t="s">
        <v>1283</v>
      </c>
      <c r="Z393" s="83" t="s">
        <v>85</v>
      </c>
      <c r="AA393" s="83"/>
      <c r="AB393" s="83"/>
      <c r="AC393" s="83"/>
      <c r="AD393" s="3" t="str">
        <f t="shared" si="117"/>
        <v>Trachytic Peperite</v>
      </c>
    </row>
    <row r="394" spans="1:30" x14ac:dyDescent="0.25">
      <c r="A394" s="83">
        <v>67933</v>
      </c>
      <c r="B394" s="83">
        <v>67870</v>
      </c>
      <c r="C394" s="83">
        <f t="shared" si="114"/>
        <v>10102</v>
      </c>
      <c r="D394" s="83">
        <f t="shared" si="114"/>
        <v>10104</v>
      </c>
      <c r="E394" s="83">
        <f t="shared" si="114"/>
        <v>10381</v>
      </c>
      <c r="F394" s="83">
        <f t="shared" si="114"/>
        <v>67870</v>
      </c>
      <c r="G394" s="88">
        <f>A394</f>
        <v>67933</v>
      </c>
      <c r="H394" s="83"/>
      <c r="I394" s="83"/>
      <c r="J394" s="83"/>
      <c r="K394" s="83"/>
      <c r="L394" s="83">
        <v>392</v>
      </c>
      <c r="M394" s="83">
        <v>5</v>
      </c>
      <c r="N394" s="83"/>
      <c r="O394" s="83"/>
      <c r="P394" s="83"/>
      <c r="Q394" s="83"/>
      <c r="R394" s="84" t="s">
        <v>1284</v>
      </c>
      <c r="S394" s="84"/>
      <c r="T394" s="84"/>
      <c r="U394" s="84"/>
      <c r="V394" s="84"/>
      <c r="W394" s="83" t="s">
        <v>1285</v>
      </c>
      <c r="X394" s="83" t="s">
        <v>1286</v>
      </c>
      <c r="Y394" s="83"/>
      <c r="Z394" s="83" t="s">
        <v>95</v>
      </c>
      <c r="AA394" s="83"/>
      <c r="AB394" s="83"/>
      <c r="AC394" s="83"/>
      <c r="AD394" s="3" t="str">
        <f t="shared" si="117"/>
        <v xml:space="preserve">Pyroclastic rock, latitic </v>
      </c>
    </row>
    <row r="395" spans="1:30" x14ac:dyDescent="0.25">
      <c r="A395" s="83">
        <v>67934</v>
      </c>
      <c r="B395" s="83">
        <v>67933</v>
      </c>
      <c r="C395" s="83">
        <f t="shared" si="114"/>
        <v>10102</v>
      </c>
      <c r="D395" s="83">
        <f t="shared" si="114"/>
        <v>10104</v>
      </c>
      <c r="E395" s="83">
        <f t="shared" si="114"/>
        <v>10381</v>
      </c>
      <c r="F395" s="83">
        <f t="shared" si="114"/>
        <v>67870</v>
      </c>
      <c r="G395" s="83">
        <f t="shared" si="114"/>
        <v>67933</v>
      </c>
      <c r="H395" s="88">
        <f>A395</f>
        <v>67934</v>
      </c>
      <c r="I395" s="83"/>
      <c r="J395" s="83"/>
      <c r="K395" s="83"/>
      <c r="L395" s="83">
        <v>393</v>
      </c>
      <c r="M395" s="83">
        <v>6</v>
      </c>
      <c r="N395" s="83"/>
      <c r="O395" s="83"/>
      <c r="P395" s="83"/>
      <c r="Q395" s="83"/>
      <c r="R395" s="83"/>
      <c r="S395" s="84" t="s">
        <v>1287</v>
      </c>
      <c r="T395" s="84"/>
      <c r="U395" s="84"/>
      <c r="V395" s="84"/>
      <c r="W395" s="83" t="s">
        <v>1288</v>
      </c>
      <c r="X395" s="83" t="s">
        <v>1289</v>
      </c>
      <c r="Y395" s="83"/>
      <c r="Z395" s="83" t="s">
        <v>95</v>
      </c>
      <c r="AA395" s="83"/>
      <c r="AB395" s="83"/>
      <c r="AC395" s="83"/>
      <c r="AD395" s="3" t="str">
        <f t="shared" si="117"/>
        <v>Latitic ash- tuff</v>
      </c>
    </row>
    <row r="396" spans="1:30" x14ac:dyDescent="0.25">
      <c r="A396" s="83">
        <v>67935</v>
      </c>
      <c r="B396" s="83">
        <v>67934</v>
      </c>
      <c r="C396" s="83">
        <f t="shared" si="114"/>
        <v>10102</v>
      </c>
      <c r="D396" s="83">
        <f t="shared" si="114"/>
        <v>10104</v>
      </c>
      <c r="E396" s="83">
        <f t="shared" si="114"/>
        <v>10381</v>
      </c>
      <c r="F396" s="83">
        <f t="shared" si="114"/>
        <v>67870</v>
      </c>
      <c r="G396" s="83">
        <f t="shared" si="114"/>
        <v>67933</v>
      </c>
      <c r="H396" s="83">
        <f t="shared" si="114"/>
        <v>67934</v>
      </c>
      <c r="I396" s="83">
        <f t="shared" ref="I396:I401" si="120">A396</f>
        <v>67935</v>
      </c>
      <c r="J396" s="83"/>
      <c r="K396" s="83"/>
      <c r="L396" s="83">
        <v>394</v>
      </c>
      <c r="M396" s="83">
        <v>7</v>
      </c>
      <c r="N396" s="83"/>
      <c r="O396" s="83"/>
      <c r="P396" s="83"/>
      <c r="Q396" s="83"/>
      <c r="R396" s="83"/>
      <c r="S396" s="83"/>
      <c r="T396" s="84" t="s">
        <v>1290</v>
      </c>
      <c r="U396" s="84"/>
      <c r="V396" s="84"/>
      <c r="W396" s="83" t="s">
        <v>1291</v>
      </c>
      <c r="X396" s="83" t="s">
        <v>1292</v>
      </c>
      <c r="Y396" s="83"/>
      <c r="Z396" s="83" t="s">
        <v>95</v>
      </c>
      <c r="AA396" s="83"/>
      <c r="AB396" s="83"/>
      <c r="AC396" s="83"/>
      <c r="AD396" s="3" t="str">
        <f t="shared" si="117"/>
        <v>Fine- grained latitic ash- tuff</v>
      </c>
    </row>
    <row r="397" spans="1:30" x14ac:dyDescent="0.25">
      <c r="A397" s="83">
        <v>67936</v>
      </c>
      <c r="B397" s="83">
        <v>67934</v>
      </c>
      <c r="C397" s="83">
        <f t="shared" si="114"/>
        <v>10102</v>
      </c>
      <c r="D397" s="83">
        <f t="shared" si="114"/>
        <v>10104</v>
      </c>
      <c r="E397" s="83">
        <f t="shared" si="114"/>
        <v>10381</v>
      </c>
      <c r="F397" s="83">
        <f t="shared" si="114"/>
        <v>67870</v>
      </c>
      <c r="G397" s="83">
        <f t="shared" si="114"/>
        <v>67933</v>
      </c>
      <c r="H397" s="83">
        <f t="shared" si="114"/>
        <v>67934</v>
      </c>
      <c r="I397" s="83">
        <f t="shared" si="120"/>
        <v>67936</v>
      </c>
      <c r="J397" s="83"/>
      <c r="K397" s="83"/>
      <c r="L397" s="83">
        <v>395</v>
      </c>
      <c r="M397" s="83">
        <v>7</v>
      </c>
      <c r="N397" s="83"/>
      <c r="O397" s="83"/>
      <c r="P397" s="83"/>
      <c r="Q397" s="83"/>
      <c r="R397" s="83"/>
      <c r="S397" s="83"/>
      <c r="T397" s="84" t="s">
        <v>1293</v>
      </c>
      <c r="U397" s="84"/>
      <c r="V397" s="84"/>
      <c r="W397" s="83" t="s">
        <v>1294</v>
      </c>
      <c r="X397" s="83" t="s">
        <v>1295</v>
      </c>
      <c r="Y397" s="83"/>
      <c r="Z397" s="83" t="s">
        <v>95</v>
      </c>
      <c r="AA397" s="83"/>
      <c r="AB397" s="83"/>
      <c r="AC397" s="83"/>
      <c r="AD397" s="3" t="str">
        <f t="shared" si="117"/>
        <v>Coarse - grained latitic ash- tuff</v>
      </c>
    </row>
    <row r="398" spans="1:30" x14ac:dyDescent="0.25">
      <c r="A398" s="83">
        <v>67937</v>
      </c>
      <c r="B398" s="83">
        <v>67934</v>
      </c>
      <c r="C398" s="83">
        <f t="shared" si="114"/>
        <v>10102</v>
      </c>
      <c r="D398" s="83">
        <f t="shared" si="114"/>
        <v>10104</v>
      </c>
      <c r="E398" s="83">
        <f t="shared" si="114"/>
        <v>10381</v>
      </c>
      <c r="F398" s="83">
        <f t="shared" si="114"/>
        <v>67870</v>
      </c>
      <c r="G398" s="83">
        <f t="shared" si="114"/>
        <v>67933</v>
      </c>
      <c r="H398" s="83">
        <f t="shared" si="114"/>
        <v>67934</v>
      </c>
      <c r="I398" s="83">
        <f t="shared" si="120"/>
        <v>67937</v>
      </c>
      <c r="J398" s="83"/>
      <c r="K398" s="83"/>
      <c r="L398" s="83">
        <v>396</v>
      </c>
      <c r="M398" s="83">
        <v>7</v>
      </c>
      <c r="N398" s="83"/>
      <c r="O398" s="83"/>
      <c r="P398" s="83"/>
      <c r="Q398" s="83"/>
      <c r="R398" s="83"/>
      <c r="S398" s="83"/>
      <c r="T398" s="84" t="s">
        <v>1296</v>
      </c>
      <c r="U398" s="84"/>
      <c r="V398" s="84"/>
      <c r="W398" s="83" t="s">
        <v>1297</v>
      </c>
      <c r="X398" s="83" t="s">
        <v>1298</v>
      </c>
      <c r="Y398" s="83"/>
      <c r="Z398" s="83" t="s">
        <v>95</v>
      </c>
      <c r="AA398" s="83"/>
      <c r="AB398" s="83"/>
      <c r="AC398" s="83"/>
      <c r="AD398" s="3" t="str">
        <f t="shared" si="117"/>
        <v>Latitic crystal- ash- tuff</v>
      </c>
    </row>
    <row r="399" spans="1:30" x14ac:dyDescent="0.25">
      <c r="A399" s="83">
        <v>67938</v>
      </c>
      <c r="B399" s="83">
        <v>67934</v>
      </c>
      <c r="C399" s="83">
        <f t="shared" si="114"/>
        <v>10102</v>
      </c>
      <c r="D399" s="83">
        <f t="shared" si="114"/>
        <v>10104</v>
      </c>
      <c r="E399" s="83">
        <f t="shared" si="114"/>
        <v>10381</v>
      </c>
      <c r="F399" s="83">
        <f t="shared" si="114"/>
        <v>67870</v>
      </c>
      <c r="G399" s="83">
        <f t="shared" si="114"/>
        <v>67933</v>
      </c>
      <c r="H399" s="83">
        <f t="shared" si="114"/>
        <v>67934</v>
      </c>
      <c r="I399" s="83">
        <f t="shared" si="120"/>
        <v>67938</v>
      </c>
      <c r="J399" s="83"/>
      <c r="K399" s="83"/>
      <c r="L399" s="83">
        <v>397</v>
      </c>
      <c r="M399" s="83">
        <v>7</v>
      </c>
      <c r="N399" s="83"/>
      <c r="O399" s="83"/>
      <c r="P399" s="83"/>
      <c r="Q399" s="83"/>
      <c r="R399" s="83"/>
      <c r="S399" s="83"/>
      <c r="T399" s="84" t="s">
        <v>1299</v>
      </c>
      <c r="U399" s="84"/>
      <c r="V399" s="84"/>
      <c r="W399" s="83" t="s">
        <v>1300</v>
      </c>
      <c r="X399" s="83" t="s">
        <v>1301</v>
      </c>
      <c r="Y399" s="83"/>
      <c r="Z399" s="83" t="s">
        <v>95</v>
      </c>
      <c r="AA399" s="83"/>
      <c r="AB399" s="83"/>
      <c r="AC399" s="83"/>
      <c r="AD399" s="3" t="str">
        <f t="shared" si="117"/>
        <v>Latitic lapilli- ash- tuff</v>
      </c>
    </row>
    <row r="400" spans="1:30" x14ac:dyDescent="0.25">
      <c r="A400" s="83">
        <v>67939</v>
      </c>
      <c r="B400" s="83">
        <v>67934</v>
      </c>
      <c r="C400" s="83">
        <f t="shared" si="114"/>
        <v>10102</v>
      </c>
      <c r="D400" s="83">
        <f t="shared" si="114"/>
        <v>10104</v>
      </c>
      <c r="E400" s="83">
        <f t="shared" si="114"/>
        <v>10381</v>
      </c>
      <c r="F400" s="83">
        <f t="shared" si="114"/>
        <v>67870</v>
      </c>
      <c r="G400" s="83">
        <f t="shared" si="114"/>
        <v>67933</v>
      </c>
      <c r="H400" s="83">
        <f t="shared" si="114"/>
        <v>67934</v>
      </c>
      <c r="I400" s="83">
        <f t="shared" si="120"/>
        <v>67939</v>
      </c>
      <c r="J400" s="83"/>
      <c r="K400" s="83"/>
      <c r="L400" s="83">
        <v>398</v>
      </c>
      <c r="M400" s="83">
        <v>7</v>
      </c>
      <c r="N400" s="83"/>
      <c r="O400" s="83"/>
      <c r="P400" s="83"/>
      <c r="Q400" s="83"/>
      <c r="R400" s="83"/>
      <c r="S400" s="83"/>
      <c r="T400" s="84" t="s">
        <v>1302</v>
      </c>
      <c r="U400" s="84"/>
      <c r="V400" s="84"/>
      <c r="W400" s="83" t="s">
        <v>1303</v>
      </c>
      <c r="X400" s="83" t="s">
        <v>1304</v>
      </c>
      <c r="Y400" s="83"/>
      <c r="Z400" s="83" t="s">
        <v>95</v>
      </c>
      <c r="AA400" s="83"/>
      <c r="AB400" s="83"/>
      <c r="AC400" s="83"/>
      <c r="AD400" s="3" t="str">
        <f t="shared" si="117"/>
        <v>Latitic bomb- ash- tuff</v>
      </c>
    </row>
    <row r="401" spans="1:30" x14ac:dyDescent="0.25">
      <c r="A401" s="83">
        <v>67940</v>
      </c>
      <c r="B401" s="83">
        <v>67934</v>
      </c>
      <c r="C401" s="83">
        <f t="shared" ref="C401:H416" si="121">VLOOKUP(D401,$A:$B,2,FALSE)</f>
        <v>10102</v>
      </c>
      <c r="D401" s="83">
        <f t="shared" si="121"/>
        <v>10104</v>
      </c>
      <c r="E401" s="83">
        <f t="shared" si="121"/>
        <v>10381</v>
      </c>
      <c r="F401" s="83">
        <f t="shared" si="121"/>
        <v>67870</v>
      </c>
      <c r="G401" s="83">
        <f t="shared" si="121"/>
        <v>67933</v>
      </c>
      <c r="H401" s="83">
        <f t="shared" si="121"/>
        <v>67934</v>
      </c>
      <c r="I401" s="83">
        <f t="shared" si="120"/>
        <v>67940</v>
      </c>
      <c r="J401" s="83"/>
      <c r="K401" s="83"/>
      <c r="L401" s="83">
        <v>399</v>
      </c>
      <c r="M401" s="83">
        <v>7</v>
      </c>
      <c r="N401" s="83"/>
      <c r="O401" s="83"/>
      <c r="P401" s="83"/>
      <c r="Q401" s="83"/>
      <c r="R401" s="83"/>
      <c r="S401" s="83"/>
      <c r="T401" s="84" t="s">
        <v>1305</v>
      </c>
      <c r="U401" s="84"/>
      <c r="V401" s="84"/>
      <c r="W401" s="83" t="s">
        <v>1306</v>
      </c>
      <c r="X401" s="83" t="s">
        <v>1307</v>
      </c>
      <c r="Y401" s="83"/>
      <c r="Z401" s="83" t="s">
        <v>95</v>
      </c>
      <c r="AA401" s="83"/>
      <c r="AB401" s="83"/>
      <c r="AC401" s="83"/>
      <c r="AD401" s="3" t="str">
        <f t="shared" si="117"/>
        <v>Latitic block- ash- tuff</v>
      </c>
    </row>
    <row r="402" spans="1:30" x14ac:dyDescent="0.25">
      <c r="A402" s="83">
        <v>67941</v>
      </c>
      <c r="B402" s="83">
        <v>67933</v>
      </c>
      <c r="C402" s="83">
        <f t="shared" si="121"/>
        <v>10102</v>
      </c>
      <c r="D402" s="83">
        <f t="shared" si="121"/>
        <v>10104</v>
      </c>
      <c r="E402" s="83">
        <f t="shared" si="121"/>
        <v>10381</v>
      </c>
      <c r="F402" s="83">
        <f t="shared" si="121"/>
        <v>67870</v>
      </c>
      <c r="G402" s="83">
        <f t="shared" si="121"/>
        <v>67933</v>
      </c>
      <c r="H402" s="88">
        <f>A402</f>
        <v>67941</v>
      </c>
      <c r="I402" s="83"/>
      <c r="J402" s="83"/>
      <c r="K402" s="83"/>
      <c r="L402" s="83">
        <v>400</v>
      </c>
      <c r="M402" s="83">
        <v>6</v>
      </c>
      <c r="N402" s="83"/>
      <c r="O402" s="83"/>
      <c r="P402" s="83"/>
      <c r="Q402" s="83"/>
      <c r="R402" s="83"/>
      <c r="S402" s="84" t="s">
        <v>1308</v>
      </c>
      <c r="T402" s="84"/>
      <c r="U402" s="84"/>
      <c r="V402" s="84"/>
      <c r="W402" s="83" t="s">
        <v>1309</v>
      </c>
      <c r="X402" s="83" t="s">
        <v>1310</v>
      </c>
      <c r="Y402" s="83"/>
      <c r="Z402" s="83" t="s">
        <v>95</v>
      </c>
      <c r="AA402" s="83"/>
      <c r="AB402" s="83"/>
      <c r="AC402" s="83"/>
      <c r="AD402" s="3" t="str">
        <f t="shared" si="117"/>
        <v>Latitic lapilli- tuff</v>
      </c>
    </row>
    <row r="403" spans="1:30" x14ac:dyDescent="0.25">
      <c r="A403" s="83">
        <v>67942</v>
      </c>
      <c r="B403" s="83">
        <v>67941</v>
      </c>
      <c r="C403" s="83">
        <f t="shared" si="121"/>
        <v>10102</v>
      </c>
      <c r="D403" s="83">
        <f t="shared" si="121"/>
        <v>10104</v>
      </c>
      <c r="E403" s="83">
        <f t="shared" si="121"/>
        <v>10381</v>
      </c>
      <c r="F403" s="83">
        <f t="shared" si="121"/>
        <v>67870</v>
      </c>
      <c r="G403" s="83">
        <f t="shared" si="121"/>
        <v>67933</v>
      </c>
      <c r="H403" s="83">
        <f t="shared" si="121"/>
        <v>67941</v>
      </c>
      <c r="I403" s="83">
        <f t="shared" ref="I403:I405" si="122">A403</f>
        <v>67942</v>
      </c>
      <c r="J403" s="83"/>
      <c r="K403" s="83"/>
      <c r="L403" s="83">
        <v>401</v>
      </c>
      <c r="M403" s="83">
        <v>7</v>
      </c>
      <c r="N403" s="83"/>
      <c r="O403" s="83"/>
      <c r="P403" s="83"/>
      <c r="Q403" s="83"/>
      <c r="R403" s="83"/>
      <c r="S403" s="83"/>
      <c r="T403" s="84" t="s">
        <v>1311</v>
      </c>
      <c r="U403" s="84"/>
      <c r="V403" s="84"/>
      <c r="W403" s="83" t="s">
        <v>1312</v>
      </c>
      <c r="X403" s="83" t="s">
        <v>1313</v>
      </c>
      <c r="Y403" s="83"/>
      <c r="Z403" s="83" t="s">
        <v>95</v>
      </c>
      <c r="AA403" s="83"/>
      <c r="AB403" s="83"/>
      <c r="AC403" s="83"/>
      <c r="AD403" s="3" t="str">
        <f t="shared" si="117"/>
        <v>Latitic ash- lapilli- tuff</v>
      </c>
    </row>
    <row r="404" spans="1:30" x14ac:dyDescent="0.25">
      <c r="A404" s="83">
        <v>67943</v>
      </c>
      <c r="B404" s="83">
        <v>67941</v>
      </c>
      <c r="C404" s="83">
        <f t="shared" si="121"/>
        <v>10102</v>
      </c>
      <c r="D404" s="83">
        <f t="shared" si="121"/>
        <v>10104</v>
      </c>
      <c r="E404" s="83">
        <f t="shared" si="121"/>
        <v>10381</v>
      </c>
      <c r="F404" s="83">
        <f t="shared" si="121"/>
        <v>67870</v>
      </c>
      <c r="G404" s="83">
        <f t="shared" si="121"/>
        <v>67933</v>
      </c>
      <c r="H404" s="83">
        <f t="shared" si="121"/>
        <v>67941</v>
      </c>
      <c r="I404" s="83">
        <f t="shared" si="122"/>
        <v>67943</v>
      </c>
      <c r="J404" s="83"/>
      <c r="K404" s="83"/>
      <c r="L404" s="83">
        <v>402</v>
      </c>
      <c r="M404" s="83">
        <v>7</v>
      </c>
      <c r="N404" s="83"/>
      <c r="O404" s="83"/>
      <c r="P404" s="83"/>
      <c r="Q404" s="83"/>
      <c r="R404" s="83"/>
      <c r="S404" s="83"/>
      <c r="T404" s="84" t="s">
        <v>1314</v>
      </c>
      <c r="U404" s="84"/>
      <c r="V404" s="84"/>
      <c r="W404" s="83" t="s">
        <v>1315</v>
      </c>
      <c r="X404" s="83" t="s">
        <v>1316</v>
      </c>
      <c r="Y404" s="83"/>
      <c r="Z404" s="83" t="s">
        <v>95</v>
      </c>
      <c r="AA404" s="83"/>
      <c r="AB404" s="83"/>
      <c r="AC404" s="83"/>
      <c r="AD404" s="3" t="str">
        <f t="shared" si="117"/>
        <v>Latitic bomb- lapilli- tuff</v>
      </c>
    </row>
    <row r="405" spans="1:30" x14ac:dyDescent="0.25">
      <c r="A405" s="83">
        <v>67944</v>
      </c>
      <c r="B405" s="83">
        <v>67941</v>
      </c>
      <c r="C405" s="83">
        <f t="shared" si="121"/>
        <v>10102</v>
      </c>
      <c r="D405" s="83">
        <f t="shared" si="121"/>
        <v>10104</v>
      </c>
      <c r="E405" s="83">
        <f t="shared" si="121"/>
        <v>10381</v>
      </c>
      <c r="F405" s="83">
        <f t="shared" si="121"/>
        <v>67870</v>
      </c>
      <c r="G405" s="83">
        <f t="shared" si="121"/>
        <v>67933</v>
      </c>
      <c r="H405" s="83">
        <f t="shared" si="121"/>
        <v>67941</v>
      </c>
      <c r="I405" s="83">
        <f t="shared" si="122"/>
        <v>67944</v>
      </c>
      <c r="J405" s="83"/>
      <c r="K405" s="83"/>
      <c r="L405" s="83">
        <v>403</v>
      </c>
      <c r="M405" s="83">
        <v>7</v>
      </c>
      <c r="N405" s="83"/>
      <c r="O405" s="83"/>
      <c r="P405" s="83"/>
      <c r="Q405" s="83"/>
      <c r="R405" s="83"/>
      <c r="S405" s="83"/>
      <c r="T405" s="84" t="s">
        <v>1317</v>
      </c>
      <c r="U405" s="84"/>
      <c r="V405" s="84"/>
      <c r="W405" s="83" t="s">
        <v>1318</v>
      </c>
      <c r="X405" s="83" t="s">
        <v>1319</v>
      </c>
      <c r="Y405" s="83"/>
      <c r="Z405" s="83" t="s">
        <v>95</v>
      </c>
      <c r="AA405" s="83"/>
      <c r="AB405" s="83"/>
      <c r="AC405" s="83"/>
      <c r="AD405" s="3" t="str">
        <f t="shared" si="117"/>
        <v>Latitic block- lapilli- tuff</v>
      </c>
    </row>
    <row r="406" spans="1:30" x14ac:dyDescent="0.25">
      <c r="A406" s="83">
        <v>67945</v>
      </c>
      <c r="B406" s="83">
        <v>67933</v>
      </c>
      <c r="C406" s="83">
        <f t="shared" si="121"/>
        <v>10102</v>
      </c>
      <c r="D406" s="83">
        <f t="shared" si="121"/>
        <v>10104</v>
      </c>
      <c r="E406" s="83">
        <f t="shared" si="121"/>
        <v>10381</v>
      </c>
      <c r="F406" s="83">
        <f t="shared" si="121"/>
        <v>67870</v>
      </c>
      <c r="G406" s="83">
        <f t="shared" si="121"/>
        <v>67933</v>
      </c>
      <c r="H406" s="88">
        <f>A406</f>
        <v>67945</v>
      </c>
      <c r="I406" s="83"/>
      <c r="J406" s="83"/>
      <c r="K406" s="83"/>
      <c r="L406" s="83">
        <v>404</v>
      </c>
      <c r="M406" s="83">
        <v>6</v>
      </c>
      <c r="N406" s="83"/>
      <c r="O406" s="83"/>
      <c r="P406" s="83"/>
      <c r="Q406" s="83"/>
      <c r="R406" s="83"/>
      <c r="S406" s="84" t="s">
        <v>1320</v>
      </c>
      <c r="T406" s="84"/>
      <c r="U406" s="84"/>
      <c r="V406" s="84"/>
      <c r="W406" s="83" t="s">
        <v>1321</v>
      </c>
      <c r="X406" s="83" t="s">
        <v>1322</v>
      </c>
      <c r="Y406" s="83"/>
      <c r="Z406" s="83" t="s">
        <v>95</v>
      </c>
      <c r="AA406" s="83"/>
      <c r="AB406" s="83"/>
      <c r="AC406" s="83"/>
      <c r="AD406" s="3" t="str">
        <f t="shared" si="117"/>
        <v>Latitic agglomerate</v>
      </c>
    </row>
    <row r="407" spans="1:30" x14ac:dyDescent="0.25">
      <c r="A407" s="83">
        <v>67946</v>
      </c>
      <c r="B407" s="83">
        <v>67945</v>
      </c>
      <c r="C407" s="83">
        <f t="shared" si="121"/>
        <v>10102</v>
      </c>
      <c r="D407" s="83">
        <f t="shared" si="121"/>
        <v>10104</v>
      </c>
      <c r="E407" s="83">
        <f t="shared" si="121"/>
        <v>10381</v>
      </c>
      <c r="F407" s="83">
        <f t="shared" si="121"/>
        <v>67870</v>
      </c>
      <c r="G407" s="83">
        <f t="shared" si="121"/>
        <v>67933</v>
      </c>
      <c r="H407" s="83">
        <f t="shared" si="121"/>
        <v>67945</v>
      </c>
      <c r="I407" s="83">
        <f t="shared" ref="I407:I409" si="123">A407</f>
        <v>67946</v>
      </c>
      <c r="J407" s="83"/>
      <c r="K407" s="83"/>
      <c r="L407" s="83">
        <v>405</v>
      </c>
      <c r="M407" s="83">
        <v>7</v>
      </c>
      <c r="N407" s="83"/>
      <c r="O407" s="83"/>
      <c r="P407" s="83"/>
      <c r="Q407" s="83"/>
      <c r="R407" s="83"/>
      <c r="S407" s="83"/>
      <c r="T407" s="84" t="s">
        <v>1323</v>
      </c>
      <c r="U407" s="84"/>
      <c r="V407" s="84"/>
      <c r="W407" s="83" t="s">
        <v>1324</v>
      </c>
      <c r="X407" s="83" t="s">
        <v>1325</v>
      </c>
      <c r="Y407" s="83"/>
      <c r="Z407" s="83" t="s">
        <v>95</v>
      </c>
      <c r="AA407" s="83"/>
      <c r="AB407" s="83"/>
      <c r="AC407" s="83"/>
      <c r="AD407" s="3" t="str">
        <f t="shared" si="117"/>
        <v>Latitic bomb- tuff</v>
      </c>
    </row>
    <row r="408" spans="1:30" x14ac:dyDescent="0.25">
      <c r="A408" s="83">
        <v>67947</v>
      </c>
      <c r="B408" s="83">
        <v>67945</v>
      </c>
      <c r="C408" s="83">
        <f t="shared" si="121"/>
        <v>10102</v>
      </c>
      <c r="D408" s="83">
        <f t="shared" si="121"/>
        <v>10104</v>
      </c>
      <c r="E408" s="83">
        <f t="shared" si="121"/>
        <v>10381</v>
      </c>
      <c r="F408" s="83">
        <f t="shared" si="121"/>
        <v>67870</v>
      </c>
      <c r="G408" s="83">
        <f t="shared" si="121"/>
        <v>67933</v>
      </c>
      <c r="H408" s="83">
        <f t="shared" si="121"/>
        <v>67945</v>
      </c>
      <c r="I408" s="83">
        <f t="shared" si="123"/>
        <v>67947</v>
      </c>
      <c r="J408" s="83"/>
      <c r="K408" s="83"/>
      <c r="L408" s="83">
        <v>406</v>
      </c>
      <c r="M408" s="83">
        <v>7</v>
      </c>
      <c r="N408" s="83"/>
      <c r="O408" s="83"/>
      <c r="P408" s="83"/>
      <c r="Q408" s="83"/>
      <c r="R408" s="83"/>
      <c r="S408" s="83"/>
      <c r="T408" s="84" t="s">
        <v>1326</v>
      </c>
      <c r="U408" s="84"/>
      <c r="V408" s="84"/>
      <c r="W408" s="83" t="s">
        <v>1327</v>
      </c>
      <c r="X408" s="83" t="s">
        <v>1328</v>
      </c>
      <c r="Y408" s="83"/>
      <c r="Z408" s="83" t="s">
        <v>95</v>
      </c>
      <c r="AA408" s="83"/>
      <c r="AB408" s="83"/>
      <c r="AC408" s="83"/>
      <c r="AD408" s="3" t="str">
        <f t="shared" si="117"/>
        <v>Latitic lapilli- bomb- tuff</v>
      </c>
    </row>
    <row r="409" spans="1:30" x14ac:dyDescent="0.25">
      <c r="A409" s="83">
        <v>67948</v>
      </c>
      <c r="B409" s="83">
        <v>67945</v>
      </c>
      <c r="C409" s="83">
        <f t="shared" si="121"/>
        <v>10102</v>
      </c>
      <c r="D409" s="83">
        <f t="shared" si="121"/>
        <v>10104</v>
      </c>
      <c r="E409" s="83">
        <f t="shared" si="121"/>
        <v>10381</v>
      </c>
      <c r="F409" s="83">
        <f t="shared" si="121"/>
        <v>67870</v>
      </c>
      <c r="G409" s="83">
        <f t="shared" si="121"/>
        <v>67933</v>
      </c>
      <c r="H409" s="83">
        <f t="shared" si="121"/>
        <v>67945</v>
      </c>
      <c r="I409" s="83">
        <f t="shared" si="123"/>
        <v>67948</v>
      </c>
      <c r="J409" s="83"/>
      <c r="K409" s="83"/>
      <c r="L409" s="83">
        <v>407</v>
      </c>
      <c r="M409" s="83">
        <v>7</v>
      </c>
      <c r="N409" s="83"/>
      <c r="O409" s="83"/>
      <c r="P409" s="83"/>
      <c r="Q409" s="83"/>
      <c r="R409" s="83"/>
      <c r="S409" s="83"/>
      <c r="T409" s="84" t="s">
        <v>1329</v>
      </c>
      <c r="U409" s="84"/>
      <c r="V409" s="84"/>
      <c r="W409" s="83" t="s">
        <v>1330</v>
      </c>
      <c r="X409" s="83" t="s">
        <v>1331</v>
      </c>
      <c r="Y409" s="83"/>
      <c r="Z409" s="83" t="s">
        <v>95</v>
      </c>
      <c r="AA409" s="83"/>
      <c r="AB409" s="83"/>
      <c r="AC409" s="83"/>
      <c r="AD409" s="3" t="str">
        <f t="shared" si="117"/>
        <v>Latitic ash- bomb- tuff</v>
      </c>
    </row>
    <row r="410" spans="1:30" x14ac:dyDescent="0.25">
      <c r="A410" s="83">
        <v>67949</v>
      </c>
      <c r="B410" s="83">
        <v>67933</v>
      </c>
      <c r="C410" s="83">
        <f t="shared" si="121"/>
        <v>10102</v>
      </c>
      <c r="D410" s="83">
        <f t="shared" si="121"/>
        <v>10104</v>
      </c>
      <c r="E410" s="83">
        <f t="shared" si="121"/>
        <v>10381</v>
      </c>
      <c r="F410" s="83">
        <f t="shared" si="121"/>
        <v>67870</v>
      </c>
      <c r="G410" s="83">
        <f t="shared" si="121"/>
        <v>67933</v>
      </c>
      <c r="H410" s="88">
        <f t="shared" ref="H410:H411" si="124">A410</f>
        <v>67949</v>
      </c>
      <c r="I410" s="83"/>
      <c r="J410" s="83"/>
      <c r="K410" s="83"/>
      <c r="L410" s="83">
        <v>408</v>
      </c>
      <c r="M410" s="83">
        <v>6</v>
      </c>
      <c r="N410" s="83"/>
      <c r="O410" s="83"/>
      <c r="P410" s="83"/>
      <c r="Q410" s="83"/>
      <c r="R410" s="83"/>
      <c r="S410" s="84" t="s">
        <v>1332</v>
      </c>
      <c r="T410" s="84"/>
      <c r="U410" s="84"/>
      <c r="V410" s="84"/>
      <c r="W410" s="83" t="s">
        <v>1333</v>
      </c>
      <c r="X410" s="83" t="s">
        <v>1334</v>
      </c>
      <c r="Y410" s="83" t="s">
        <v>1335</v>
      </c>
      <c r="Z410" s="83" t="s">
        <v>85</v>
      </c>
      <c r="AA410" s="83"/>
      <c r="AB410" s="83"/>
      <c r="AC410" s="83"/>
      <c r="AD410" s="3" t="str">
        <f t="shared" si="117"/>
        <v>Latitic aggglutinate</v>
      </c>
    </row>
    <row r="411" spans="1:30" x14ac:dyDescent="0.25">
      <c r="A411" s="83">
        <v>67950</v>
      </c>
      <c r="B411" s="83">
        <v>67933</v>
      </c>
      <c r="C411" s="83">
        <f t="shared" si="121"/>
        <v>10102</v>
      </c>
      <c r="D411" s="83">
        <f t="shared" si="121"/>
        <v>10104</v>
      </c>
      <c r="E411" s="83">
        <f t="shared" si="121"/>
        <v>10381</v>
      </c>
      <c r="F411" s="83">
        <f t="shared" si="121"/>
        <v>67870</v>
      </c>
      <c r="G411" s="83">
        <f t="shared" si="121"/>
        <v>67933</v>
      </c>
      <c r="H411" s="88">
        <f t="shared" si="124"/>
        <v>67950</v>
      </c>
      <c r="I411" s="83"/>
      <c r="J411" s="83"/>
      <c r="K411" s="83"/>
      <c r="L411" s="83">
        <v>409</v>
      </c>
      <c r="M411" s="83">
        <v>6</v>
      </c>
      <c r="N411" s="83"/>
      <c r="O411" s="83"/>
      <c r="P411" s="83"/>
      <c r="Q411" s="83"/>
      <c r="R411" s="83"/>
      <c r="S411" s="84" t="s">
        <v>1336</v>
      </c>
      <c r="T411" s="84"/>
      <c r="U411" s="84"/>
      <c r="V411" s="84"/>
      <c r="W411" s="83" t="s">
        <v>1337</v>
      </c>
      <c r="X411" s="83" t="s">
        <v>1338</v>
      </c>
      <c r="Y411" s="83"/>
      <c r="Z411" s="83" t="s">
        <v>95</v>
      </c>
      <c r="AA411" s="83"/>
      <c r="AB411" s="83"/>
      <c r="AC411" s="83"/>
      <c r="AD411" s="3" t="str">
        <f t="shared" si="117"/>
        <v>Pyroclastic breccia, latitic</v>
      </c>
    </row>
    <row r="412" spans="1:30" x14ac:dyDescent="0.25">
      <c r="A412" s="83">
        <v>67951</v>
      </c>
      <c r="B412" s="83">
        <v>67950</v>
      </c>
      <c r="C412" s="83">
        <f t="shared" si="121"/>
        <v>10102</v>
      </c>
      <c r="D412" s="83">
        <f t="shared" si="121"/>
        <v>10104</v>
      </c>
      <c r="E412" s="83">
        <f t="shared" si="121"/>
        <v>10381</v>
      </c>
      <c r="F412" s="83">
        <f t="shared" si="121"/>
        <v>67870</v>
      </c>
      <c r="G412" s="83">
        <f t="shared" si="121"/>
        <v>67933</v>
      </c>
      <c r="H412" s="83">
        <f t="shared" si="121"/>
        <v>67950</v>
      </c>
      <c r="I412" s="83">
        <f t="shared" ref="I412:I414" si="125">A412</f>
        <v>67951</v>
      </c>
      <c r="J412" s="83"/>
      <c r="K412" s="83"/>
      <c r="L412" s="83">
        <v>410</v>
      </c>
      <c r="M412" s="83">
        <v>7</v>
      </c>
      <c r="N412" s="83"/>
      <c r="O412" s="83"/>
      <c r="P412" s="83"/>
      <c r="Q412" s="83"/>
      <c r="R412" s="83"/>
      <c r="S412" s="83"/>
      <c r="T412" s="84" t="s">
        <v>1339</v>
      </c>
      <c r="U412" s="84"/>
      <c r="V412" s="84"/>
      <c r="W412" s="83" t="s">
        <v>1340</v>
      </c>
      <c r="X412" s="83" t="s">
        <v>1341</v>
      </c>
      <c r="Y412" s="83"/>
      <c r="Z412" s="83" t="s">
        <v>95</v>
      </c>
      <c r="AA412" s="83"/>
      <c r="AB412" s="83"/>
      <c r="AC412" s="83"/>
      <c r="AD412" s="3" t="str">
        <f t="shared" si="117"/>
        <v>Latitic block- tuff</v>
      </c>
    </row>
    <row r="413" spans="1:30" x14ac:dyDescent="0.25">
      <c r="A413" s="83">
        <v>67952</v>
      </c>
      <c r="B413" s="83">
        <v>67950</v>
      </c>
      <c r="C413" s="83">
        <f t="shared" si="121"/>
        <v>10102</v>
      </c>
      <c r="D413" s="83">
        <f t="shared" si="121"/>
        <v>10104</v>
      </c>
      <c r="E413" s="83">
        <f t="shared" si="121"/>
        <v>10381</v>
      </c>
      <c r="F413" s="83">
        <f t="shared" si="121"/>
        <v>67870</v>
      </c>
      <c r="G413" s="83">
        <f t="shared" si="121"/>
        <v>67933</v>
      </c>
      <c r="H413" s="83">
        <f t="shared" si="121"/>
        <v>67950</v>
      </c>
      <c r="I413" s="83">
        <f t="shared" si="125"/>
        <v>67952</v>
      </c>
      <c r="J413" s="83"/>
      <c r="K413" s="83"/>
      <c r="L413" s="83">
        <v>411</v>
      </c>
      <c r="M413" s="83">
        <v>7</v>
      </c>
      <c r="N413" s="83"/>
      <c r="O413" s="83"/>
      <c r="P413" s="83"/>
      <c r="Q413" s="83"/>
      <c r="R413" s="83"/>
      <c r="S413" s="83"/>
      <c r="T413" s="84" t="s">
        <v>1342</v>
      </c>
      <c r="U413" s="84"/>
      <c r="V413" s="84"/>
      <c r="W413" s="83" t="s">
        <v>1343</v>
      </c>
      <c r="X413" s="83" t="s">
        <v>1344</v>
      </c>
      <c r="Y413" s="83"/>
      <c r="Z413" s="83" t="s">
        <v>95</v>
      </c>
      <c r="AA413" s="83"/>
      <c r="AB413" s="83"/>
      <c r="AC413" s="83"/>
      <c r="AD413" s="3" t="str">
        <f t="shared" si="117"/>
        <v>Latitic lapilli- block- tuff</v>
      </c>
    </row>
    <row r="414" spans="1:30" x14ac:dyDescent="0.25">
      <c r="A414" s="83">
        <v>67953</v>
      </c>
      <c r="B414" s="83">
        <v>67950</v>
      </c>
      <c r="C414" s="83">
        <f t="shared" si="121"/>
        <v>10102</v>
      </c>
      <c r="D414" s="83">
        <f t="shared" si="121"/>
        <v>10104</v>
      </c>
      <c r="E414" s="83">
        <f t="shared" si="121"/>
        <v>10381</v>
      </c>
      <c r="F414" s="83">
        <f t="shared" si="121"/>
        <v>67870</v>
      </c>
      <c r="G414" s="83">
        <f t="shared" si="121"/>
        <v>67933</v>
      </c>
      <c r="H414" s="83">
        <f t="shared" si="121"/>
        <v>67950</v>
      </c>
      <c r="I414" s="83">
        <f t="shared" si="125"/>
        <v>67953</v>
      </c>
      <c r="J414" s="83"/>
      <c r="K414" s="83"/>
      <c r="L414" s="83">
        <v>412</v>
      </c>
      <c r="M414" s="83">
        <v>7</v>
      </c>
      <c r="N414" s="83"/>
      <c r="O414" s="83"/>
      <c r="P414" s="83"/>
      <c r="Q414" s="83"/>
      <c r="R414" s="83"/>
      <c r="S414" s="83"/>
      <c r="T414" s="84" t="s">
        <v>1345</v>
      </c>
      <c r="U414" s="84"/>
      <c r="V414" s="84"/>
      <c r="W414" s="83" t="s">
        <v>1346</v>
      </c>
      <c r="X414" s="83" t="s">
        <v>1347</v>
      </c>
      <c r="Y414" s="83"/>
      <c r="Z414" s="83" t="s">
        <v>95</v>
      </c>
      <c r="AA414" s="83"/>
      <c r="AB414" s="83"/>
      <c r="AC414" s="83"/>
      <c r="AD414" s="3" t="str">
        <f t="shared" si="117"/>
        <v>Latitic ash- block- tuff</v>
      </c>
    </row>
    <row r="415" spans="1:30" x14ac:dyDescent="0.25">
      <c r="A415" s="83">
        <v>67954</v>
      </c>
      <c r="B415" s="83">
        <v>67933</v>
      </c>
      <c r="C415" s="83">
        <f t="shared" si="121"/>
        <v>10102</v>
      </c>
      <c r="D415" s="83">
        <f t="shared" si="121"/>
        <v>10104</v>
      </c>
      <c r="E415" s="83">
        <f t="shared" si="121"/>
        <v>10381</v>
      </c>
      <c r="F415" s="83">
        <f t="shared" si="121"/>
        <v>67870</v>
      </c>
      <c r="G415" s="83">
        <f t="shared" si="121"/>
        <v>67933</v>
      </c>
      <c r="H415" s="88">
        <f>A415</f>
        <v>67954</v>
      </c>
      <c r="I415" s="83"/>
      <c r="J415" s="83"/>
      <c r="K415" s="83"/>
      <c r="L415" s="83">
        <v>413</v>
      </c>
      <c r="M415" s="83">
        <v>6</v>
      </c>
      <c r="N415" s="83"/>
      <c r="O415" s="83"/>
      <c r="P415" s="83"/>
      <c r="Q415" s="83"/>
      <c r="R415" s="83"/>
      <c r="S415" s="84" t="s">
        <v>1348</v>
      </c>
      <c r="T415" s="84"/>
      <c r="U415" s="84"/>
      <c r="V415" s="84"/>
      <c r="W415" s="83" t="s">
        <v>1349</v>
      </c>
      <c r="X415" s="83" t="s">
        <v>1350</v>
      </c>
      <c r="Y415" s="83"/>
      <c r="Z415" s="83" t="s">
        <v>95</v>
      </c>
      <c r="AA415" s="83"/>
      <c r="AB415" s="83"/>
      <c r="AC415" s="83"/>
      <c r="AD415" s="3" t="str">
        <f t="shared" si="117"/>
        <v>Latitic tuff- breccia</v>
      </c>
    </row>
    <row r="416" spans="1:30" x14ac:dyDescent="0.25">
      <c r="A416" s="83">
        <v>67955</v>
      </c>
      <c r="B416" s="83">
        <v>67954</v>
      </c>
      <c r="C416" s="83">
        <f t="shared" si="121"/>
        <v>10102</v>
      </c>
      <c r="D416" s="83">
        <f t="shared" si="121"/>
        <v>10104</v>
      </c>
      <c r="E416" s="83">
        <f t="shared" si="121"/>
        <v>10381</v>
      </c>
      <c r="F416" s="83">
        <f t="shared" si="121"/>
        <v>67870</v>
      </c>
      <c r="G416" s="83">
        <f t="shared" si="121"/>
        <v>67933</v>
      </c>
      <c r="H416" s="83">
        <f t="shared" si="121"/>
        <v>67954</v>
      </c>
      <c r="I416" s="83">
        <f t="shared" ref="I416:I417" si="126">A416</f>
        <v>67955</v>
      </c>
      <c r="J416" s="83"/>
      <c r="K416" s="83"/>
      <c r="L416" s="83">
        <v>414</v>
      </c>
      <c r="M416" s="83">
        <v>7</v>
      </c>
      <c r="N416" s="83"/>
      <c r="O416" s="83"/>
      <c r="P416" s="83"/>
      <c r="Q416" s="83"/>
      <c r="R416" s="83"/>
      <c r="S416" s="83"/>
      <c r="T416" s="84" t="s">
        <v>1351</v>
      </c>
      <c r="U416" s="84"/>
      <c r="V416" s="84"/>
      <c r="W416" s="83" t="s">
        <v>1352</v>
      </c>
      <c r="X416" s="83" t="s">
        <v>1353</v>
      </c>
      <c r="Y416" s="83"/>
      <c r="Z416" s="83" t="s">
        <v>95</v>
      </c>
      <c r="AA416" s="83"/>
      <c r="AB416" s="83"/>
      <c r="AC416" s="83"/>
      <c r="AD416" s="3" t="str">
        <f t="shared" si="117"/>
        <v>Latitic lapilli- tuff- breccia</v>
      </c>
    </row>
    <row r="417" spans="1:30" x14ac:dyDescent="0.25">
      <c r="A417" s="83">
        <v>67956</v>
      </c>
      <c r="B417" s="83">
        <v>67954</v>
      </c>
      <c r="C417" s="83">
        <f t="shared" ref="C417:I432" si="127">VLOOKUP(D417,$A:$B,2,FALSE)</f>
        <v>10102</v>
      </c>
      <c r="D417" s="83">
        <f t="shared" si="127"/>
        <v>10104</v>
      </c>
      <c r="E417" s="83">
        <f t="shared" si="127"/>
        <v>10381</v>
      </c>
      <c r="F417" s="83">
        <f t="shared" si="127"/>
        <v>67870</v>
      </c>
      <c r="G417" s="83">
        <f t="shared" si="127"/>
        <v>67933</v>
      </c>
      <c r="H417" s="83">
        <f t="shared" si="127"/>
        <v>67954</v>
      </c>
      <c r="I417" s="83">
        <f t="shared" si="126"/>
        <v>67956</v>
      </c>
      <c r="J417" s="83"/>
      <c r="K417" s="83"/>
      <c r="L417" s="83">
        <v>415</v>
      </c>
      <c r="M417" s="83">
        <v>7</v>
      </c>
      <c r="N417" s="83"/>
      <c r="O417" s="83"/>
      <c r="P417" s="83"/>
      <c r="Q417" s="83"/>
      <c r="R417" s="83"/>
      <c r="S417" s="83"/>
      <c r="T417" s="84" t="s">
        <v>1354</v>
      </c>
      <c r="U417" s="84"/>
      <c r="V417" s="84"/>
      <c r="W417" s="83" t="s">
        <v>1355</v>
      </c>
      <c r="X417" s="83" t="s">
        <v>1356</v>
      </c>
      <c r="Y417" s="83"/>
      <c r="Z417" s="83" t="s">
        <v>95</v>
      </c>
      <c r="AA417" s="83"/>
      <c r="AB417" s="83"/>
      <c r="AC417" s="83"/>
      <c r="AD417" s="3" t="str">
        <f t="shared" si="117"/>
        <v>Latitic ash- tuff- breccia</v>
      </c>
    </row>
    <row r="418" spans="1:30" x14ac:dyDescent="0.25">
      <c r="A418" s="83">
        <v>67957</v>
      </c>
      <c r="B418" s="83">
        <v>67933</v>
      </c>
      <c r="C418" s="83">
        <f t="shared" si="127"/>
        <v>10102</v>
      </c>
      <c r="D418" s="83">
        <f t="shared" si="127"/>
        <v>10104</v>
      </c>
      <c r="E418" s="83">
        <f t="shared" si="127"/>
        <v>10381</v>
      </c>
      <c r="F418" s="83">
        <f t="shared" si="127"/>
        <v>67870</v>
      </c>
      <c r="G418" s="83">
        <f t="shared" si="127"/>
        <v>67933</v>
      </c>
      <c r="H418" s="88">
        <f t="shared" ref="H418:H419" si="128">A418</f>
        <v>67957</v>
      </c>
      <c r="I418" s="83"/>
      <c r="J418" s="83"/>
      <c r="K418" s="83"/>
      <c r="L418" s="83">
        <v>416</v>
      </c>
      <c r="M418" s="83">
        <v>6</v>
      </c>
      <c r="N418" s="83"/>
      <c r="O418" s="83"/>
      <c r="P418" s="83"/>
      <c r="Q418" s="83"/>
      <c r="R418" s="83"/>
      <c r="S418" s="84" t="s">
        <v>1357</v>
      </c>
      <c r="T418" s="84"/>
      <c r="U418" s="84"/>
      <c r="V418" s="84"/>
      <c r="W418" s="83" t="s">
        <v>1358</v>
      </c>
      <c r="X418" s="83" t="s">
        <v>1359</v>
      </c>
      <c r="Y418" s="83"/>
      <c r="Z418" s="83" t="s">
        <v>95</v>
      </c>
      <c r="AA418" s="83"/>
      <c r="AB418" s="83"/>
      <c r="AC418" s="83"/>
      <c r="AD418" s="3" t="str">
        <f t="shared" si="117"/>
        <v>Latitic air- flow- deposit, consolidated</v>
      </c>
    </row>
    <row r="419" spans="1:30" x14ac:dyDescent="0.25">
      <c r="A419" s="83">
        <v>67958</v>
      </c>
      <c r="B419" s="83">
        <v>67933</v>
      </c>
      <c r="C419" s="83">
        <f t="shared" si="127"/>
        <v>10102</v>
      </c>
      <c r="D419" s="83">
        <f t="shared" si="127"/>
        <v>10104</v>
      </c>
      <c r="E419" s="83">
        <f t="shared" si="127"/>
        <v>10381</v>
      </c>
      <c r="F419" s="83">
        <f t="shared" si="127"/>
        <v>67870</v>
      </c>
      <c r="G419" s="83">
        <f t="shared" si="127"/>
        <v>67933</v>
      </c>
      <c r="H419" s="88">
        <f t="shared" si="128"/>
        <v>67958</v>
      </c>
      <c r="I419" s="83"/>
      <c r="J419" s="83"/>
      <c r="K419" s="83"/>
      <c r="L419" s="83">
        <v>417</v>
      </c>
      <c r="M419" s="83">
        <v>6</v>
      </c>
      <c r="N419" s="83"/>
      <c r="O419" s="83"/>
      <c r="P419" s="83"/>
      <c r="Q419" s="83"/>
      <c r="R419" s="83"/>
      <c r="S419" s="84" t="s">
        <v>1360</v>
      </c>
      <c r="T419" s="84"/>
      <c r="U419" s="84"/>
      <c r="V419" s="84"/>
      <c r="W419" s="83" t="s">
        <v>1361</v>
      </c>
      <c r="X419" s="83" t="s">
        <v>1362</v>
      </c>
      <c r="Y419" s="83"/>
      <c r="Z419" s="83" t="s">
        <v>95</v>
      </c>
      <c r="AA419" s="83"/>
      <c r="AB419" s="83"/>
      <c r="AC419" s="83"/>
      <c r="AD419" s="3" t="str">
        <f t="shared" si="117"/>
        <v>Latitic ash- flow- deposit, consolidated</v>
      </c>
    </row>
    <row r="420" spans="1:30" x14ac:dyDescent="0.25">
      <c r="A420" s="83">
        <v>67959</v>
      </c>
      <c r="B420" s="83">
        <v>67958</v>
      </c>
      <c r="C420" s="83">
        <f t="shared" si="127"/>
        <v>10102</v>
      </c>
      <c r="D420" s="83">
        <f t="shared" si="127"/>
        <v>10104</v>
      </c>
      <c r="E420" s="83">
        <f t="shared" si="127"/>
        <v>10381</v>
      </c>
      <c r="F420" s="83">
        <f t="shared" si="127"/>
        <v>67870</v>
      </c>
      <c r="G420" s="83">
        <f t="shared" si="127"/>
        <v>67933</v>
      </c>
      <c r="H420" s="83">
        <f t="shared" si="127"/>
        <v>67958</v>
      </c>
      <c r="I420" s="83">
        <f>A420</f>
        <v>67959</v>
      </c>
      <c r="J420" s="83"/>
      <c r="K420" s="83"/>
      <c r="L420" s="83">
        <v>418</v>
      </c>
      <c r="M420" s="83">
        <v>7</v>
      </c>
      <c r="N420" s="83"/>
      <c r="O420" s="83"/>
      <c r="P420" s="83"/>
      <c r="Q420" s="83"/>
      <c r="R420" s="83"/>
      <c r="S420" s="83"/>
      <c r="T420" s="84" t="s">
        <v>1363</v>
      </c>
      <c r="U420" s="84"/>
      <c r="V420" s="84"/>
      <c r="W420" s="83" t="s">
        <v>1364</v>
      </c>
      <c r="X420" s="83" t="s">
        <v>1362</v>
      </c>
      <c r="Y420" s="83"/>
      <c r="Z420" s="83" t="s">
        <v>85</v>
      </c>
      <c r="AA420" s="83"/>
      <c r="AB420" s="83"/>
      <c r="AC420" s="83"/>
      <c r="AD420" s="3" t="str">
        <f t="shared" si="117"/>
        <v>Latitic Ignimbrite, consolidated</v>
      </c>
    </row>
    <row r="421" spans="1:30" x14ac:dyDescent="0.25">
      <c r="A421" s="83">
        <v>67960</v>
      </c>
      <c r="B421" s="83">
        <v>67959</v>
      </c>
      <c r="C421" s="83">
        <f t="shared" si="127"/>
        <v>10102</v>
      </c>
      <c r="D421" s="83">
        <f t="shared" si="127"/>
        <v>10104</v>
      </c>
      <c r="E421" s="83">
        <f t="shared" si="127"/>
        <v>10381</v>
      </c>
      <c r="F421" s="83">
        <f t="shared" si="127"/>
        <v>67870</v>
      </c>
      <c r="G421" s="83">
        <f t="shared" si="127"/>
        <v>67933</v>
      </c>
      <c r="H421" s="83">
        <f t="shared" si="127"/>
        <v>67958</v>
      </c>
      <c r="I421" s="83">
        <f t="shared" si="127"/>
        <v>67959</v>
      </c>
      <c r="J421" s="83">
        <f t="shared" ref="J421:J422" si="129">A421</f>
        <v>67960</v>
      </c>
      <c r="K421" s="83"/>
      <c r="L421" s="83">
        <v>419</v>
      </c>
      <c r="M421" s="83">
        <v>8</v>
      </c>
      <c r="N421" s="83"/>
      <c r="O421" s="83"/>
      <c r="P421" s="83"/>
      <c r="Q421" s="83"/>
      <c r="R421" s="83"/>
      <c r="S421" s="83"/>
      <c r="T421" s="83"/>
      <c r="U421" s="84" t="s">
        <v>1365</v>
      </c>
      <c r="V421" s="84"/>
      <c r="W421" s="83" t="s">
        <v>1366</v>
      </c>
      <c r="X421" s="83" t="s">
        <v>1367</v>
      </c>
      <c r="Y421" s="83"/>
      <c r="Z421" s="83" t="s">
        <v>85</v>
      </c>
      <c r="AA421" s="83"/>
      <c r="AB421" s="83"/>
      <c r="AC421" s="83"/>
      <c r="AD421" s="3" t="str">
        <f t="shared" si="117"/>
        <v>Latitic Ignimbrite, welded</v>
      </c>
    </row>
    <row r="422" spans="1:30" x14ac:dyDescent="0.25">
      <c r="A422" s="83">
        <v>67961</v>
      </c>
      <c r="B422" s="83">
        <v>67959</v>
      </c>
      <c r="C422" s="83">
        <f t="shared" si="127"/>
        <v>10102</v>
      </c>
      <c r="D422" s="83">
        <f t="shared" si="127"/>
        <v>10104</v>
      </c>
      <c r="E422" s="83">
        <f t="shared" si="127"/>
        <v>10381</v>
      </c>
      <c r="F422" s="83">
        <f t="shared" si="127"/>
        <v>67870</v>
      </c>
      <c r="G422" s="83">
        <f t="shared" si="127"/>
        <v>67933</v>
      </c>
      <c r="H422" s="83">
        <f t="shared" si="127"/>
        <v>67958</v>
      </c>
      <c r="I422" s="83">
        <f t="shared" si="127"/>
        <v>67959</v>
      </c>
      <c r="J422" s="83">
        <f t="shared" si="129"/>
        <v>67961</v>
      </c>
      <c r="K422" s="83"/>
      <c r="L422" s="83">
        <v>420</v>
      </c>
      <c r="M422" s="83">
        <v>8</v>
      </c>
      <c r="N422" s="83"/>
      <c r="O422" s="83"/>
      <c r="P422" s="83"/>
      <c r="Q422" s="83"/>
      <c r="R422" s="83"/>
      <c r="S422" s="83"/>
      <c r="T422" s="83"/>
      <c r="U422" s="84" t="s">
        <v>1368</v>
      </c>
      <c r="V422" s="84"/>
      <c r="W422" s="83" t="s">
        <v>1369</v>
      </c>
      <c r="X422" s="83" t="s">
        <v>1370</v>
      </c>
      <c r="Y422" s="83"/>
      <c r="Z422" s="83" t="s">
        <v>85</v>
      </c>
      <c r="AA422" s="83"/>
      <c r="AB422" s="83"/>
      <c r="AC422" s="83"/>
      <c r="AD422" s="3" t="str">
        <f t="shared" si="117"/>
        <v>Latitic Ignimbrite, unwelded, consolidated</v>
      </c>
    </row>
    <row r="423" spans="1:30" x14ac:dyDescent="0.25">
      <c r="A423" s="83">
        <v>67962</v>
      </c>
      <c r="B423" s="83">
        <v>67958</v>
      </c>
      <c r="C423" s="83">
        <f t="shared" si="127"/>
        <v>10102</v>
      </c>
      <c r="D423" s="83">
        <f t="shared" si="127"/>
        <v>10104</v>
      </c>
      <c r="E423" s="83">
        <f t="shared" si="127"/>
        <v>10381</v>
      </c>
      <c r="F423" s="83">
        <f t="shared" si="127"/>
        <v>67870</v>
      </c>
      <c r="G423" s="83">
        <f t="shared" si="127"/>
        <v>67933</v>
      </c>
      <c r="H423" s="83">
        <f t="shared" si="127"/>
        <v>67958</v>
      </c>
      <c r="I423" s="83">
        <f t="shared" ref="I423:I424" si="130">A423</f>
        <v>67962</v>
      </c>
      <c r="J423" s="83"/>
      <c r="K423" s="83"/>
      <c r="L423" s="83">
        <v>421</v>
      </c>
      <c r="M423" s="83">
        <v>7</v>
      </c>
      <c r="N423" s="83"/>
      <c r="O423" s="83"/>
      <c r="P423" s="83"/>
      <c r="Q423" s="83"/>
      <c r="R423" s="83"/>
      <c r="S423" s="83"/>
      <c r="T423" s="84" t="s">
        <v>1371</v>
      </c>
      <c r="U423" s="84"/>
      <c r="V423" s="84"/>
      <c r="W423" s="83" t="s">
        <v>1372</v>
      </c>
      <c r="X423" s="83" t="s">
        <v>1373</v>
      </c>
      <c r="Y423" s="83"/>
      <c r="Z423" s="83" t="s">
        <v>85</v>
      </c>
      <c r="AA423" s="83"/>
      <c r="AB423" s="83"/>
      <c r="AC423" s="83"/>
      <c r="AD423" s="3" t="str">
        <f t="shared" si="117"/>
        <v>Latitic surge- deposit, consolidated</v>
      </c>
    </row>
    <row r="424" spans="1:30" x14ac:dyDescent="0.25">
      <c r="A424" s="83">
        <v>67963</v>
      </c>
      <c r="B424" s="83">
        <v>67958</v>
      </c>
      <c r="C424" s="83">
        <f t="shared" si="127"/>
        <v>10102</v>
      </c>
      <c r="D424" s="83">
        <f t="shared" si="127"/>
        <v>10104</v>
      </c>
      <c r="E424" s="83">
        <f t="shared" si="127"/>
        <v>10381</v>
      </c>
      <c r="F424" s="83">
        <f t="shared" si="127"/>
        <v>67870</v>
      </c>
      <c r="G424" s="83">
        <f t="shared" si="127"/>
        <v>67933</v>
      </c>
      <c r="H424" s="83">
        <f t="shared" si="127"/>
        <v>67958</v>
      </c>
      <c r="I424" s="83">
        <f t="shared" si="130"/>
        <v>67963</v>
      </c>
      <c r="J424" s="83"/>
      <c r="K424" s="83"/>
      <c r="L424" s="83">
        <v>422</v>
      </c>
      <c r="M424" s="83">
        <v>7</v>
      </c>
      <c r="N424" s="83"/>
      <c r="O424" s="83"/>
      <c r="P424" s="83"/>
      <c r="Q424" s="83"/>
      <c r="R424" s="83"/>
      <c r="S424" s="83"/>
      <c r="T424" s="84" t="s">
        <v>1374</v>
      </c>
      <c r="U424" s="84"/>
      <c r="V424" s="84"/>
      <c r="W424" s="83" t="s">
        <v>1375</v>
      </c>
      <c r="X424" s="83" t="s">
        <v>1376</v>
      </c>
      <c r="Y424" s="83" t="s">
        <v>1377</v>
      </c>
      <c r="Z424" s="83" t="s">
        <v>85</v>
      </c>
      <c r="AA424" s="83"/>
      <c r="AB424" s="83"/>
      <c r="AC424" s="83"/>
      <c r="AD424" s="3" t="str">
        <f t="shared" si="117"/>
        <v>Latitic Peperite</v>
      </c>
    </row>
    <row r="425" spans="1:30" x14ac:dyDescent="0.25">
      <c r="A425" s="83">
        <v>67964</v>
      </c>
      <c r="B425" s="83">
        <v>67870</v>
      </c>
      <c r="C425" s="83">
        <f t="shared" si="127"/>
        <v>10102</v>
      </c>
      <c r="D425" s="83">
        <f t="shared" si="127"/>
        <v>10104</v>
      </c>
      <c r="E425" s="83">
        <f t="shared" si="127"/>
        <v>10381</v>
      </c>
      <c r="F425" s="83">
        <f t="shared" si="127"/>
        <v>67870</v>
      </c>
      <c r="G425" s="88">
        <f>A425</f>
        <v>67964</v>
      </c>
      <c r="H425" s="83"/>
      <c r="I425" s="83"/>
      <c r="J425" s="83"/>
      <c r="K425" s="83"/>
      <c r="L425" s="83">
        <v>423</v>
      </c>
      <c r="M425" s="83">
        <v>5</v>
      </c>
      <c r="N425" s="83"/>
      <c r="O425" s="83"/>
      <c r="P425" s="83"/>
      <c r="Q425" s="83"/>
      <c r="R425" s="84" t="s">
        <v>1378</v>
      </c>
      <c r="S425" s="84"/>
      <c r="T425" s="84"/>
      <c r="U425" s="84"/>
      <c r="V425" s="84"/>
      <c r="W425" s="83" t="s">
        <v>1379</v>
      </c>
      <c r="X425" s="83" t="s">
        <v>1380</v>
      </c>
      <c r="Y425" s="83"/>
      <c r="Z425" s="83" t="s">
        <v>95</v>
      </c>
      <c r="AA425" s="83"/>
      <c r="AB425" s="83"/>
      <c r="AC425" s="83"/>
      <c r="AD425" s="3" t="str">
        <f t="shared" si="117"/>
        <v>Pyroclastic rock, andesitic</v>
      </c>
    </row>
    <row r="426" spans="1:30" x14ac:dyDescent="0.25">
      <c r="A426" s="83">
        <v>67965</v>
      </c>
      <c r="B426" s="83">
        <v>67964</v>
      </c>
      <c r="C426" s="83">
        <f t="shared" si="127"/>
        <v>10102</v>
      </c>
      <c r="D426" s="83">
        <f t="shared" si="127"/>
        <v>10104</v>
      </c>
      <c r="E426" s="83">
        <f t="shared" si="127"/>
        <v>10381</v>
      </c>
      <c r="F426" s="83">
        <f t="shared" si="127"/>
        <v>67870</v>
      </c>
      <c r="G426" s="83">
        <f t="shared" si="127"/>
        <v>67964</v>
      </c>
      <c r="H426" s="88">
        <f>A426</f>
        <v>67965</v>
      </c>
      <c r="I426" s="83"/>
      <c r="J426" s="83"/>
      <c r="K426" s="83"/>
      <c r="L426" s="83">
        <v>424</v>
      </c>
      <c r="M426" s="83">
        <v>6</v>
      </c>
      <c r="N426" s="83"/>
      <c r="O426" s="83"/>
      <c r="P426" s="83"/>
      <c r="Q426" s="83"/>
      <c r="R426" s="83"/>
      <c r="S426" s="84" t="s">
        <v>1381</v>
      </c>
      <c r="T426" s="84"/>
      <c r="U426" s="84"/>
      <c r="V426" s="84"/>
      <c r="W426" s="83" t="s">
        <v>1382</v>
      </c>
      <c r="X426" s="83" t="s">
        <v>1383</v>
      </c>
      <c r="Y426" s="83"/>
      <c r="Z426" s="83" t="s">
        <v>95</v>
      </c>
      <c r="AA426" s="83"/>
      <c r="AB426" s="83"/>
      <c r="AC426" s="83"/>
      <c r="AD426" s="3" t="str">
        <f t="shared" si="117"/>
        <v>Andesitic ash- tuff</v>
      </c>
    </row>
    <row r="427" spans="1:30" x14ac:dyDescent="0.25">
      <c r="A427" s="83">
        <v>67966</v>
      </c>
      <c r="B427" s="83">
        <v>67965</v>
      </c>
      <c r="C427" s="83">
        <f t="shared" si="127"/>
        <v>10102</v>
      </c>
      <c r="D427" s="83">
        <f t="shared" si="127"/>
        <v>10104</v>
      </c>
      <c r="E427" s="83">
        <f t="shared" si="127"/>
        <v>10381</v>
      </c>
      <c r="F427" s="83">
        <f t="shared" si="127"/>
        <v>67870</v>
      </c>
      <c r="G427" s="83">
        <f t="shared" si="127"/>
        <v>67964</v>
      </c>
      <c r="H427" s="83">
        <f t="shared" si="127"/>
        <v>67965</v>
      </c>
      <c r="I427" s="83">
        <f t="shared" ref="I427:I432" si="131">A427</f>
        <v>67966</v>
      </c>
      <c r="J427" s="83"/>
      <c r="K427" s="83"/>
      <c r="L427" s="83">
        <v>425</v>
      </c>
      <c r="M427" s="83">
        <v>7</v>
      </c>
      <c r="N427" s="83"/>
      <c r="O427" s="83"/>
      <c r="P427" s="83"/>
      <c r="Q427" s="83"/>
      <c r="R427" s="83"/>
      <c r="S427" s="83"/>
      <c r="T427" s="84" t="s">
        <v>1384</v>
      </c>
      <c r="U427" s="84"/>
      <c r="V427" s="84"/>
      <c r="W427" s="83" t="s">
        <v>1385</v>
      </c>
      <c r="X427" s="83" t="s">
        <v>1386</v>
      </c>
      <c r="Y427" s="83"/>
      <c r="Z427" s="83" t="s">
        <v>95</v>
      </c>
      <c r="AA427" s="83"/>
      <c r="AB427" s="83"/>
      <c r="AC427" s="83"/>
      <c r="AD427" s="3" t="str">
        <f t="shared" si="117"/>
        <v>Fine- grained andesitic ash- tuff</v>
      </c>
    </row>
    <row r="428" spans="1:30" x14ac:dyDescent="0.25">
      <c r="A428" s="83">
        <v>67967</v>
      </c>
      <c r="B428" s="83">
        <v>67965</v>
      </c>
      <c r="C428" s="83">
        <f t="shared" si="127"/>
        <v>10102</v>
      </c>
      <c r="D428" s="83">
        <f t="shared" si="127"/>
        <v>10104</v>
      </c>
      <c r="E428" s="83">
        <f t="shared" si="127"/>
        <v>10381</v>
      </c>
      <c r="F428" s="83">
        <f t="shared" si="127"/>
        <v>67870</v>
      </c>
      <c r="G428" s="83">
        <f t="shared" si="127"/>
        <v>67964</v>
      </c>
      <c r="H428" s="83">
        <f t="shared" si="127"/>
        <v>67965</v>
      </c>
      <c r="I428" s="83">
        <f t="shared" si="131"/>
        <v>67967</v>
      </c>
      <c r="J428" s="83"/>
      <c r="K428" s="83"/>
      <c r="L428" s="83">
        <v>426</v>
      </c>
      <c r="M428" s="83">
        <v>7</v>
      </c>
      <c r="N428" s="83"/>
      <c r="O428" s="83"/>
      <c r="P428" s="83"/>
      <c r="Q428" s="83"/>
      <c r="R428" s="83"/>
      <c r="S428" s="83"/>
      <c r="T428" s="84" t="s">
        <v>1387</v>
      </c>
      <c r="U428" s="84"/>
      <c r="V428" s="84"/>
      <c r="W428" s="83" t="s">
        <v>1388</v>
      </c>
      <c r="X428" s="83" t="s">
        <v>1389</v>
      </c>
      <c r="Y428" s="83"/>
      <c r="Z428" s="83" t="s">
        <v>95</v>
      </c>
      <c r="AA428" s="83"/>
      <c r="AB428" s="83"/>
      <c r="AC428" s="83"/>
      <c r="AD428" s="3" t="str">
        <f t="shared" si="117"/>
        <v>Coarse- grained andesitic ash- tuff</v>
      </c>
    </row>
    <row r="429" spans="1:30" x14ac:dyDescent="0.25">
      <c r="A429" s="83">
        <v>67968</v>
      </c>
      <c r="B429" s="83">
        <v>67965</v>
      </c>
      <c r="C429" s="83">
        <f t="shared" si="127"/>
        <v>10102</v>
      </c>
      <c r="D429" s="83">
        <f t="shared" si="127"/>
        <v>10104</v>
      </c>
      <c r="E429" s="83">
        <f t="shared" si="127"/>
        <v>10381</v>
      </c>
      <c r="F429" s="83">
        <f t="shared" si="127"/>
        <v>67870</v>
      </c>
      <c r="G429" s="83">
        <f t="shared" si="127"/>
        <v>67964</v>
      </c>
      <c r="H429" s="83">
        <f t="shared" si="127"/>
        <v>67965</v>
      </c>
      <c r="I429" s="83">
        <f t="shared" si="131"/>
        <v>67968</v>
      </c>
      <c r="J429" s="83"/>
      <c r="K429" s="83"/>
      <c r="L429" s="83">
        <v>427</v>
      </c>
      <c r="M429" s="83">
        <v>7</v>
      </c>
      <c r="N429" s="83"/>
      <c r="O429" s="83"/>
      <c r="P429" s="83"/>
      <c r="Q429" s="83"/>
      <c r="R429" s="83"/>
      <c r="S429" s="83"/>
      <c r="T429" s="84" t="s">
        <v>1390</v>
      </c>
      <c r="U429" s="84"/>
      <c r="V429" s="84"/>
      <c r="W429" s="83" t="s">
        <v>1391</v>
      </c>
      <c r="X429" s="83" t="s">
        <v>1392</v>
      </c>
      <c r="Y429" s="83"/>
      <c r="Z429" s="83" t="s">
        <v>95</v>
      </c>
      <c r="AA429" s="83"/>
      <c r="AB429" s="83"/>
      <c r="AC429" s="83"/>
      <c r="AD429" s="3" t="str">
        <f t="shared" si="117"/>
        <v>Andesitic crystal- ash- tuff</v>
      </c>
    </row>
    <row r="430" spans="1:30" x14ac:dyDescent="0.25">
      <c r="A430" s="83">
        <v>67969</v>
      </c>
      <c r="B430" s="83">
        <v>67965</v>
      </c>
      <c r="C430" s="83">
        <f t="shared" si="127"/>
        <v>10102</v>
      </c>
      <c r="D430" s="83">
        <f t="shared" si="127"/>
        <v>10104</v>
      </c>
      <c r="E430" s="83">
        <f t="shared" si="127"/>
        <v>10381</v>
      </c>
      <c r="F430" s="83">
        <f t="shared" si="127"/>
        <v>67870</v>
      </c>
      <c r="G430" s="83">
        <f t="shared" si="127"/>
        <v>67964</v>
      </c>
      <c r="H430" s="83">
        <f t="shared" si="127"/>
        <v>67965</v>
      </c>
      <c r="I430" s="83">
        <f t="shared" si="131"/>
        <v>67969</v>
      </c>
      <c r="J430" s="83"/>
      <c r="K430" s="83"/>
      <c r="L430" s="83">
        <v>428</v>
      </c>
      <c r="M430" s="83">
        <v>7</v>
      </c>
      <c r="N430" s="83"/>
      <c r="O430" s="83"/>
      <c r="P430" s="83"/>
      <c r="Q430" s="83"/>
      <c r="R430" s="83"/>
      <c r="S430" s="83"/>
      <c r="T430" s="84" t="s">
        <v>1393</v>
      </c>
      <c r="U430" s="84"/>
      <c r="V430" s="84"/>
      <c r="W430" s="83" t="s">
        <v>1394</v>
      </c>
      <c r="X430" s="83" t="s">
        <v>1395</v>
      </c>
      <c r="Y430" s="83"/>
      <c r="Z430" s="83" t="s">
        <v>95</v>
      </c>
      <c r="AA430" s="83"/>
      <c r="AB430" s="83"/>
      <c r="AC430" s="83"/>
      <c r="AD430" s="3" t="str">
        <f t="shared" si="117"/>
        <v>Andesitic lapilli- ash- tuff</v>
      </c>
    </row>
    <row r="431" spans="1:30" x14ac:dyDescent="0.25">
      <c r="A431" s="83">
        <v>67970</v>
      </c>
      <c r="B431" s="83">
        <v>67965</v>
      </c>
      <c r="C431" s="83">
        <f t="shared" si="127"/>
        <v>10102</v>
      </c>
      <c r="D431" s="83">
        <f t="shared" si="127"/>
        <v>10104</v>
      </c>
      <c r="E431" s="83">
        <f t="shared" si="127"/>
        <v>10381</v>
      </c>
      <c r="F431" s="83">
        <f t="shared" si="127"/>
        <v>67870</v>
      </c>
      <c r="G431" s="83">
        <f t="shared" si="127"/>
        <v>67964</v>
      </c>
      <c r="H431" s="83">
        <f t="shared" si="127"/>
        <v>67965</v>
      </c>
      <c r="I431" s="83">
        <f t="shared" si="131"/>
        <v>67970</v>
      </c>
      <c r="J431" s="83"/>
      <c r="K431" s="83"/>
      <c r="L431" s="83">
        <v>429</v>
      </c>
      <c r="M431" s="83">
        <v>7</v>
      </c>
      <c r="N431" s="83"/>
      <c r="O431" s="83"/>
      <c r="P431" s="83"/>
      <c r="Q431" s="83"/>
      <c r="R431" s="83"/>
      <c r="S431" s="83"/>
      <c r="T431" s="84" t="s">
        <v>1396</v>
      </c>
      <c r="U431" s="84"/>
      <c r="V431" s="84"/>
      <c r="W431" s="83" t="s">
        <v>1397</v>
      </c>
      <c r="X431" s="83" t="s">
        <v>1398</v>
      </c>
      <c r="Y431" s="83"/>
      <c r="Z431" s="83" t="s">
        <v>95</v>
      </c>
      <c r="AA431" s="83"/>
      <c r="AB431" s="83"/>
      <c r="AC431" s="83"/>
      <c r="AD431" s="3" t="str">
        <f t="shared" si="117"/>
        <v>Andesitic bomb- ash- tuff</v>
      </c>
    </row>
    <row r="432" spans="1:30" x14ac:dyDescent="0.25">
      <c r="A432" s="83">
        <v>67971</v>
      </c>
      <c r="B432" s="83">
        <v>67965</v>
      </c>
      <c r="C432" s="83">
        <f t="shared" si="127"/>
        <v>10102</v>
      </c>
      <c r="D432" s="83">
        <f t="shared" si="127"/>
        <v>10104</v>
      </c>
      <c r="E432" s="83">
        <f t="shared" si="127"/>
        <v>10381</v>
      </c>
      <c r="F432" s="83">
        <f t="shared" si="127"/>
        <v>67870</v>
      </c>
      <c r="G432" s="83">
        <f t="shared" si="127"/>
        <v>67964</v>
      </c>
      <c r="H432" s="83">
        <f t="shared" si="127"/>
        <v>67965</v>
      </c>
      <c r="I432" s="83">
        <f t="shared" si="131"/>
        <v>67971</v>
      </c>
      <c r="J432" s="83"/>
      <c r="K432" s="83"/>
      <c r="L432" s="83">
        <v>430</v>
      </c>
      <c r="M432" s="83">
        <v>7</v>
      </c>
      <c r="N432" s="83"/>
      <c r="O432" s="83"/>
      <c r="P432" s="83"/>
      <c r="Q432" s="83"/>
      <c r="R432" s="83"/>
      <c r="S432" s="83"/>
      <c r="T432" s="84" t="s">
        <v>1399</v>
      </c>
      <c r="U432" s="84"/>
      <c r="V432" s="84"/>
      <c r="W432" s="83" t="s">
        <v>1400</v>
      </c>
      <c r="X432" s="83" t="s">
        <v>1401</v>
      </c>
      <c r="Y432" s="83"/>
      <c r="Z432" s="83" t="s">
        <v>95</v>
      </c>
      <c r="AA432" s="83"/>
      <c r="AB432" s="83"/>
      <c r="AC432" s="83"/>
      <c r="AD432" s="3" t="str">
        <f t="shared" si="117"/>
        <v>Andesitic block- ash- tuff</v>
      </c>
    </row>
    <row r="433" spans="1:30" x14ac:dyDescent="0.25">
      <c r="A433" s="83">
        <v>67972</v>
      </c>
      <c r="B433" s="83">
        <v>67964</v>
      </c>
      <c r="C433" s="83">
        <f t="shared" ref="C433:H448" si="132">VLOOKUP(D433,$A:$B,2,FALSE)</f>
        <v>10102</v>
      </c>
      <c r="D433" s="83">
        <f t="shared" si="132"/>
        <v>10104</v>
      </c>
      <c r="E433" s="83">
        <f t="shared" si="132"/>
        <v>10381</v>
      </c>
      <c r="F433" s="83">
        <f t="shared" si="132"/>
        <v>67870</v>
      </c>
      <c r="G433" s="83">
        <f t="shared" si="132"/>
        <v>67964</v>
      </c>
      <c r="H433" s="88">
        <f>A433</f>
        <v>67972</v>
      </c>
      <c r="I433" s="83"/>
      <c r="J433" s="83"/>
      <c r="K433" s="83"/>
      <c r="L433" s="83">
        <v>431</v>
      </c>
      <c r="M433" s="83">
        <v>6</v>
      </c>
      <c r="N433" s="83"/>
      <c r="O433" s="83"/>
      <c r="P433" s="83"/>
      <c r="Q433" s="83"/>
      <c r="R433" s="83"/>
      <c r="S433" s="84" t="s">
        <v>1402</v>
      </c>
      <c r="T433" s="84"/>
      <c r="U433" s="84"/>
      <c r="V433" s="84"/>
      <c r="W433" s="83" t="s">
        <v>1403</v>
      </c>
      <c r="X433" s="83" t="s">
        <v>1404</v>
      </c>
      <c r="Y433" s="83"/>
      <c r="Z433" s="83" t="s">
        <v>95</v>
      </c>
      <c r="AA433" s="83"/>
      <c r="AB433" s="83"/>
      <c r="AC433" s="83"/>
      <c r="AD433" s="3" t="str">
        <f t="shared" si="117"/>
        <v>Andesitic lapilli- tuff</v>
      </c>
    </row>
    <row r="434" spans="1:30" x14ac:dyDescent="0.25">
      <c r="A434" s="83">
        <v>67973</v>
      </c>
      <c r="B434" s="83">
        <v>67972</v>
      </c>
      <c r="C434" s="83">
        <f t="shared" si="132"/>
        <v>10102</v>
      </c>
      <c r="D434" s="83">
        <f t="shared" si="132"/>
        <v>10104</v>
      </c>
      <c r="E434" s="83">
        <f t="shared" si="132"/>
        <v>10381</v>
      </c>
      <c r="F434" s="83">
        <f t="shared" si="132"/>
        <v>67870</v>
      </c>
      <c r="G434" s="83">
        <f t="shared" si="132"/>
        <v>67964</v>
      </c>
      <c r="H434" s="83">
        <f t="shared" si="132"/>
        <v>67972</v>
      </c>
      <c r="I434" s="83">
        <f t="shared" ref="I434:I436" si="133">A434</f>
        <v>67973</v>
      </c>
      <c r="J434" s="83"/>
      <c r="K434" s="83"/>
      <c r="L434" s="83">
        <v>432</v>
      </c>
      <c r="M434" s="83">
        <v>7</v>
      </c>
      <c r="N434" s="83"/>
      <c r="O434" s="83"/>
      <c r="P434" s="83"/>
      <c r="Q434" s="83"/>
      <c r="R434" s="83"/>
      <c r="S434" s="83"/>
      <c r="T434" s="84" t="s">
        <v>1405</v>
      </c>
      <c r="U434" s="84"/>
      <c r="V434" s="84"/>
      <c r="W434" s="83" t="s">
        <v>1406</v>
      </c>
      <c r="X434" s="83" t="s">
        <v>1407</v>
      </c>
      <c r="Y434" s="83"/>
      <c r="Z434" s="83" t="s">
        <v>95</v>
      </c>
      <c r="AA434" s="83"/>
      <c r="AB434" s="83"/>
      <c r="AC434" s="83"/>
      <c r="AD434" s="3" t="str">
        <f t="shared" si="117"/>
        <v>Andesitic ash- lapilli- tuff</v>
      </c>
    </row>
    <row r="435" spans="1:30" x14ac:dyDescent="0.25">
      <c r="A435" s="83">
        <v>67974</v>
      </c>
      <c r="B435" s="83">
        <v>67972</v>
      </c>
      <c r="C435" s="83">
        <f t="shared" si="132"/>
        <v>10102</v>
      </c>
      <c r="D435" s="83">
        <f t="shared" si="132"/>
        <v>10104</v>
      </c>
      <c r="E435" s="83">
        <f t="shared" si="132"/>
        <v>10381</v>
      </c>
      <c r="F435" s="83">
        <f t="shared" si="132"/>
        <v>67870</v>
      </c>
      <c r="G435" s="83">
        <f t="shared" si="132"/>
        <v>67964</v>
      </c>
      <c r="H435" s="83">
        <f t="shared" si="132"/>
        <v>67972</v>
      </c>
      <c r="I435" s="83">
        <f t="shared" si="133"/>
        <v>67974</v>
      </c>
      <c r="J435" s="83"/>
      <c r="K435" s="83"/>
      <c r="L435" s="83">
        <v>433</v>
      </c>
      <c r="M435" s="83">
        <v>7</v>
      </c>
      <c r="N435" s="83"/>
      <c r="O435" s="83"/>
      <c r="P435" s="83"/>
      <c r="Q435" s="83"/>
      <c r="R435" s="83"/>
      <c r="S435" s="83"/>
      <c r="T435" s="84" t="s">
        <v>1408</v>
      </c>
      <c r="U435" s="84"/>
      <c r="V435" s="84"/>
      <c r="W435" s="83" t="s">
        <v>1409</v>
      </c>
      <c r="X435" s="83" t="s">
        <v>1410</v>
      </c>
      <c r="Y435" s="83"/>
      <c r="Z435" s="83" t="s">
        <v>95</v>
      </c>
      <c r="AA435" s="83"/>
      <c r="AB435" s="83"/>
      <c r="AC435" s="83"/>
      <c r="AD435" s="3" t="str">
        <f t="shared" si="117"/>
        <v>Andesitic bomb- lapilli- tuff</v>
      </c>
    </row>
    <row r="436" spans="1:30" x14ac:dyDescent="0.25">
      <c r="A436" s="83">
        <v>67975</v>
      </c>
      <c r="B436" s="83">
        <v>67972</v>
      </c>
      <c r="C436" s="83">
        <f t="shared" si="132"/>
        <v>10102</v>
      </c>
      <c r="D436" s="83">
        <f t="shared" si="132"/>
        <v>10104</v>
      </c>
      <c r="E436" s="83">
        <f t="shared" si="132"/>
        <v>10381</v>
      </c>
      <c r="F436" s="83">
        <f t="shared" si="132"/>
        <v>67870</v>
      </c>
      <c r="G436" s="83">
        <f t="shared" si="132"/>
        <v>67964</v>
      </c>
      <c r="H436" s="83">
        <f t="shared" si="132"/>
        <v>67972</v>
      </c>
      <c r="I436" s="83">
        <f t="shared" si="133"/>
        <v>67975</v>
      </c>
      <c r="J436" s="83"/>
      <c r="K436" s="83"/>
      <c r="L436" s="83">
        <v>434</v>
      </c>
      <c r="M436" s="83">
        <v>7</v>
      </c>
      <c r="N436" s="83"/>
      <c r="O436" s="83"/>
      <c r="P436" s="83"/>
      <c r="Q436" s="83"/>
      <c r="R436" s="83"/>
      <c r="S436" s="83"/>
      <c r="T436" s="84" t="s">
        <v>1411</v>
      </c>
      <c r="U436" s="84"/>
      <c r="V436" s="84"/>
      <c r="W436" s="83" t="s">
        <v>1412</v>
      </c>
      <c r="X436" s="83" t="s">
        <v>1413</v>
      </c>
      <c r="Y436" s="83"/>
      <c r="Z436" s="83" t="s">
        <v>95</v>
      </c>
      <c r="AA436" s="83"/>
      <c r="AB436" s="83"/>
      <c r="AC436" s="83"/>
      <c r="AD436" s="3" t="str">
        <f t="shared" si="117"/>
        <v>Andesitic block- lapilli- tuff</v>
      </c>
    </row>
    <row r="437" spans="1:30" x14ac:dyDescent="0.25">
      <c r="A437" s="83">
        <v>67976</v>
      </c>
      <c r="B437" s="83">
        <v>67964</v>
      </c>
      <c r="C437" s="83">
        <f t="shared" si="132"/>
        <v>10102</v>
      </c>
      <c r="D437" s="83">
        <f t="shared" si="132"/>
        <v>10104</v>
      </c>
      <c r="E437" s="83">
        <f t="shared" si="132"/>
        <v>10381</v>
      </c>
      <c r="F437" s="83">
        <f t="shared" si="132"/>
        <v>67870</v>
      </c>
      <c r="G437" s="83">
        <f t="shared" si="132"/>
        <v>67964</v>
      </c>
      <c r="H437" s="88">
        <f>A437</f>
        <v>67976</v>
      </c>
      <c r="I437" s="83"/>
      <c r="J437" s="83"/>
      <c r="K437" s="83"/>
      <c r="L437" s="83">
        <v>435</v>
      </c>
      <c r="M437" s="83">
        <v>6</v>
      </c>
      <c r="N437" s="83"/>
      <c r="O437" s="83"/>
      <c r="P437" s="83"/>
      <c r="Q437" s="83"/>
      <c r="R437" s="83"/>
      <c r="S437" s="84" t="s">
        <v>1414</v>
      </c>
      <c r="T437" s="84"/>
      <c r="U437" s="84"/>
      <c r="V437" s="84"/>
      <c r="W437" s="83" t="s">
        <v>1415</v>
      </c>
      <c r="X437" s="83" t="s">
        <v>1416</v>
      </c>
      <c r="Y437" s="83"/>
      <c r="Z437" s="83" t="s">
        <v>95</v>
      </c>
      <c r="AA437" s="83"/>
      <c r="AB437" s="83"/>
      <c r="AC437" s="83"/>
      <c r="AD437" s="3" t="str">
        <f t="shared" si="117"/>
        <v>Andesitic agglomerate</v>
      </c>
    </row>
    <row r="438" spans="1:30" x14ac:dyDescent="0.25">
      <c r="A438" s="83">
        <v>67977</v>
      </c>
      <c r="B438" s="83">
        <v>67976</v>
      </c>
      <c r="C438" s="83">
        <f t="shared" si="132"/>
        <v>10102</v>
      </c>
      <c r="D438" s="83">
        <f t="shared" si="132"/>
        <v>10104</v>
      </c>
      <c r="E438" s="83">
        <f t="shared" si="132"/>
        <v>10381</v>
      </c>
      <c r="F438" s="83">
        <f t="shared" si="132"/>
        <v>67870</v>
      </c>
      <c r="G438" s="83">
        <f t="shared" si="132"/>
        <v>67964</v>
      </c>
      <c r="H438" s="83">
        <f t="shared" si="132"/>
        <v>67976</v>
      </c>
      <c r="I438" s="83">
        <f t="shared" ref="I438:I440" si="134">A438</f>
        <v>67977</v>
      </c>
      <c r="J438" s="83"/>
      <c r="K438" s="83"/>
      <c r="L438" s="83">
        <v>436</v>
      </c>
      <c r="M438" s="83">
        <v>7</v>
      </c>
      <c r="N438" s="83"/>
      <c r="O438" s="83"/>
      <c r="P438" s="83"/>
      <c r="Q438" s="83"/>
      <c r="R438" s="83"/>
      <c r="S438" s="83"/>
      <c r="T438" s="84" t="s">
        <v>1417</v>
      </c>
      <c r="U438" s="84"/>
      <c r="V438" s="84"/>
      <c r="W438" s="83" t="s">
        <v>1418</v>
      </c>
      <c r="X438" s="83" t="s">
        <v>1419</v>
      </c>
      <c r="Y438" s="83"/>
      <c r="Z438" s="83" t="s">
        <v>95</v>
      </c>
      <c r="AA438" s="83"/>
      <c r="AB438" s="83"/>
      <c r="AC438" s="83"/>
      <c r="AD438" s="3" t="str">
        <f t="shared" si="117"/>
        <v>Andesitic bomb- tuff</v>
      </c>
    </row>
    <row r="439" spans="1:30" x14ac:dyDescent="0.25">
      <c r="A439" s="83">
        <v>67978</v>
      </c>
      <c r="B439" s="83">
        <v>67976</v>
      </c>
      <c r="C439" s="83">
        <f t="shared" si="132"/>
        <v>10102</v>
      </c>
      <c r="D439" s="83">
        <f t="shared" si="132"/>
        <v>10104</v>
      </c>
      <c r="E439" s="83">
        <f t="shared" si="132"/>
        <v>10381</v>
      </c>
      <c r="F439" s="83">
        <f t="shared" si="132"/>
        <v>67870</v>
      </c>
      <c r="G439" s="83">
        <f t="shared" si="132"/>
        <v>67964</v>
      </c>
      <c r="H439" s="83">
        <f t="shared" si="132"/>
        <v>67976</v>
      </c>
      <c r="I439" s="83">
        <f t="shared" si="134"/>
        <v>67978</v>
      </c>
      <c r="J439" s="83"/>
      <c r="K439" s="83"/>
      <c r="L439" s="83">
        <v>437</v>
      </c>
      <c r="M439" s="83">
        <v>7</v>
      </c>
      <c r="N439" s="83"/>
      <c r="O439" s="83"/>
      <c r="P439" s="83"/>
      <c r="Q439" s="83"/>
      <c r="R439" s="83"/>
      <c r="S439" s="83"/>
      <c r="T439" s="84" t="s">
        <v>1420</v>
      </c>
      <c r="U439" s="84"/>
      <c r="V439" s="84"/>
      <c r="W439" s="83" t="s">
        <v>1421</v>
      </c>
      <c r="X439" s="83" t="s">
        <v>1422</v>
      </c>
      <c r="Y439" s="83"/>
      <c r="Z439" s="83" t="s">
        <v>95</v>
      </c>
      <c r="AA439" s="83"/>
      <c r="AB439" s="83"/>
      <c r="AC439" s="83"/>
      <c r="AD439" s="3" t="str">
        <f t="shared" si="117"/>
        <v>Andesitic lapilli- bomb- tuff</v>
      </c>
    </row>
    <row r="440" spans="1:30" x14ac:dyDescent="0.25">
      <c r="A440" s="83">
        <v>67979</v>
      </c>
      <c r="B440" s="83">
        <v>67976</v>
      </c>
      <c r="C440" s="83">
        <f t="shared" si="132"/>
        <v>10102</v>
      </c>
      <c r="D440" s="83">
        <f t="shared" si="132"/>
        <v>10104</v>
      </c>
      <c r="E440" s="83">
        <f t="shared" si="132"/>
        <v>10381</v>
      </c>
      <c r="F440" s="83">
        <f t="shared" si="132"/>
        <v>67870</v>
      </c>
      <c r="G440" s="83">
        <f t="shared" si="132"/>
        <v>67964</v>
      </c>
      <c r="H440" s="83">
        <f t="shared" si="132"/>
        <v>67976</v>
      </c>
      <c r="I440" s="83">
        <f t="shared" si="134"/>
        <v>67979</v>
      </c>
      <c r="J440" s="83"/>
      <c r="K440" s="83"/>
      <c r="L440" s="83">
        <v>438</v>
      </c>
      <c r="M440" s="83">
        <v>7</v>
      </c>
      <c r="N440" s="83"/>
      <c r="O440" s="83"/>
      <c r="P440" s="83"/>
      <c r="Q440" s="83"/>
      <c r="R440" s="83"/>
      <c r="S440" s="83"/>
      <c r="T440" s="84" t="s">
        <v>1423</v>
      </c>
      <c r="U440" s="84"/>
      <c r="V440" s="84"/>
      <c r="W440" s="83" t="s">
        <v>1424</v>
      </c>
      <c r="X440" s="83" t="s">
        <v>1425</v>
      </c>
      <c r="Y440" s="83"/>
      <c r="Z440" s="83" t="s">
        <v>95</v>
      </c>
      <c r="AA440" s="83"/>
      <c r="AB440" s="83"/>
      <c r="AC440" s="83"/>
      <c r="AD440" s="3" t="str">
        <f t="shared" si="117"/>
        <v>Andesitic ash- bomb- tuff</v>
      </c>
    </row>
    <row r="441" spans="1:30" x14ac:dyDescent="0.25">
      <c r="A441" s="83">
        <v>67980</v>
      </c>
      <c r="B441" s="83">
        <v>67964</v>
      </c>
      <c r="C441" s="83">
        <f t="shared" si="132"/>
        <v>10102</v>
      </c>
      <c r="D441" s="83">
        <f t="shared" si="132"/>
        <v>10104</v>
      </c>
      <c r="E441" s="83">
        <f t="shared" si="132"/>
        <v>10381</v>
      </c>
      <c r="F441" s="83">
        <f t="shared" si="132"/>
        <v>67870</v>
      </c>
      <c r="G441" s="83">
        <f t="shared" si="132"/>
        <v>67964</v>
      </c>
      <c r="H441" s="88">
        <f t="shared" ref="H441:H442" si="135">A441</f>
        <v>67980</v>
      </c>
      <c r="I441" s="83"/>
      <c r="J441" s="83"/>
      <c r="K441" s="83"/>
      <c r="L441" s="83">
        <v>439</v>
      </c>
      <c r="M441" s="83">
        <v>6</v>
      </c>
      <c r="N441" s="83"/>
      <c r="O441" s="83"/>
      <c r="P441" s="83"/>
      <c r="Q441" s="83"/>
      <c r="R441" s="83"/>
      <c r="S441" s="84" t="s">
        <v>1426</v>
      </c>
      <c r="T441" s="84"/>
      <c r="U441" s="84"/>
      <c r="V441" s="84"/>
      <c r="W441" s="83" t="s">
        <v>1427</v>
      </c>
      <c r="X441" s="83" t="s">
        <v>1428</v>
      </c>
      <c r="Y441" s="83" t="s">
        <v>1429</v>
      </c>
      <c r="Z441" s="83" t="s">
        <v>85</v>
      </c>
      <c r="AA441" s="83"/>
      <c r="AB441" s="83"/>
      <c r="AC441" s="83"/>
      <c r="AD441" s="3" t="str">
        <f t="shared" si="117"/>
        <v>Andesitic agglutinate</v>
      </c>
    </row>
    <row r="442" spans="1:30" x14ac:dyDescent="0.25">
      <c r="A442" s="83">
        <v>67981</v>
      </c>
      <c r="B442" s="83">
        <v>67964</v>
      </c>
      <c r="C442" s="83">
        <f t="shared" si="132"/>
        <v>10102</v>
      </c>
      <c r="D442" s="83">
        <f t="shared" si="132"/>
        <v>10104</v>
      </c>
      <c r="E442" s="83">
        <f t="shared" si="132"/>
        <v>10381</v>
      </c>
      <c r="F442" s="83">
        <f t="shared" si="132"/>
        <v>67870</v>
      </c>
      <c r="G442" s="83">
        <f t="shared" si="132"/>
        <v>67964</v>
      </c>
      <c r="H442" s="88">
        <f t="shared" si="135"/>
        <v>67981</v>
      </c>
      <c r="I442" s="83"/>
      <c r="J442" s="83"/>
      <c r="K442" s="83"/>
      <c r="L442" s="83">
        <v>440</v>
      </c>
      <c r="M442" s="83">
        <v>6</v>
      </c>
      <c r="N442" s="83"/>
      <c r="O442" s="83"/>
      <c r="P442" s="83"/>
      <c r="Q442" s="83"/>
      <c r="R442" s="83"/>
      <c r="S442" s="84" t="s">
        <v>1430</v>
      </c>
      <c r="T442" s="84"/>
      <c r="U442" s="84"/>
      <c r="V442" s="84"/>
      <c r="W442" s="83" t="s">
        <v>1431</v>
      </c>
      <c r="X442" s="83" t="s">
        <v>1432</v>
      </c>
      <c r="Y442" s="83"/>
      <c r="Z442" s="83" t="s">
        <v>95</v>
      </c>
      <c r="AA442" s="83"/>
      <c r="AB442" s="83"/>
      <c r="AC442" s="83"/>
      <c r="AD442" s="3" t="str">
        <f t="shared" si="117"/>
        <v>Pyroclastic breccia, andesitic</v>
      </c>
    </row>
    <row r="443" spans="1:30" x14ac:dyDescent="0.25">
      <c r="A443" s="83">
        <v>67982</v>
      </c>
      <c r="B443" s="83">
        <v>67981</v>
      </c>
      <c r="C443" s="83">
        <f t="shared" si="132"/>
        <v>10102</v>
      </c>
      <c r="D443" s="83">
        <f t="shared" si="132"/>
        <v>10104</v>
      </c>
      <c r="E443" s="83">
        <f t="shared" si="132"/>
        <v>10381</v>
      </c>
      <c r="F443" s="83">
        <f t="shared" si="132"/>
        <v>67870</v>
      </c>
      <c r="G443" s="83">
        <f t="shared" si="132"/>
        <v>67964</v>
      </c>
      <c r="H443" s="83">
        <f t="shared" si="132"/>
        <v>67981</v>
      </c>
      <c r="I443" s="83">
        <f t="shared" ref="I443:I445" si="136">A443</f>
        <v>67982</v>
      </c>
      <c r="J443" s="83"/>
      <c r="K443" s="83"/>
      <c r="L443" s="83">
        <v>441</v>
      </c>
      <c r="M443" s="83">
        <v>7</v>
      </c>
      <c r="N443" s="83"/>
      <c r="O443" s="83"/>
      <c r="P443" s="83"/>
      <c r="Q443" s="83"/>
      <c r="R443" s="83"/>
      <c r="S443" s="83"/>
      <c r="T443" s="84" t="s">
        <v>1433</v>
      </c>
      <c r="U443" s="84"/>
      <c r="V443" s="84"/>
      <c r="W443" s="83" t="s">
        <v>1434</v>
      </c>
      <c r="X443" s="83" t="s">
        <v>1435</v>
      </c>
      <c r="Y443" s="83"/>
      <c r="Z443" s="83" t="s">
        <v>95</v>
      </c>
      <c r="AA443" s="83"/>
      <c r="AB443" s="83"/>
      <c r="AC443" s="83"/>
      <c r="AD443" s="3" t="str">
        <f t="shared" si="117"/>
        <v>Andesitic block- tuff</v>
      </c>
    </row>
    <row r="444" spans="1:30" x14ac:dyDescent="0.25">
      <c r="A444" s="83">
        <v>67983</v>
      </c>
      <c r="B444" s="83">
        <v>67981</v>
      </c>
      <c r="C444" s="83">
        <f t="shared" si="132"/>
        <v>10102</v>
      </c>
      <c r="D444" s="83">
        <f t="shared" si="132"/>
        <v>10104</v>
      </c>
      <c r="E444" s="83">
        <f t="shared" si="132"/>
        <v>10381</v>
      </c>
      <c r="F444" s="83">
        <f t="shared" si="132"/>
        <v>67870</v>
      </c>
      <c r="G444" s="83">
        <f t="shared" si="132"/>
        <v>67964</v>
      </c>
      <c r="H444" s="83">
        <f t="shared" si="132"/>
        <v>67981</v>
      </c>
      <c r="I444" s="83">
        <f t="shared" si="136"/>
        <v>67983</v>
      </c>
      <c r="J444" s="83"/>
      <c r="K444" s="83"/>
      <c r="L444" s="83">
        <v>442</v>
      </c>
      <c r="M444" s="83">
        <v>7</v>
      </c>
      <c r="N444" s="83"/>
      <c r="O444" s="83"/>
      <c r="P444" s="83"/>
      <c r="Q444" s="83"/>
      <c r="R444" s="83"/>
      <c r="S444" s="83"/>
      <c r="T444" s="84" t="s">
        <v>1436</v>
      </c>
      <c r="U444" s="84"/>
      <c r="V444" s="84"/>
      <c r="W444" s="83" t="s">
        <v>1437</v>
      </c>
      <c r="X444" s="83" t="s">
        <v>1438</v>
      </c>
      <c r="Y444" s="83"/>
      <c r="Z444" s="83" t="s">
        <v>95</v>
      </c>
      <c r="AA444" s="83"/>
      <c r="AB444" s="83"/>
      <c r="AC444" s="83"/>
      <c r="AD444" s="3" t="str">
        <f t="shared" si="117"/>
        <v>Andesitic lapilli- block- tuff</v>
      </c>
    </row>
    <row r="445" spans="1:30" x14ac:dyDescent="0.25">
      <c r="A445" s="83">
        <v>67984</v>
      </c>
      <c r="B445" s="83">
        <v>67981</v>
      </c>
      <c r="C445" s="83">
        <f t="shared" si="132"/>
        <v>10102</v>
      </c>
      <c r="D445" s="83">
        <f t="shared" si="132"/>
        <v>10104</v>
      </c>
      <c r="E445" s="83">
        <f t="shared" si="132"/>
        <v>10381</v>
      </c>
      <c r="F445" s="83">
        <f t="shared" si="132"/>
        <v>67870</v>
      </c>
      <c r="G445" s="83">
        <f t="shared" si="132"/>
        <v>67964</v>
      </c>
      <c r="H445" s="83">
        <f t="shared" si="132"/>
        <v>67981</v>
      </c>
      <c r="I445" s="83">
        <f t="shared" si="136"/>
        <v>67984</v>
      </c>
      <c r="J445" s="83"/>
      <c r="K445" s="83"/>
      <c r="L445" s="83">
        <v>443</v>
      </c>
      <c r="M445" s="83">
        <v>7</v>
      </c>
      <c r="N445" s="83"/>
      <c r="O445" s="83"/>
      <c r="P445" s="83"/>
      <c r="Q445" s="83"/>
      <c r="R445" s="83"/>
      <c r="S445" s="83"/>
      <c r="T445" s="84" t="s">
        <v>1439</v>
      </c>
      <c r="U445" s="84"/>
      <c r="V445" s="84"/>
      <c r="W445" s="83" t="s">
        <v>1440</v>
      </c>
      <c r="X445" s="83" t="s">
        <v>1441</v>
      </c>
      <c r="Y445" s="83"/>
      <c r="Z445" s="83" t="s">
        <v>95</v>
      </c>
      <c r="AA445" s="83"/>
      <c r="AB445" s="83"/>
      <c r="AC445" s="83"/>
      <c r="AD445" s="3" t="str">
        <f t="shared" si="117"/>
        <v>Andesitic ash- block- tuff</v>
      </c>
    </row>
    <row r="446" spans="1:30" x14ac:dyDescent="0.25">
      <c r="A446" s="83">
        <v>67985</v>
      </c>
      <c r="B446" s="83">
        <v>67964</v>
      </c>
      <c r="C446" s="83">
        <f t="shared" si="132"/>
        <v>10102</v>
      </c>
      <c r="D446" s="83">
        <f t="shared" si="132"/>
        <v>10104</v>
      </c>
      <c r="E446" s="83">
        <f t="shared" si="132"/>
        <v>10381</v>
      </c>
      <c r="F446" s="83">
        <f t="shared" si="132"/>
        <v>67870</v>
      </c>
      <c r="G446" s="83">
        <f t="shared" si="132"/>
        <v>67964</v>
      </c>
      <c r="H446" s="88">
        <f>A446</f>
        <v>67985</v>
      </c>
      <c r="I446" s="83"/>
      <c r="J446" s="83"/>
      <c r="K446" s="83"/>
      <c r="L446" s="83">
        <v>444</v>
      </c>
      <c r="M446" s="83">
        <v>6</v>
      </c>
      <c r="N446" s="83"/>
      <c r="O446" s="83"/>
      <c r="P446" s="83"/>
      <c r="Q446" s="83"/>
      <c r="R446" s="83"/>
      <c r="S446" s="84" t="s">
        <v>1442</v>
      </c>
      <c r="T446" s="84"/>
      <c r="U446" s="84"/>
      <c r="V446" s="84"/>
      <c r="W446" s="83" t="s">
        <v>1443</v>
      </c>
      <c r="X446" s="83" t="s">
        <v>1444</v>
      </c>
      <c r="Y446" s="83"/>
      <c r="Z446" s="83" t="s">
        <v>95</v>
      </c>
      <c r="AA446" s="83"/>
      <c r="AB446" s="83"/>
      <c r="AC446" s="83"/>
      <c r="AD446" s="3" t="str">
        <f t="shared" si="117"/>
        <v>Andesitic tuff- breccia</v>
      </c>
    </row>
    <row r="447" spans="1:30" x14ac:dyDescent="0.25">
      <c r="A447" s="83">
        <v>67986</v>
      </c>
      <c r="B447" s="83">
        <v>67985</v>
      </c>
      <c r="C447" s="83">
        <f t="shared" si="132"/>
        <v>10102</v>
      </c>
      <c r="D447" s="83">
        <f t="shared" si="132"/>
        <v>10104</v>
      </c>
      <c r="E447" s="83">
        <f t="shared" si="132"/>
        <v>10381</v>
      </c>
      <c r="F447" s="83">
        <f t="shared" si="132"/>
        <v>67870</v>
      </c>
      <c r="G447" s="83">
        <f t="shared" si="132"/>
        <v>67964</v>
      </c>
      <c r="H447" s="83">
        <f t="shared" si="132"/>
        <v>67985</v>
      </c>
      <c r="I447" s="83">
        <f t="shared" ref="I447:I448" si="137">A447</f>
        <v>67986</v>
      </c>
      <c r="J447" s="83"/>
      <c r="K447" s="83"/>
      <c r="L447" s="83">
        <v>445</v>
      </c>
      <c r="M447" s="83">
        <v>7</v>
      </c>
      <c r="N447" s="83"/>
      <c r="O447" s="83"/>
      <c r="P447" s="83"/>
      <c r="Q447" s="83"/>
      <c r="R447" s="83"/>
      <c r="S447" s="83"/>
      <c r="T447" s="84" t="s">
        <v>1445</v>
      </c>
      <c r="U447" s="84"/>
      <c r="V447" s="84"/>
      <c r="W447" s="83" t="s">
        <v>1446</v>
      </c>
      <c r="X447" s="83" t="s">
        <v>1447</v>
      </c>
      <c r="Y447" s="83"/>
      <c r="Z447" s="83" t="s">
        <v>95</v>
      </c>
      <c r="AA447" s="83"/>
      <c r="AB447" s="83"/>
      <c r="AC447" s="83"/>
      <c r="AD447" s="3" t="str">
        <f t="shared" si="117"/>
        <v>Andesitic lapilli- tuff- breccia</v>
      </c>
    </row>
    <row r="448" spans="1:30" x14ac:dyDescent="0.25">
      <c r="A448" s="83">
        <v>67987</v>
      </c>
      <c r="B448" s="83">
        <v>67985</v>
      </c>
      <c r="C448" s="83">
        <f t="shared" si="132"/>
        <v>10102</v>
      </c>
      <c r="D448" s="83">
        <f t="shared" si="132"/>
        <v>10104</v>
      </c>
      <c r="E448" s="83">
        <f t="shared" si="132"/>
        <v>10381</v>
      </c>
      <c r="F448" s="83">
        <f t="shared" si="132"/>
        <v>67870</v>
      </c>
      <c r="G448" s="83">
        <f t="shared" si="132"/>
        <v>67964</v>
      </c>
      <c r="H448" s="83">
        <f t="shared" si="132"/>
        <v>67985</v>
      </c>
      <c r="I448" s="83">
        <f t="shared" si="137"/>
        <v>67987</v>
      </c>
      <c r="J448" s="83"/>
      <c r="K448" s="83"/>
      <c r="L448" s="83">
        <v>446</v>
      </c>
      <c r="M448" s="83">
        <v>7</v>
      </c>
      <c r="N448" s="83"/>
      <c r="O448" s="83"/>
      <c r="P448" s="83"/>
      <c r="Q448" s="83"/>
      <c r="R448" s="83"/>
      <c r="S448" s="83"/>
      <c r="T448" s="84" t="s">
        <v>1448</v>
      </c>
      <c r="U448" s="84"/>
      <c r="V448" s="84"/>
      <c r="W448" s="83" t="s">
        <v>1449</v>
      </c>
      <c r="X448" s="83" t="s">
        <v>1450</v>
      </c>
      <c r="Y448" s="83"/>
      <c r="Z448" s="83" t="s">
        <v>95</v>
      </c>
      <c r="AA448" s="83"/>
      <c r="AB448" s="83"/>
      <c r="AC448" s="83"/>
      <c r="AD448" s="3" t="str">
        <f t="shared" si="117"/>
        <v>Andesitic ash- tuff- breccia</v>
      </c>
    </row>
    <row r="449" spans="1:30" x14ac:dyDescent="0.25">
      <c r="A449" s="83">
        <v>67988</v>
      </c>
      <c r="B449" s="83">
        <v>67964</v>
      </c>
      <c r="C449" s="83">
        <f t="shared" ref="C449:I464" si="138">VLOOKUP(D449,$A:$B,2,FALSE)</f>
        <v>10102</v>
      </c>
      <c r="D449" s="83">
        <f t="shared" si="138"/>
        <v>10104</v>
      </c>
      <c r="E449" s="83">
        <f t="shared" si="138"/>
        <v>10381</v>
      </c>
      <c r="F449" s="83">
        <f t="shared" si="138"/>
        <v>67870</v>
      </c>
      <c r="G449" s="83">
        <f t="shared" si="138"/>
        <v>67964</v>
      </c>
      <c r="H449" s="88">
        <f t="shared" ref="H449:H450" si="139">A449</f>
        <v>67988</v>
      </c>
      <c r="I449" s="83"/>
      <c r="J449" s="83"/>
      <c r="K449" s="83"/>
      <c r="L449" s="83">
        <v>447</v>
      </c>
      <c r="M449" s="83">
        <v>6</v>
      </c>
      <c r="N449" s="83"/>
      <c r="O449" s="83"/>
      <c r="P449" s="83"/>
      <c r="Q449" s="83"/>
      <c r="R449" s="83"/>
      <c r="S449" s="84" t="s">
        <v>1451</v>
      </c>
      <c r="T449" s="84"/>
      <c r="U449" s="84"/>
      <c r="V449" s="84"/>
      <c r="W449" s="83" t="s">
        <v>1452</v>
      </c>
      <c r="X449" s="83" t="s">
        <v>1453</v>
      </c>
      <c r="Y449" s="83"/>
      <c r="Z449" s="83" t="s">
        <v>95</v>
      </c>
      <c r="AA449" s="83"/>
      <c r="AB449" s="83"/>
      <c r="AC449" s="83"/>
      <c r="AD449" s="3" t="str">
        <f t="shared" si="117"/>
        <v>Andesitic air- flow- deposit, consolidated</v>
      </c>
    </row>
    <row r="450" spans="1:30" x14ac:dyDescent="0.25">
      <c r="A450" s="83">
        <v>67989</v>
      </c>
      <c r="B450" s="83">
        <v>67964</v>
      </c>
      <c r="C450" s="83">
        <f t="shared" si="138"/>
        <v>10102</v>
      </c>
      <c r="D450" s="83">
        <f t="shared" si="138"/>
        <v>10104</v>
      </c>
      <c r="E450" s="83">
        <f t="shared" si="138"/>
        <v>10381</v>
      </c>
      <c r="F450" s="83">
        <f t="shared" si="138"/>
        <v>67870</v>
      </c>
      <c r="G450" s="83">
        <f t="shared" si="138"/>
        <v>67964</v>
      </c>
      <c r="H450" s="88">
        <f t="shared" si="139"/>
        <v>67989</v>
      </c>
      <c r="I450" s="83"/>
      <c r="J450" s="83"/>
      <c r="K450" s="83"/>
      <c r="L450" s="83">
        <v>448</v>
      </c>
      <c r="M450" s="83">
        <v>6</v>
      </c>
      <c r="N450" s="83"/>
      <c r="O450" s="83"/>
      <c r="P450" s="83"/>
      <c r="Q450" s="83"/>
      <c r="R450" s="83"/>
      <c r="S450" s="84" t="s">
        <v>1454</v>
      </c>
      <c r="T450" s="84"/>
      <c r="U450" s="84"/>
      <c r="V450" s="84"/>
      <c r="W450" s="83" t="s">
        <v>1455</v>
      </c>
      <c r="X450" s="83" t="s">
        <v>1456</v>
      </c>
      <c r="Y450" s="83"/>
      <c r="Z450" s="83" t="s">
        <v>95</v>
      </c>
      <c r="AA450" s="83"/>
      <c r="AB450" s="83"/>
      <c r="AC450" s="83"/>
      <c r="AD450" s="3" t="str">
        <f t="shared" si="117"/>
        <v>Andesitic ash- flow- deposit, consolidated</v>
      </c>
    </row>
    <row r="451" spans="1:30" x14ac:dyDescent="0.25">
      <c r="A451" s="83">
        <v>67990</v>
      </c>
      <c r="B451" s="83">
        <v>67989</v>
      </c>
      <c r="C451" s="83">
        <f t="shared" si="138"/>
        <v>10102</v>
      </c>
      <c r="D451" s="83">
        <f t="shared" si="138"/>
        <v>10104</v>
      </c>
      <c r="E451" s="83">
        <f t="shared" si="138"/>
        <v>10381</v>
      </c>
      <c r="F451" s="83">
        <f t="shared" si="138"/>
        <v>67870</v>
      </c>
      <c r="G451" s="83">
        <f t="shared" si="138"/>
        <v>67964</v>
      </c>
      <c r="H451" s="83">
        <f t="shared" si="138"/>
        <v>67989</v>
      </c>
      <c r="I451" s="83">
        <f>A451</f>
        <v>67990</v>
      </c>
      <c r="J451" s="83"/>
      <c r="K451" s="83"/>
      <c r="L451" s="83">
        <v>449</v>
      </c>
      <c r="M451" s="83">
        <v>7</v>
      </c>
      <c r="N451" s="83"/>
      <c r="O451" s="83"/>
      <c r="P451" s="83"/>
      <c r="Q451" s="83"/>
      <c r="R451" s="83"/>
      <c r="S451" s="83"/>
      <c r="T451" s="84" t="s">
        <v>1457</v>
      </c>
      <c r="U451" s="84"/>
      <c r="V451" s="84"/>
      <c r="W451" s="83" t="s">
        <v>1458</v>
      </c>
      <c r="X451" s="83" t="s">
        <v>1456</v>
      </c>
      <c r="Y451" s="83"/>
      <c r="Z451" s="83" t="s">
        <v>85</v>
      </c>
      <c r="AA451" s="83"/>
      <c r="AB451" s="83"/>
      <c r="AC451" s="83"/>
      <c r="AD451" s="3" t="str">
        <f t="shared" ref="AD451:AD514" si="140">N451&amp;O451&amp;P451&amp;Q451&amp;R451&amp;S451&amp;T451&amp;U451</f>
        <v>Andesitic Ignimbrite, consolidated</v>
      </c>
    </row>
    <row r="452" spans="1:30" x14ac:dyDescent="0.25">
      <c r="A452" s="83">
        <v>67991</v>
      </c>
      <c r="B452" s="83">
        <v>67990</v>
      </c>
      <c r="C452" s="83">
        <f t="shared" si="138"/>
        <v>10102</v>
      </c>
      <c r="D452" s="83">
        <f t="shared" si="138"/>
        <v>10104</v>
      </c>
      <c r="E452" s="83">
        <f t="shared" si="138"/>
        <v>10381</v>
      </c>
      <c r="F452" s="83">
        <f t="shared" si="138"/>
        <v>67870</v>
      </c>
      <c r="G452" s="83">
        <f t="shared" si="138"/>
        <v>67964</v>
      </c>
      <c r="H452" s="83">
        <f t="shared" si="138"/>
        <v>67989</v>
      </c>
      <c r="I452" s="83">
        <f t="shared" si="138"/>
        <v>67990</v>
      </c>
      <c r="J452" s="83">
        <f t="shared" ref="J452:J453" si="141">A452</f>
        <v>67991</v>
      </c>
      <c r="K452" s="83"/>
      <c r="L452" s="83">
        <v>450</v>
      </c>
      <c r="M452" s="83">
        <v>8</v>
      </c>
      <c r="N452" s="83"/>
      <c r="O452" s="83"/>
      <c r="P452" s="83"/>
      <c r="Q452" s="83"/>
      <c r="R452" s="83"/>
      <c r="S452" s="83"/>
      <c r="T452" s="83"/>
      <c r="U452" s="84" t="s">
        <v>1459</v>
      </c>
      <c r="V452" s="84"/>
      <c r="W452" s="83" t="s">
        <v>1460</v>
      </c>
      <c r="X452" s="83" t="s">
        <v>1461</v>
      </c>
      <c r="Y452" s="83"/>
      <c r="Z452" s="83" t="s">
        <v>85</v>
      </c>
      <c r="AA452" s="83"/>
      <c r="AB452" s="83"/>
      <c r="AC452" s="83"/>
      <c r="AD452" s="3" t="str">
        <f t="shared" si="140"/>
        <v>Andesitic Ignimbrite, welded</v>
      </c>
    </row>
    <row r="453" spans="1:30" x14ac:dyDescent="0.25">
      <c r="A453" s="83">
        <v>67992</v>
      </c>
      <c r="B453" s="83">
        <v>67990</v>
      </c>
      <c r="C453" s="83">
        <f t="shared" si="138"/>
        <v>10102</v>
      </c>
      <c r="D453" s="83">
        <f t="shared" si="138"/>
        <v>10104</v>
      </c>
      <c r="E453" s="83">
        <f t="shared" si="138"/>
        <v>10381</v>
      </c>
      <c r="F453" s="83">
        <f t="shared" si="138"/>
        <v>67870</v>
      </c>
      <c r="G453" s="83">
        <f t="shared" si="138"/>
        <v>67964</v>
      </c>
      <c r="H453" s="83">
        <f t="shared" si="138"/>
        <v>67989</v>
      </c>
      <c r="I453" s="83">
        <f t="shared" si="138"/>
        <v>67990</v>
      </c>
      <c r="J453" s="83">
        <f t="shared" si="141"/>
        <v>67992</v>
      </c>
      <c r="K453" s="83"/>
      <c r="L453" s="83">
        <v>451</v>
      </c>
      <c r="M453" s="83">
        <v>8</v>
      </c>
      <c r="N453" s="83"/>
      <c r="O453" s="83"/>
      <c r="P453" s="83"/>
      <c r="Q453" s="83"/>
      <c r="R453" s="83"/>
      <c r="S453" s="83"/>
      <c r="T453" s="83"/>
      <c r="U453" s="84" t="s">
        <v>1462</v>
      </c>
      <c r="V453" s="84"/>
      <c r="W453" s="83" t="s">
        <v>1463</v>
      </c>
      <c r="X453" s="83" t="s">
        <v>1464</v>
      </c>
      <c r="Y453" s="83"/>
      <c r="Z453" s="83" t="s">
        <v>85</v>
      </c>
      <c r="AA453" s="83"/>
      <c r="AB453" s="83"/>
      <c r="AC453" s="83"/>
      <c r="AD453" s="3" t="str">
        <f t="shared" si="140"/>
        <v>Andesitic Ignimbrite, unwelded, consolidated</v>
      </c>
    </row>
    <row r="454" spans="1:30" x14ac:dyDescent="0.25">
      <c r="A454" s="83">
        <v>67993</v>
      </c>
      <c r="B454" s="83">
        <v>67989</v>
      </c>
      <c r="C454" s="83">
        <f t="shared" si="138"/>
        <v>10102</v>
      </c>
      <c r="D454" s="83">
        <f t="shared" si="138"/>
        <v>10104</v>
      </c>
      <c r="E454" s="83">
        <f t="shared" si="138"/>
        <v>10381</v>
      </c>
      <c r="F454" s="83">
        <f t="shared" si="138"/>
        <v>67870</v>
      </c>
      <c r="G454" s="83">
        <f t="shared" si="138"/>
        <v>67964</v>
      </c>
      <c r="H454" s="83">
        <f t="shared" si="138"/>
        <v>67989</v>
      </c>
      <c r="I454" s="83">
        <f t="shared" ref="I454:I455" si="142">A454</f>
        <v>67993</v>
      </c>
      <c r="J454" s="83"/>
      <c r="K454" s="83"/>
      <c r="L454" s="83">
        <v>452</v>
      </c>
      <c r="M454" s="83">
        <v>7</v>
      </c>
      <c r="N454" s="83"/>
      <c r="O454" s="83"/>
      <c r="P454" s="83"/>
      <c r="Q454" s="83"/>
      <c r="R454" s="83"/>
      <c r="S454" s="83"/>
      <c r="T454" s="84" t="s">
        <v>1465</v>
      </c>
      <c r="U454" s="84"/>
      <c r="V454" s="84"/>
      <c r="W454" s="83" t="s">
        <v>1466</v>
      </c>
      <c r="X454" s="83" t="s">
        <v>1467</v>
      </c>
      <c r="Y454" s="83"/>
      <c r="Z454" s="83" t="s">
        <v>85</v>
      </c>
      <c r="AA454" s="83"/>
      <c r="AB454" s="83"/>
      <c r="AC454" s="83"/>
      <c r="AD454" s="3" t="str">
        <f t="shared" si="140"/>
        <v>Andesitic surge- deposit, consolidated</v>
      </c>
    </row>
    <row r="455" spans="1:30" x14ac:dyDescent="0.25">
      <c r="A455" s="83">
        <v>67994</v>
      </c>
      <c r="B455" s="83">
        <v>67989</v>
      </c>
      <c r="C455" s="83">
        <f t="shared" si="138"/>
        <v>10102</v>
      </c>
      <c r="D455" s="83">
        <f t="shared" si="138"/>
        <v>10104</v>
      </c>
      <c r="E455" s="83">
        <f t="shared" si="138"/>
        <v>10381</v>
      </c>
      <c r="F455" s="83">
        <f t="shared" si="138"/>
        <v>67870</v>
      </c>
      <c r="G455" s="83">
        <f t="shared" si="138"/>
        <v>67964</v>
      </c>
      <c r="H455" s="83">
        <f t="shared" si="138"/>
        <v>67989</v>
      </c>
      <c r="I455" s="83">
        <f t="shared" si="142"/>
        <v>67994</v>
      </c>
      <c r="J455" s="83"/>
      <c r="K455" s="83"/>
      <c r="L455" s="83">
        <v>453</v>
      </c>
      <c r="M455" s="83">
        <v>7</v>
      </c>
      <c r="N455" s="83"/>
      <c r="O455" s="83"/>
      <c r="P455" s="83"/>
      <c r="Q455" s="83"/>
      <c r="R455" s="83"/>
      <c r="S455" s="83"/>
      <c r="T455" s="84" t="s">
        <v>1468</v>
      </c>
      <c r="U455" s="84"/>
      <c r="V455" s="84"/>
      <c r="W455" s="83" t="s">
        <v>1469</v>
      </c>
      <c r="X455" s="83" t="s">
        <v>1470</v>
      </c>
      <c r="Y455" s="83" t="s">
        <v>1471</v>
      </c>
      <c r="Z455" s="83" t="s">
        <v>85</v>
      </c>
      <c r="AA455" s="83"/>
      <c r="AB455" s="83"/>
      <c r="AC455" s="83"/>
      <c r="AD455" s="3" t="str">
        <f t="shared" si="140"/>
        <v>Andesitic Peperite</v>
      </c>
    </row>
    <row r="456" spans="1:30" x14ac:dyDescent="0.25">
      <c r="A456" s="83">
        <v>67995</v>
      </c>
      <c r="B456" s="83">
        <v>67870</v>
      </c>
      <c r="C456" s="83">
        <f t="shared" si="138"/>
        <v>10102</v>
      </c>
      <c r="D456" s="83">
        <f t="shared" si="138"/>
        <v>10104</v>
      </c>
      <c r="E456" s="83">
        <f t="shared" si="138"/>
        <v>10381</v>
      </c>
      <c r="F456" s="83">
        <f t="shared" si="138"/>
        <v>67870</v>
      </c>
      <c r="G456" s="88">
        <f>A456</f>
        <v>67995</v>
      </c>
      <c r="H456" s="83"/>
      <c r="I456" s="83"/>
      <c r="J456" s="83"/>
      <c r="K456" s="83"/>
      <c r="L456" s="83">
        <v>454</v>
      </c>
      <c r="M456" s="83">
        <v>5</v>
      </c>
      <c r="N456" s="83"/>
      <c r="O456" s="83"/>
      <c r="P456" s="83"/>
      <c r="Q456" s="83"/>
      <c r="R456" s="84" t="s">
        <v>1472</v>
      </c>
      <c r="S456" s="84"/>
      <c r="T456" s="84"/>
      <c r="U456" s="84"/>
      <c r="V456" s="84"/>
      <c r="W456" s="83" t="s">
        <v>1473</v>
      </c>
      <c r="X456" s="83" t="s">
        <v>1474</v>
      </c>
      <c r="Y456" s="83"/>
      <c r="Z456" s="83" t="s">
        <v>95</v>
      </c>
      <c r="AA456" s="83"/>
      <c r="AB456" s="83"/>
      <c r="AC456" s="83"/>
      <c r="AD456" s="3" t="str">
        <f t="shared" si="140"/>
        <v>Pyroclastic rock, basaltic</v>
      </c>
    </row>
    <row r="457" spans="1:30" x14ac:dyDescent="0.25">
      <c r="A457" s="83">
        <v>67996</v>
      </c>
      <c r="B457" s="83">
        <v>67995</v>
      </c>
      <c r="C457" s="83">
        <f t="shared" si="138"/>
        <v>10102</v>
      </c>
      <c r="D457" s="83">
        <f t="shared" si="138"/>
        <v>10104</v>
      </c>
      <c r="E457" s="83">
        <f t="shared" si="138"/>
        <v>10381</v>
      </c>
      <c r="F457" s="83">
        <f t="shared" si="138"/>
        <v>67870</v>
      </c>
      <c r="G457" s="83">
        <f t="shared" si="138"/>
        <v>67995</v>
      </c>
      <c r="H457" s="88">
        <f>A457</f>
        <v>67996</v>
      </c>
      <c r="I457" s="83"/>
      <c r="J457" s="83"/>
      <c r="K457" s="83"/>
      <c r="L457" s="83">
        <v>455</v>
      </c>
      <c r="M457" s="83">
        <v>6</v>
      </c>
      <c r="N457" s="83"/>
      <c r="O457" s="83"/>
      <c r="P457" s="83"/>
      <c r="Q457" s="83"/>
      <c r="R457" s="83"/>
      <c r="S457" s="84" t="s">
        <v>1475</v>
      </c>
      <c r="T457" s="84"/>
      <c r="U457" s="84"/>
      <c r="V457" s="84"/>
      <c r="W457" s="83" t="s">
        <v>1476</v>
      </c>
      <c r="X457" s="83" t="s">
        <v>1477</v>
      </c>
      <c r="Y457" s="83"/>
      <c r="Z457" s="83" t="s">
        <v>95</v>
      </c>
      <c r="AA457" s="83"/>
      <c r="AB457" s="83"/>
      <c r="AC457" s="83"/>
      <c r="AD457" s="3" t="str">
        <f t="shared" si="140"/>
        <v>Basaltic ash- tuff</v>
      </c>
    </row>
    <row r="458" spans="1:30" x14ac:dyDescent="0.25">
      <c r="A458" s="83">
        <v>67997</v>
      </c>
      <c r="B458" s="83">
        <v>67996</v>
      </c>
      <c r="C458" s="83">
        <f t="shared" si="138"/>
        <v>10102</v>
      </c>
      <c r="D458" s="83">
        <f t="shared" si="138"/>
        <v>10104</v>
      </c>
      <c r="E458" s="83">
        <f t="shared" si="138"/>
        <v>10381</v>
      </c>
      <c r="F458" s="83">
        <f t="shared" si="138"/>
        <v>67870</v>
      </c>
      <c r="G458" s="83">
        <f t="shared" si="138"/>
        <v>67995</v>
      </c>
      <c r="H458" s="83">
        <f t="shared" si="138"/>
        <v>67996</v>
      </c>
      <c r="I458" s="83">
        <f t="shared" ref="I458:I463" si="143">A458</f>
        <v>67997</v>
      </c>
      <c r="J458" s="83"/>
      <c r="K458" s="83"/>
      <c r="L458" s="83">
        <v>456</v>
      </c>
      <c r="M458" s="83">
        <v>7</v>
      </c>
      <c r="N458" s="83"/>
      <c r="O458" s="83"/>
      <c r="P458" s="83"/>
      <c r="Q458" s="83"/>
      <c r="R458" s="83"/>
      <c r="S458" s="83"/>
      <c r="T458" s="84" t="s">
        <v>1478</v>
      </c>
      <c r="U458" s="84"/>
      <c r="V458" s="84"/>
      <c r="W458" s="83" t="s">
        <v>1479</v>
      </c>
      <c r="X458" s="83" t="s">
        <v>1480</v>
      </c>
      <c r="Y458" s="83"/>
      <c r="Z458" s="83" t="s">
        <v>95</v>
      </c>
      <c r="AA458" s="83"/>
      <c r="AB458" s="83"/>
      <c r="AC458" s="83"/>
      <c r="AD458" s="3" t="str">
        <f t="shared" si="140"/>
        <v>Fine- grained ash- tuff, basaltic</v>
      </c>
    </row>
    <row r="459" spans="1:30" x14ac:dyDescent="0.25">
      <c r="A459" s="83">
        <v>67998</v>
      </c>
      <c r="B459" s="83">
        <v>67996</v>
      </c>
      <c r="C459" s="83">
        <f t="shared" si="138"/>
        <v>10102</v>
      </c>
      <c r="D459" s="83">
        <f t="shared" si="138"/>
        <v>10104</v>
      </c>
      <c r="E459" s="83">
        <f t="shared" si="138"/>
        <v>10381</v>
      </c>
      <c r="F459" s="83">
        <f t="shared" si="138"/>
        <v>67870</v>
      </c>
      <c r="G459" s="83">
        <f t="shared" si="138"/>
        <v>67995</v>
      </c>
      <c r="H459" s="83">
        <f t="shared" si="138"/>
        <v>67996</v>
      </c>
      <c r="I459" s="83">
        <f t="shared" si="143"/>
        <v>67998</v>
      </c>
      <c r="J459" s="83"/>
      <c r="K459" s="83"/>
      <c r="L459" s="83">
        <v>457</v>
      </c>
      <c r="M459" s="83">
        <v>7</v>
      </c>
      <c r="N459" s="83"/>
      <c r="O459" s="83"/>
      <c r="P459" s="83"/>
      <c r="Q459" s="83"/>
      <c r="R459" s="83"/>
      <c r="S459" s="83"/>
      <c r="T459" s="84" t="s">
        <v>1481</v>
      </c>
      <c r="U459" s="84"/>
      <c r="V459" s="84"/>
      <c r="W459" s="83" t="s">
        <v>1482</v>
      </c>
      <c r="X459" s="83" t="s">
        <v>1483</v>
      </c>
      <c r="Y459" s="83"/>
      <c r="Z459" s="83" t="s">
        <v>95</v>
      </c>
      <c r="AA459" s="83"/>
      <c r="AB459" s="83"/>
      <c r="AC459" s="83"/>
      <c r="AD459" s="3" t="str">
        <f t="shared" si="140"/>
        <v>Coarse- grained ah- tuff, basaltic</v>
      </c>
    </row>
    <row r="460" spans="1:30" x14ac:dyDescent="0.25">
      <c r="A460" s="83">
        <v>67999</v>
      </c>
      <c r="B460" s="83">
        <v>67996</v>
      </c>
      <c r="C460" s="83">
        <f t="shared" si="138"/>
        <v>10102</v>
      </c>
      <c r="D460" s="83">
        <f t="shared" si="138"/>
        <v>10104</v>
      </c>
      <c r="E460" s="83">
        <f t="shared" si="138"/>
        <v>10381</v>
      </c>
      <c r="F460" s="83">
        <f t="shared" si="138"/>
        <v>67870</v>
      </c>
      <c r="G460" s="83">
        <f t="shared" si="138"/>
        <v>67995</v>
      </c>
      <c r="H460" s="83">
        <f t="shared" si="138"/>
        <v>67996</v>
      </c>
      <c r="I460" s="83">
        <f t="shared" si="143"/>
        <v>67999</v>
      </c>
      <c r="J460" s="83"/>
      <c r="K460" s="83"/>
      <c r="L460" s="83">
        <v>458</v>
      </c>
      <c r="M460" s="83">
        <v>7</v>
      </c>
      <c r="N460" s="83"/>
      <c r="O460" s="83"/>
      <c r="P460" s="83"/>
      <c r="Q460" s="83"/>
      <c r="R460" s="83"/>
      <c r="S460" s="83"/>
      <c r="T460" s="84" t="s">
        <v>1484</v>
      </c>
      <c r="U460" s="84"/>
      <c r="V460" s="84"/>
      <c r="W460" s="83" t="s">
        <v>1485</v>
      </c>
      <c r="X460" s="83" t="s">
        <v>1486</v>
      </c>
      <c r="Y460" s="83"/>
      <c r="Z460" s="83" t="s">
        <v>95</v>
      </c>
      <c r="AA460" s="83"/>
      <c r="AB460" s="83"/>
      <c r="AC460" s="83"/>
      <c r="AD460" s="3" t="str">
        <f t="shared" si="140"/>
        <v>Basaltic crystal ash- tuff</v>
      </c>
    </row>
    <row r="461" spans="1:30" x14ac:dyDescent="0.25">
      <c r="A461" s="83">
        <v>68000</v>
      </c>
      <c r="B461" s="83">
        <v>67996</v>
      </c>
      <c r="C461" s="83">
        <f t="shared" si="138"/>
        <v>10102</v>
      </c>
      <c r="D461" s="83">
        <f t="shared" si="138"/>
        <v>10104</v>
      </c>
      <c r="E461" s="83">
        <f t="shared" si="138"/>
        <v>10381</v>
      </c>
      <c r="F461" s="83">
        <f t="shared" si="138"/>
        <v>67870</v>
      </c>
      <c r="G461" s="83">
        <f t="shared" si="138"/>
        <v>67995</v>
      </c>
      <c r="H461" s="83">
        <f t="shared" si="138"/>
        <v>67996</v>
      </c>
      <c r="I461" s="83">
        <f t="shared" si="143"/>
        <v>68000</v>
      </c>
      <c r="J461" s="83"/>
      <c r="K461" s="83"/>
      <c r="L461" s="83">
        <v>459</v>
      </c>
      <c r="M461" s="83">
        <v>7</v>
      </c>
      <c r="N461" s="83"/>
      <c r="O461" s="83"/>
      <c r="P461" s="83"/>
      <c r="Q461" s="83"/>
      <c r="R461" s="83"/>
      <c r="S461" s="83"/>
      <c r="T461" s="84" t="s">
        <v>1487</v>
      </c>
      <c r="U461" s="84"/>
      <c r="V461" s="84"/>
      <c r="W461" s="83" t="s">
        <v>1488</v>
      </c>
      <c r="X461" s="83" t="s">
        <v>1489</v>
      </c>
      <c r="Y461" s="83"/>
      <c r="Z461" s="83" t="s">
        <v>95</v>
      </c>
      <c r="AA461" s="83"/>
      <c r="AB461" s="83"/>
      <c r="AC461" s="83"/>
      <c r="AD461" s="3" t="str">
        <f t="shared" si="140"/>
        <v>Basaltic lapilli- ash- tuff</v>
      </c>
    </row>
    <row r="462" spans="1:30" x14ac:dyDescent="0.25">
      <c r="A462" s="83">
        <v>68001</v>
      </c>
      <c r="B462" s="83">
        <v>67996</v>
      </c>
      <c r="C462" s="83">
        <f t="shared" si="138"/>
        <v>10102</v>
      </c>
      <c r="D462" s="83">
        <f t="shared" si="138"/>
        <v>10104</v>
      </c>
      <c r="E462" s="83">
        <f t="shared" si="138"/>
        <v>10381</v>
      </c>
      <c r="F462" s="83">
        <f t="shared" si="138"/>
        <v>67870</v>
      </c>
      <c r="G462" s="83">
        <f t="shared" si="138"/>
        <v>67995</v>
      </c>
      <c r="H462" s="83">
        <f t="shared" si="138"/>
        <v>67996</v>
      </c>
      <c r="I462" s="83">
        <f t="shared" si="143"/>
        <v>68001</v>
      </c>
      <c r="J462" s="83"/>
      <c r="K462" s="83"/>
      <c r="L462" s="83">
        <v>460</v>
      </c>
      <c r="M462" s="83">
        <v>7</v>
      </c>
      <c r="N462" s="83"/>
      <c r="O462" s="83"/>
      <c r="P462" s="83"/>
      <c r="Q462" s="83"/>
      <c r="R462" s="83"/>
      <c r="S462" s="83"/>
      <c r="T462" s="84" t="s">
        <v>1490</v>
      </c>
      <c r="U462" s="84"/>
      <c r="V462" s="84"/>
      <c r="W462" s="83" t="s">
        <v>1491</v>
      </c>
      <c r="X462" s="83" t="s">
        <v>1492</v>
      </c>
      <c r="Y462" s="83"/>
      <c r="Z462" s="83" t="s">
        <v>95</v>
      </c>
      <c r="AA462" s="83"/>
      <c r="AB462" s="83"/>
      <c r="AC462" s="83"/>
      <c r="AD462" s="3" t="str">
        <f t="shared" si="140"/>
        <v>Basaltic bomb- ash- tuff</v>
      </c>
    </row>
    <row r="463" spans="1:30" x14ac:dyDescent="0.25">
      <c r="A463" s="83">
        <v>68002</v>
      </c>
      <c r="B463" s="83">
        <v>67996</v>
      </c>
      <c r="C463" s="83">
        <f t="shared" si="138"/>
        <v>10102</v>
      </c>
      <c r="D463" s="83">
        <f t="shared" si="138"/>
        <v>10104</v>
      </c>
      <c r="E463" s="83">
        <f t="shared" si="138"/>
        <v>10381</v>
      </c>
      <c r="F463" s="83">
        <f t="shared" si="138"/>
        <v>67870</v>
      </c>
      <c r="G463" s="83">
        <f t="shared" si="138"/>
        <v>67995</v>
      </c>
      <c r="H463" s="83">
        <f t="shared" si="138"/>
        <v>67996</v>
      </c>
      <c r="I463" s="83">
        <f t="shared" si="143"/>
        <v>68002</v>
      </c>
      <c r="J463" s="83"/>
      <c r="K463" s="83"/>
      <c r="L463" s="83">
        <v>461</v>
      </c>
      <c r="M463" s="83">
        <v>7</v>
      </c>
      <c r="N463" s="83"/>
      <c r="O463" s="83"/>
      <c r="P463" s="83"/>
      <c r="Q463" s="83"/>
      <c r="R463" s="83"/>
      <c r="S463" s="83"/>
      <c r="T463" s="84" t="s">
        <v>1493</v>
      </c>
      <c r="U463" s="84"/>
      <c r="V463" s="84"/>
      <c r="W463" s="83" t="s">
        <v>1494</v>
      </c>
      <c r="X463" s="83" t="s">
        <v>1495</v>
      </c>
      <c r="Y463" s="83"/>
      <c r="Z463" s="83" t="s">
        <v>95</v>
      </c>
      <c r="AA463" s="83"/>
      <c r="AB463" s="83"/>
      <c r="AC463" s="83"/>
      <c r="AD463" s="3" t="str">
        <f t="shared" si="140"/>
        <v>Basaltic block- ash- tuff</v>
      </c>
    </row>
    <row r="464" spans="1:30" x14ac:dyDescent="0.25">
      <c r="A464" s="83">
        <v>68003</v>
      </c>
      <c r="B464" s="83">
        <v>67995</v>
      </c>
      <c r="C464" s="83">
        <f t="shared" si="138"/>
        <v>10102</v>
      </c>
      <c r="D464" s="83">
        <f t="shared" si="138"/>
        <v>10104</v>
      </c>
      <c r="E464" s="83">
        <f t="shared" si="138"/>
        <v>10381</v>
      </c>
      <c r="F464" s="83">
        <f t="shared" si="138"/>
        <v>67870</v>
      </c>
      <c r="G464" s="83">
        <f t="shared" si="138"/>
        <v>67995</v>
      </c>
      <c r="H464" s="88">
        <f>A464</f>
        <v>68003</v>
      </c>
      <c r="I464" s="83"/>
      <c r="J464" s="83"/>
      <c r="K464" s="83"/>
      <c r="L464" s="83">
        <v>462</v>
      </c>
      <c r="M464" s="83">
        <v>6</v>
      </c>
      <c r="N464" s="83"/>
      <c r="O464" s="83"/>
      <c r="P464" s="83"/>
      <c r="Q464" s="83"/>
      <c r="R464" s="83"/>
      <c r="S464" s="84" t="s">
        <v>1496</v>
      </c>
      <c r="T464" s="84"/>
      <c r="U464" s="84"/>
      <c r="V464" s="84"/>
      <c r="W464" s="83" t="s">
        <v>1497</v>
      </c>
      <c r="X464" s="83" t="s">
        <v>1498</v>
      </c>
      <c r="Y464" s="83"/>
      <c r="Z464" s="83" t="s">
        <v>95</v>
      </c>
      <c r="AA464" s="83"/>
      <c r="AB464" s="83"/>
      <c r="AC464" s="83"/>
      <c r="AD464" s="3" t="str">
        <f t="shared" si="140"/>
        <v>Basaltic lapilli- tuff</v>
      </c>
    </row>
    <row r="465" spans="1:30" x14ac:dyDescent="0.25">
      <c r="A465" s="83">
        <v>69900</v>
      </c>
      <c r="B465" s="83">
        <v>68003</v>
      </c>
      <c r="C465" s="83">
        <f t="shared" ref="C465:H480" si="144">VLOOKUP(D465,$A:$B,2,FALSE)</f>
        <v>10102</v>
      </c>
      <c r="D465" s="83">
        <f t="shared" si="144"/>
        <v>10104</v>
      </c>
      <c r="E465" s="83">
        <f t="shared" si="144"/>
        <v>10381</v>
      </c>
      <c r="F465" s="83">
        <f t="shared" si="144"/>
        <v>67870</v>
      </c>
      <c r="G465" s="83">
        <f t="shared" si="144"/>
        <v>67995</v>
      </c>
      <c r="H465" s="83">
        <f t="shared" si="144"/>
        <v>68003</v>
      </c>
      <c r="I465" s="83">
        <f t="shared" ref="I465:I468" si="145">A465</f>
        <v>69900</v>
      </c>
      <c r="J465" s="83"/>
      <c r="K465" s="83"/>
      <c r="L465" s="83">
        <v>463</v>
      </c>
      <c r="M465" s="83">
        <v>7</v>
      </c>
      <c r="N465" s="83"/>
      <c r="O465" s="83"/>
      <c r="P465" s="83"/>
      <c r="Q465" s="83"/>
      <c r="R465" s="83"/>
      <c r="S465" s="83"/>
      <c r="T465" s="84" t="s">
        <v>1499</v>
      </c>
      <c r="U465" s="84"/>
      <c r="V465" s="84"/>
      <c r="W465" s="83" t="s">
        <v>1500</v>
      </c>
      <c r="X465" s="83" t="s">
        <v>1501</v>
      </c>
      <c r="Y465" s="83"/>
      <c r="Z465" s="83" t="s">
        <v>95</v>
      </c>
      <c r="AA465" s="83"/>
      <c r="AB465" s="83"/>
      <c r="AC465" s="83"/>
      <c r="AD465" s="3" t="str">
        <f t="shared" si="140"/>
        <v>Basaltic crystal lapilli- tuff</v>
      </c>
    </row>
    <row r="466" spans="1:30" x14ac:dyDescent="0.25">
      <c r="A466" s="83">
        <v>68004</v>
      </c>
      <c r="B466" s="83">
        <v>68003</v>
      </c>
      <c r="C466" s="83">
        <f t="shared" si="144"/>
        <v>10102</v>
      </c>
      <c r="D466" s="83">
        <f t="shared" si="144"/>
        <v>10104</v>
      </c>
      <c r="E466" s="83">
        <f t="shared" si="144"/>
        <v>10381</v>
      </c>
      <c r="F466" s="83">
        <f t="shared" si="144"/>
        <v>67870</v>
      </c>
      <c r="G466" s="83">
        <f t="shared" si="144"/>
        <v>67995</v>
      </c>
      <c r="H466" s="83">
        <f t="shared" si="144"/>
        <v>68003</v>
      </c>
      <c r="I466" s="83">
        <f t="shared" si="145"/>
        <v>68004</v>
      </c>
      <c r="J466" s="83"/>
      <c r="K466" s="83"/>
      <c r="L466" s="83">
        <v>464</v>
      </c>
      <c r="M466" s="83">
        <v>7</v>
      </c>
      <c r="N466" s="83"/>
      <c r="O466" s="83"/>
      <c r="P466" s="83"/>
      <c r="Q466" s="83"/>
      <c r="R466" s="83"/>
      <c r="S466" s="83"/>
      <c r="T466" s="84" t="s">
        <v>1502</v>
      </c>
      <c r="U466" s="84"/>
      <c r="V466" s="84"/>
      <c r="W466" s="83" t="s">
        <v>1503</v>
      </c>
      <c r="X466" s="83" t="s">
        <v>1504</v>
      </c>
      <c r="Y466" s="83"/>
      <c r="Z466" s="83" t="s">
        <v>95</v>
      </c>
      <c r="AA466" s="83"/>
      <c r="AB466" s="83"/>
      <c r="AC466" s="83"/>
      <c r="AD466" s="3" t="str">
        <f t="shared" si="140"/>
        <v>Basaltic ash- lapilli tuff</v>
      </c>
    </row>
    <row r="467" spans="1:30" x14ac:dyDescent="0.25">
      <c r="A467" s="83">
        <v>68005</v>
      </c>
      <c r="B467" s="83">
        <v>68003</v>
      </c>
      <c r="C467" s="83">
        <f t="shared" si="144"/>
        <v>10102</v>
      </c>
      <c r="D467" s="83">
        <f t="shared" si="144"/>
        <v>10104</v>
      </c>
      <c r="E467" s="83">
        <f t="shared" si="144"/>
        <v>10381</v>
      </c>
      <c r="F467" s="83">
        <f t="shared" si="144"/>
        <v>67870</v>
      </c>
      <c r="G467" s="83">
        <f t="shared" si="144"/>
        <v>67995</v>
      </c>
      <c r="H467" s="83">
        <f t="shared" si="144"/>
        <v>68003</v>
      </c>
      <c r="I467" s="83">
        <f t="shared" si="145"/>
        <v>68005</v>
      </c>
      <c r="J467" s="83"/>
      <c r="K467" s="83"/>
      <c r="L467" s="83">
        <v>465</v>
      </c>
      <c r="M467" s="83">
        <v>7</v>
      </c>
      <c r="N467" s="83"/>
      <c r="O467" s="83"/>
      <c r="P467" s="83"/>
      <c r="Q467" s="83"/>
      <c r="R467" s="83"/>
      <c r="S467" s="83"/>
      <c r="T467" s="84" t="s">
        <v>1505</v>
      </c>
      <c r="U467" s="84"/>
      <c r="V467" s="84"/>
      <c r="W467" s="83" t="s">
        <v>1506</v>
      </c>
      <c r="X467" s="83" t="s">
        <v>1507</v>
      </c>
      <c r="Y467" s="83"/>
      <c r="Z467" s="83" t="s">
        <v>95</v>
      </c>
      <c r="AA467" s="83"/>
      <c r="AB467" s="83"/>
      <c r="AC467" s="83"/>
      <c r="AD467" s="3" t="str">
        <f t="shared" si="140"/>
        <v>Basaltic bomb- lapilli- tuff</v>
      </c>
    </row>
    <row r="468" spans="1:30" x14ac:dyDescent="0.25">
      <c r="A468" s="83">
        <v>68006</v>
      </c>
      <c r="B468" s="83">
        <v>68003</v>
      </c>
      <c r="C468" s="83">
        <f t="shared" si="144"/>
        <v>10102</v>
      </c>
      <c r="D468" s="83">
        <f t="shared" si="144"/>
        <v>10104</v>
      </c>
      <c r="E468" s="83">
        <f t="shared" si="144"/>
        <v>10381</v>
      </c>
      <c r="F468" s="83">
        <f t="shared" si="144"/>
        <v>67870</v>
      </c>
      <c r="G468" s="83">
        <f t="shared" si="144"/>
        <v>67995</v>
      </c>
      <c r="H468" s="83">
        <f t="shared" si="144"/>
        <v>68003</v>
      </c>
      <c r="I468" s="83">
        <f t="shared" si="145"/>
        <v>68006</v>
      </c>
      <c r="J468" s="83"/>
      <c r="K468" s="83"/>
      <c r="L468" s="83">
        <v>466</v>
      </c>
      <c r="M468" s="83">
        <v>7</v>
      </c>
      <c r="N468" s="83"/>
      <c r="O468" s="83"/>
      <c r="P468" s="83"/>
      <c r="Q468" s="83"/>
      <c r="R468" s="83"/>
      <c r="S468" s="83"/>
      <c r="T468" s="84" t="s">
        <v>1508</v>
      </c>
      <c r="U468" s="84"/>
      <c r="V468" s="84"/>
      <c r="W468" s="83" t="s">
        <v>1509</v>
      </c>
      <c r="X468" s="83" t="s">
        <v>1510</v>
      </c>
      <c r="Y468" s="83"/>
      <c r="Z468" s="83" t="s">
        <v>95</v>
      </c>
      <c r="AA468" s="83"/>
      <c r="AB468" s="83"/>
      <c r="AC468" s="83"/>
      <c r="AD468" s="3" t="str">
        <f t="shared" si="140"/>
        <v>Basaltic block- lapilli- tuff</v>
      </c>
    </row>
    <row r="469" spans="1:30" x14ac:dyDescent="0.25">
      <c r="A469" s="83">
        <v>68007</v>
      </c>
      <c r="B469" s="83">
        <v>67995</v>
      </c>
      <c r="C469" s="83">
        <f t="shared" si="144"/>
        <v>10102</v>
      </c>
      <c r="D469" s="83">
        <f t="shared" si="144"/>
        <v>10104</v>
      </c>
      <c r="E469" s="83">
        <f t="shared" si="144"/>
        <v>10381</v>
      </c>
      <c r="F469" s="83">
        <f t="shared" si="144"/>
        <v>67870</v>
      </c>
      <c r="G469" s="83">
        <f t="shared" si="144"/>
        <v>67995</v>
      </c>
      <c r="H469" s="88">
        <f>A469</f>
        <v>68007</v>
      </c>
      <c r="I469" s="83"/>
      <c r="J469" s="83"/>
      <c r="K469" s="83"/>
      <c r="L469" s="83">
        <v>467</v>
      </c>
      <c r="M469" s="83">
        <v>6</v>
      </c>
      <c r="N469" s="83"/>
      <c r="O469" s="83"/>
      <c r="P469" s="83"/>
      <c r="Q469" s="83"/>
      <c r="R469" s="83"/>
      <c r="S469" s="84" t="s">
        <v>1511</v>
      </c>
      <c r="T469" s="84"/>
      <c r="U469" s="84"/>
      <c r="V469" s="84"/>
      <c r="W469" s="83" t="s">
        <v>1512</v>
      </c>
      <c r="X469" s="83" t="s">
        <v>1513</v>
      </c>
      <c r="Y469" s="83"/>
      <c r="Z469" s="83" t="s">
        <v>95</v>
      </c>
      <c r="AA469" s="83"/>
      <c r="AB469" s="83"/>
      <c r="AC469" s="83"/>
      <c r="AD469" s="3" t="str">
        <f t="shared" si="140"/>
        <v>Basaltic agglomerate</v>
      </c>
    </row>
    <row r="470" spans="1:30" x14ac:dyDescent="0.25">
      <c r="A470" s="83">
        <v>68008</v>
      </c>
      <c r="B470" s="83">
        <v>68007</v>
      </c>
      <c r="C470" s="83">
        <f t="shared" si="144"/>
        <v>10102</v>
      </c>
      <c r="D470" s="83">
        <f t="shared" si="144"/>
        <v>10104</v>
      </c>
      <c r="E470" s="83">
        <f t="shared" si="144"/>
        <v>10381</v>
      </c>
      <c r="F470" s="83">
        <f t="shared" si="144"/>
        <v>67870</v>
      </c>
      <c r="G470" s="83">
        <f t="shared" si="144"/>
        <v>67995</v>
      </c>
      <c r="H470" s="83">
        <f t="shared" si="144"/>
        <v>68007</v>
      </c>
      <c r="I470" s="83">
        <f t="shared" ref="I470:I472" si="146">A470</f>
        <v>68008</v>
      </c>
      <c r="J470" s="83"/>
      <c r="K470" s="83"/>
      <c r="L470" s="83">
        <v>468</v>
      </c>
      <c r="M470" s="83">
        <v>7</v>
      </c>
      <c r="N470" s="83"/>
      <c r="O470" s="83"/>
      <c r="P470" s="83"/>
      <c r="Q470" s="83"/>
      <c r="R470" s="83"/>
      <c r="S470" s="83"/>
      <c r="T470" s="84" t="s">
        <v>1514</v>
      </c>
      <c r="U470" s="84"/>
      <c r="V470" s="84"/>
      <c r="W470" s="83" t="s">
        <v>1515</v>
      </c>
      <c r="X470" s="83" t="s">
        <v>1516</v>
      </c>
      <c r="Y470" s="83"/>
      <c r="Z470" s="83" t="s">
        <v>95</v>
      </c>
      <c r="AA470" s="83"/>
      <c r="AB470" s="83"/>
      <c r="AC470" s="83"/>
      <c r="AD470" s="3" t="str">
        <f t="shared" si="140"/>
        <v>Basaltic bomb- tuff</v>
      </c>
    </row>
    <row r="471" spans="1:30" x14ac:dyDescent="0.25">
      <c r="A471" s="83">
        <v>68009</v>
      </c>
      <c r="B471" s="83">
        <v>68007</v>
      </c>
      <c r="C471" s="83">
        <f t="shared" si="144"/>
        <v>10102</v>
      </c>
      <c r="D471" s="83">
        <f t="shared" si="144"/>
        <v>10104</v>
      </c>
      <c r="E471" s="83">
        <f t="shared" si="144"/>
        <v>10381</v>
      </c>
      <c r="F471" s="83">
        <f t="shared" si="144"/>
        <v>67870</v>
      </c>
      <c r="G471" s="83">
        <f t="shared" si="144"/>
        <v>67995</v>
      </c>
      <c r="H471" s="83">
        <f t="shared" si="144"/>
        <v>68007</v>
      </c>
      <c r="I471" s="83">
        <f t="shared" si="146"/>
        <v>68009</v>
      </c>
      <c r="J471" s="83"/>
      <c r="K471" s="83"/>
      <c r="L471" s="83">
        <v>469</v>
      </c>
      <c r="M471" s="83">
        <v>7</v>
      </c>
      <c r="N471" s="83"/>
      <c r="O471" s="83"/>
      <c r="P471" s="83"/>
      <c r="Q471" s="83"/>
      <c r="R471" s="83"/>
      <c r="S471" s="83"/>
      <c r="T471" s="84" t="s">
        <v>1517</v>
      </c>
      <c r="U471" s="84"/>
      <c r="V471" s="84"/>
      <c r="W471" s="83" t="s">
        <v>1518</v>
      </c>
      <c r="X471" s="83" t="s">
        <v>1519</v>
      </c>
      <c r="Y471" s="83"/>
      <c r="Z471" s="83" t="s">
        <v>95</v>
      </c>
      <c r="AA471" s="83"/>
      <c r="AB471" s="83"/>
      <c r="AC471" s="83"/>
      <c r="AD471" s="3" t="str">
        <f t="shared" si="140"/>
        <v>Basaltic lapilli- bomb- tuff</v>
      </c>
    </row>
    <row r="472" spans="1:30" x14ac:dyDescent="0.25">
      <c r="A472" s="83">
        <v>68010</v>
      </c>
      <c r="B472" s="83">
        <v>68007</v>
      </c>
      <c r="C472" s="83">
        <f t="shared" si="144"/>
        <v>10102</v>
      </c>
      <c r="D472" s="83">
        <f t="shared" si="144"/>
        <v>10104</v>
      </c>
      <c r="E472" s="83">
        <f t="shared" si="144"/>
        <v>10381</v>
      </c>
      <c r="F472" s="83">
        <f t="shared" si="144"/>
        <v>67870</v>
      </c>
      <c r="G472" s="83">
        <f t="shared" si="144"/>
        <v>67995</v>
      </c>
      <c r="H472" s="83">
        <f t="shared" si="144"/>
        <v>68007</v>
      </c>
      <c r="I472" s="83">
        <f t="shared" si="146"/>
        <v>68010</v>
      </c>
      <c r="J472" s="83"/>
      <c r="K472" s="83"/>
      <c r="L472" s="83">
        <v>470</v>
      </c>
      <c r="M472" s="83">
        <v>7</v>
      </c>
      <c r="N472" s="83"/>
      <c r="O472" s="83"/>
      <c r="P472" s="83"/>
      <c r="Q472" s="83"/>
      <c r="R472" s="83"/>
      <c r="S472" s="83"/>
      <c r="T472" s="84" t="s">
        <v>1520</v>
      </c>
      <c r="U472" s="84"/>
      <c r="V472" s="84"/>
      <c r="W472" s="83" t="s">
        <v>1521</v>
      </c>
      <c r="X472" s="83" t="s">
        <v>1522</v>
      </c>
      <c r="Y472" s="83"/>
      <c r="Z472" s="83" t="s">
        <v>95</v>
      </c>
      <c r="AA472" s="83"/>
      <c r="AB472" s="83"/>
      <c r="AC472" s="83"/>
      <c r="AD472" s="3" t="str">
        <f t="shared" si="140"/>
        <v>Basaltic ash- bomb- tuff</v>
      </c>
    </row>
    <row r="473" spans="1:30" x14ac:dyDescent="0.25">
      <c r="A473" s="83">
        <v>68011</v>
      </c>
      <c r="B473" s="83">
        <v>67995</v>
      </c>
      <c r="C473" s="83">
        <f t="shared" si="144"/>
        <v>10102</v>
      </c>
      <c r="D473" s="83">
        <f t="shared" si="144"/>
        <v>10104</v>
      </c>
      <c r="E473" s="83">
        <f t="shared" si="144"/>
        <v>10381</v>
      </c>
      <c r="F473" s="83">
        <f t="shared" si="144"/>
        <v>67870</v>
      </c>
      <c r="G473" s="83">
        <f t="shared" si="144"/>
        <v>67995</v>
      </c>
      <c r="H473" s="88">
        <f t="shared" ref="H473:H474" si="147">A473</f>
        <v>68011</v>
      </c>
      <c r="I473" s="83"/>
      <c r="J473" s="83"/>
      <c r="K473" s="83"/>
      <c r="L473" s="83">
        <v>471</v>
      </c>
      <c r="M473" s="83">
        <v>6</v>
      </c>
      <c r="N473" s="83"/>
      <c r="O473" s="83"/>
      <c r="P473" s="83"/>
      <c r="Q473" s="83"/>
      <c r="R473" s="83"/>
      <c r="S473" s="84" t="s">
        <v>1523</v>
      </c>
      <c r="T473" s="84"/>
      <c r="U473" s="84"/>
      <c r="V473" s="84"/>
      <c r="W473" s="83" t="s">
        <v>1524</v>
      </c>
      <c r="X473" s="83" t="s">
        <v>1525</v>
      </c>
      <c r="Y473" s="83" t="s">
        <v>1526</v>
      </c>
      <c r="Z473" s="83" t="s">
        <v>85</v>
      </c>
      <c r="AA473" s="83"/>
      <c r="AB473" s="83"/>
      <c r="AC473" s="83"/>
      <c r="AD473" s="3" t="str">
        <f t="shared" si="140"/>
        <v>Basaltic agglutinate</v>
      </c>
    </row>
    <row r="474" spans="1:30" x14ac:dyDescent="0.25">
      <c r="A474" s="83">
        <v>68012</v>
      </c>
      <c r="B474" s="83">
        <v>67995</v>
      </c>
      <c r="C474" s="83">
        <f t="shared" si="144"/>
        <v>10102</v>
      </c>
      <c r="D474" s="83">
        <f t="shared" si="144"/>
        <v>10104</v>
      </c>
      <c r="E474" s="83">
        <f t="shared" si="144"/>
        <v>10381</v>
      </c>
      <c r="F474" s="83">
        <f t="shared" si="144"/>
        <v>67870</v>
      </c>
      <c r="G474" s="83">
        <f t="shared" si="144"/>
        <v>67995</v>
      </c>
      <c r="H474" s="88">
        <f t="shared" si="147"/>
        <v>68012</v>
      </c>
      <c r="I474" s="83"/>
      <c r="J474" s="83"/>
      <c r="K474" s="83"/>
      <c r="L474" s="83">
        <v>472</v>
      </c>
      <c r="M474" s="83">
        <v>6</v>
      </c>
      <c r="N474" s="83"/>
      <c r="O474" s="83"/>
      <c r="P474" s="83"/>
      <c r="Q474" s="83"/>
      <c r="R474" s="83"/>
      <c r="S474" s="84" t="s">
        <v>1527</v>
      </c>
      <c r="T474" s="84"/>
      <c r="U474" s="84"/>
      <c r="V474" s="84"/>
      <c r="W474" s="83" t="s">
        <v>1528</v>
      </c>
      <c r="X474" s="83" t="s">
        <v>1529</v>
      </c>
      <c r="Y474" s="83"/>
      <c r="Z474" s="83" t="s">
        <v>95</v>
      </c>
      <c r="AA474" s="83"/>
      <c r="AB474" s="83"/>
      <c r="AC474" s="83"/>
      <c r="AD474" s="3" t="str">
        <f t="shared" si="140"/>
        <v>Pyroclastic breccia, consolidated</v>
      </c>
    </row>
    <row r="475" spans="1:30" x14ac:dyDescent="0.25">
      <c r="A475" s="83">
        <v>68013</v>
      </c>
      <c r="B475" s="83">
        <v>68012</v>
      </c>
      <c r="C475" s="83">
        <f t="shared" si="144"/>
        <v>10102</v>
      </c>
      <c r="D475" s="83">
        <f t="shared" si="144"/>
        <v>10104</v>
      </c>
      <c r="E475" s="83">
        <f t="shared" si="144"/>
        <v>10381</v>
      </c>
      <c r="F475" s="83">
        <f t="shared" si="144"/>
        <v>67870</v>
      </c>
      <c r="G475" s="83">
        <f t="shared" si="144"/>
        <v>67995</v>
      </c>
      <c r="H475" s="83">
        <f t="shared" si="144"/>
        <v>68012</v>
      </c>
      <c r="I475" s="83">
        <f t="shared" ref="I475:I477" si="148">A475</f>
        <v>68013</v>
      </c>
      <c r="J475" s="83"/>
      <c r="K475" s="83"/>
      <c r="L475" s="83">
        <v>473</v>
      </c>
      <c r="M475" s="83">
        <v>7</v>
      </c>
      <c r="N475" s="83"/>
      <c r="O475" s="83"/>
      <c r="P475" s="83"/>
      <c r="Q475" s="83"/>
      <c r="R475" s="83"/>
      <c r="S475" s="83"/>
      <c r="T475" s="84" t="s">
        <v>1530</v>
      </c>
      <c r="U475" s="84"/>
      <c r="V475" s="84"/>
      <c r="W475" s="83" t="s">
        <v>1531</v>
      </c>
      <c r="X475" s="83" t="s">
        <v>1532</v>
      </c>
      <c r="Y475" s="83"/>
      <c r="Z475" s="83" t="s">
        <v>95</v>
      </c>
      <c r="AA475" s="83"/>
      <c r="AB475" s="83"/>
      <c r="AC475" s="83"/>
      <c r="AD475" s="3" t="str">
        <f t="shared" si="140"/>
        <v>Basaltic block- tuff</v>
      </c>
    </row>
    <row r="476" spans="1:30" x14ac:dyDescent="0.25">
      <c r="A476" s="83">
        <v>68014</v>
      </c>
      <c r="B476" s="83">
        <v>68012</v>
      </c>
      <c r="C476" s="83">
        <f t="shared" si="144"/>
        <v>10102</v>
      </c>
      <c r="D476" s="83">
        <f t="shared" si="144"/>
        <v>10104</v>
      </c>
      <c r="E476" s="83">
        <f t="shared" si="144"/>
        <v>10381</v>
      </c>
      <c r="F476" s="83">
        <f t="shared" si="144"/>
        <v>67870</v>
      </c>
      <c r="G476" s="83">
        <f t="shared" si="144"/>
        <v>67995</v>
      </c>
      <c r="H476" s="83">
        <f t="shared" si="144"/>
        <v>68012</v>
      </c>
      <c r="I476" s="83">
        <f t="shared" si="148"/>
        <v>68014</v>
      </c>
      <c r="J476" s="83"/>
      <c r="K476" s="83"/>
      <c r="L476" s="83">
        <v>474</v>
      </c>
      <c r="M476" s="83">
        <v>7</v>
      </c>
      <c r="N476" s="83"/>
      <c r="O476" s="83"/>
      <c r="P476" s="83"/>
      <c r="Q476" s="83"/>
      <c r="R476" s="83"/>
      <c r="S476" s="83"/>
      <c r="T476" s="84" t="s">
        <v>1533</v>
      </c>
      <c r="U476" s="84"/>
      <c r="V476" s="84"/>
      <c r="W476" s="83" t="s">
        <v>1534</v>
      </c>
      <c r="X476" s="83" t="s">
        <v>1535</v>
      </c>
      <c r="Y476" s="83"/>
      <c r="Z476" s="83" t="s">
        <v>95</v>
      </c>
      <c r="AA476" s="83"/>
      <c r="AB476" s="83"/>
      <c r="AC476" s="83"/>
      <c r="AD476" s="3" t="str">
        <f t="shared" si="140"/>
        <v>Basaltic lapilli- block- tuff</v>
      </c>
    </row>
    <row r="477" spans="1:30" x14ac:dyDescent="0.25">
      <c r="A477" s="83">
        <v>68015</v>
      </c>
      <c r="B477" s="83">
        <v>68012</v>
      </c>
      <c r="C477" s="83">
        <f t="shared" si="144"/>
        <v>10102</v>
      </c>
      <c r="D477" s="83">
        <f t="shared" si="144"/>
        <v>10104</v>
      </c>
      <c r="E477" s="83">
        <f t="shared" si="144"/>
        <v>10381</v>
      </c>
      <c r="F477" s="83">
        <f t="shared" si="144"/>
        <v>67870</v>
      </c>
      <c r="G477" s="83">
        <f t="shared" si="144"/>
        <v>67995</v>
      </c>
      <c r="H477" s="83">
        <f t="shared" si="144"/>
        <v>68012</v>
      </c>
      <c r="I477" s="83">
        <f t="shared" si="148"/>
        <v>68015</v>
      </c>
      <c r="J477" s="83"/>
      <c r="K477" s="83"/>
      <c r="L477" s="83">
        <v>475</v>
      </c>
      <c r="M477" s="83">
        <v>7</v>
      </c>
      <c r="N477" s="83"/>
      <c r="O477" s="83"/>
      <c r="P477" s="83"/>
      <c r="Q477" s="83"/>
      <c r="R477" s="83"/>
      <c r="S477" s="83"/>
      <c r="T477" s="84" t="s">
        <v>1536</v>
      </c>
      <c r="U477" s="84"/>
      <c r="V477" s="84"/>
      <c r="W477" s="83" t="s">
        <v>1537</v>
      </c>
      <c r="X477" s="83" t="s">
        <v>1538</v>
      </c>
      <c r="Y477" s="83"/>
      <c r="Z477" s="83" t="s">
        <v>95</v>
      </c>
      <c r="AA477" s="83"/>
      <c r="AB477" s="83"/>
      <c r="AC477" s="83"/>
      <c r="AD477" s="3" t="str">
        <f t="shared" si="140"/>
        <v>Basaltic ash- block- tuff</v>
      </c>
    </row>
    <row r="478" spans="1:30" x14ac:dyDescent="0.25">
      <c r="A478" s="83">
        <v>68016</v>
      </c>
      <c r="B478" s="83">
        <v>67995</v>
      </c>
      <c r="C478" s="83">
        <f t="shared" si="144"/>
        <v>10102</v>
      </c>
      <c r="D478" s="83">
        <f t="shared" si="144"/>
        <v>10104</v>
      </c>
      <c r="E478" s="83">
        <f t="shared" si="144"/>
        <v>10381</v>
      </c>
      <c r="F478" s="83">
        <f t="shared" si="144"/>
        <v>67870</v>
      </c>
      <c r="G478" s="83">
        <f t="shared" si="144"/>
        <v>67995</v>
      </c>
      <c r="H478" s="88">
        <f>A478</f>
        <v>68016</v>
      </c>
      <c r="I478" s="83"/>
      <c r="J478" s="83"/>
      <c r="K478" s="83"/>
      <c r="L478" s="83">
        <v>476</v>
      </c>
      <c r="M478" s="83">
        <v>6</v>
      </c>
      <c r="N478" s="83"/>
      <c r="O478" s="83"/>
      <c r="P478" s="83"/>
      <c r="Q478" s="83"/>
      <c r="R478" s="83"/>
      <c r="S478" s="84" t="s">
        <v>1539</v>
      </c>
      <c r="T478" s="84"/>
      <c r="U478" s="84"/>
      <c r="V478" s="84"/>
      <c r="W478" s="83" t="s">
        <v>1540</v>
      </c>
      <c r="X478" s="83" t="s">
        <v>1541</v>
      </c>
      <c r="Y478" s="83"/>
      <c r="Z478" s="83" t="s">
        <v>95</v>
      </c>
      <c r="AA478" s="83"/>
      <c r="AB478" s="83"/>
      <c r="AC478" s="83"/>
      <c r="AD478" s="3" t="str">
        <f t="shared" si="140"/>
        <v>Basaltic tuff- breccia</v>
      </c>
    </row>
    <row r="479" spans="1:30" x14ac:dyDescent="0.25">
      <c r="A479" s="83">
        <v>68017</v>
      </c>
      <c r="B479" s="83">
        <v>68016</v>
      </c>
      <c r="C479" s="83">
        <f t="shared" si="144"/>
        <v>10102</v>
      </c>
      <c r="D479" s="83">
        <f t="shared" si="144"/>
        <v>10104</v>
      </c>
      <c r="E479" s="83">
        <f t="shared" si="144"/>
        <v>10381</v>
      </c>
      <c r="F479" s="83">
        <f t="shared" si="144"/>
        <v>67870</v>
      </c>
      <c r="G479" s="83">
        <f t="shared" si="144"/>
        <v>67995</v>
      </c>
      <c r="H479" s="83">
        <f t="shared" si="144"/>
        <v>68016</v>
      </c>
      <c r="I479" s="83">
        <f t="shared" ref="I479:I480" si="149">A479</f>
        <v>68017</v>
      </c>
      <c r="J479" s="83"/>
      <c r="K479" s="83"/>
      <c r="L479" s="83">
        <v>477</v>
      </c>
      <c r="M479" s="83">
        <v>7</v>
      </c>
      <c r="N479" s="83"/>
      <c r="O479" s="83"/>
      <c r="P479" s="83"/>
      <c r="Q479" s="83"/>
      <c r="R479" s="83"/>
      <c r="S479" s="83"/>
      <c r="T479" s="84" t="s">
        <v>1542</v>
      </c>
      <c r="U479" s="84"/>
      <c r="V479" s="84"/>
      <c r="W479" s="83" t="s">
        <v>1543</v>
      </c>
      <c r="X479" s="83" t="s">
        <v>1544</v>
      </c>
      <c r="Y479" s="83"/>
      <c r="Z479" s="83" t="s">
        <v>95</v>
      </c>
      <c r="AA479" s="83"/>
      <c r="AB479" s="83"/>
      <c r="AC479" s="83"/>
      <c r="AD479" s="3" t="str">
        <f t="shared" si="140"/>
        <v>Basaltic lapilli- tuff- breccia</v>
      </c>
    </row>
    <row r="480" spans="1:30" x14ac:dyDescent="0.25">
      <c r="A480" s="83">
        <v>68018</v>
      </c>
      <c r="B480" s="83">
        <v>68016</v>
      </c>
      <c r="C480" s="83">
        <f t="shared" si="144"/>
        <v>10102</v>
      </c>
      <c r="D480" s="83">
        <f t="shared" si="144"/>
        <v>10104</v>
      </c>
      <c r="E480" s="83">
        <f t="shared" si="144"/>
        <v>10381</v>
      </c>
      <c r="F480" s="83">
        <f t="shared" si="144"/>
        <v>67870</v>
      </c>
      <c r="G480" s="83">
        <f t="shared" si="144"/>
        <v>67995</v>
      </c>
      <c r="H480" s="83">
        <f t="shared" si="144"/>
        <v>68016</v>
      </c>
      <c r="I480" s="83">
        <f t="shared" si="149"/>
        <v>68018</v>
      </c>
      <c r="J480" s="83"/>
      <c r="K480" s="83"/>
      <c r="L480" s="83">
        <v>478</v>
      </c>
      <c r="M480" s="83">
        <v>7</v>
      </c>
      <c r="N480" s="83"/>
      <c r="O480" s="83"/>
      <c r="P480" s="83"/>
      <c r="Q480" s="83"/>
      <c r="R480" s="83"/>
      <c r="S480" s="83"/>
      <c r="T480" s="84" t="s">
        <v>1545</v>
      </c>
      <c r="U480" s="84"/>
      <c r="V480" s="84"/>
      <c r="W480" s="83" t="s">
        <v>1546</v>
      </c>
      <c r="X480" s="83" t="s">
        <v>1547</v>
      </c>
      <c r="Y480" s="83"/>
      <c r="Z480" s="83" t="s">
        <v>95</v>
      </c>
      <c r="AA480" s="83"/>
      <c r="AB480" s="83"/>
      <c r="AC480" s="83"/>
      <c r="AD480" s="3" t="str">
        <f t="shared" si="140"/>
        <v>Basaltic ash- tuff- breccia</v>
      </c>
    </row>
    <row r="481" spans="1:30" x14ac:dyDescent="0.25">
      <c r="A481" s="83">
        <v>68019</v>
      </c>
      <c r="B481" s="83">
        <v>67995</v>
      </c>
      <c r="C481" s="83">
        <f t="shared" ref="C481:H496" si="150">VLOOKUP(D481,$A:$B,2,FALSE)</f>
        <v>10102</v>
      </c>
      <c r="D481" s="83">
        <f t="shared" si="150"/>
        <v>10104</v>
      </c>
      <c r="E481" s="83">
        <f t="shared" si="150"/>
        <v>10381</v>
      </c>
      <c r="F481" s="83">
        <f t="shared" si="150"/>
        <v>67870</v>
      </c>
      <c r="G481" s="83">
        <f t="shared" si="150"/>
        <v>67995</v>
      </c>
      <c r="H481" s="88">
        <f t="shared" ref="H481:H482" si="151">A481</f>
        <v>68019</v>
      </c>
      <c r="I481" s="83"/>
      <c r="J481" s="83"/>
      <c r="K481" s="83"/>
      <c r="L481" s="83">
        <v>479</v>
      </c>
      <c r="M481" s="83">
        <v>6</v>
      </c>
      <c r="N481" s="83"/>
      <c r="O481" s="83"/>
      <c r="P481" s="83"/>
      <c r="Q481" s="83"/>
      <c r="R481" s="83"/>
      <c r="S481" s="84" t="s">
        <v>1548</v>
      </c>
      <c r="T481" s="84"/>
      <c r="U481" s="84"/>
      <c r="V481" s="84"/>
      <c r="W481" s="83" t="s">
        <v>1549</v>
      </c>
      <c r="X481" s="83" t="s">
        <v>1550</v>
      </c>
      <c r="Y481" s="83"/>
      <c r="Z481" s="83" t="s">
        <v>95</v>
      </c>
      <c r="AA481" s="83"/>
      <c r="AB481" s="83"/>
      <c r="AC481" s="83"/>
      <c r="AD481" s="3" t="str">
        <f t="shared" si="140"/>
        <v>Basaltic air- fall- deposit, consolidated</v>
      </c>
    </row>
    <row r="482" spans="1:30" x14ac:dyDescent="0.25">
      <c r="A482" s="83">
        <v>68020</v>
      </c>
      <c r="B482" s="83">
        <v>67995</v>
      </c>
      <c r="C482" s="83">
        <f t="shared" si="150"/>
        <v>10102</v>
      </c>
      <c r="D482" s="83">
        <f t="shared" si="150"/>
        <v>10104</v>
      </c>
      <c r="E482" s="83">
        <f t="shared" si="150"/>
        <v>10381</v>
      </c>
      <c r="F482" s="83">
        <f t="shared" si="150"/>
        <v>67870</v>
      </c>
      <c r="G482" s="83">
        <f t="shared" si="150"/>
        <v>67995</v>
      </c>
      <c r="H482" s="88">
        <f t="shared" si="151"/>
        <v>68020</v>
      </c>
      <c r="I482" s="83"/>
      <c r="J482" s="83"/>
      <c r="K482" s="83"/>
      <c r="L482" s="83">
        <v>480</v>
      </c>
      <c r="M482" s="83">
        <v>6</v>
      </c>
      <c r="N482" s="83"/>
      <c r="O482" s="83"/>
      <c r="P482" s="83"/>
      <c r="Q482" s="83"/>
      <c r="R482" s="83"/>
      <c r="S482" s="84" t="s">
        <v>1551</v>
      </c>
      <c r="T482" s="84"/>
      <c r="U482" s="84"/>
      <c r="V482" s="84"/>
      <c r="W482" s="83" t="s">
        <v>1552</v>
      </c>
      <c r="X482" s="83" t="s">
        <v>1553</v>
      </c>
      <c r="Y482" s="83"/>
      <c r="Z482" s="83" t="s">
        <v>95</v>
      </c>
      <c r="AA482" s="83"/>
      <c r="AB482" s="83"/>
      <c r="AC482" s="83"/>
      <c r="AD482" s="3" t="str">
        <f t="shared" si="140"/>
        <v>Basaltic ash- flow- deposit, consolidated</v>
      </c>
    </row>
    <row r="483" spans="1:30" x14ac:dyDescent="0.25">
      <c r="A483" s="83">
        <v>68021</v>
      </c>
      <c r="B483" s="83">
        <v>68020</v>
      </c>
      <c r="C483" s="83">
        <f t="shared" si="150"/>
        <v>10102</v>
      </c>
      <c r="D483" s="83">
        <f t="shared" si="150"/>
        <v>10104</v>
      </c>
      <c r="E483" s="83">
        <f t="shared" si="150"/>
        <v>10381</v>
      </c>
      <c r="F483" s="83">
        <f t="shared" si="150"/>
        <v>67870</v>
      </c>
      <c r="G483" s="83">
        <f t="shared" si="150"/>
        <v>67995</v>
      </c>
      <c r="H483" s="83">
        <f t="shared" si="150"/>
        <v>68020</v>
      </c>
      <c r="I483" s="83">
        <f t="shared" ref="I483:I485" si="152">A483</f>
        <v>68021</v>
      </c>
      <c r="J483" s="83"/>
      <c r="K483" s="83"/>
      <c r="L483" s="83">
        <v>481</v>
      </c>
      <c r="M483" s="83">
        <v>7</v>
      </c>
      <c r="N483" s="83"/>
      <c r="O483" s="83"/>
      <c r="P483" s="83"/>
      <c r="Q483" s="83"/>
      <c r="R483" s="83"/>
      <c r="S483" s="83"/>
      <c r="T483" s="84" t="s">
        <v>1554</v>
      </c>
      <c r="U483" s="84"/>
      <c r="V483" s="84"/>
      <c r="W483" s="83" t="s">
        <v>1555</v>
      </c>
      <c r="X483" s="83" t="s">
        <v>1553</v>
      </c>
      <c r="Y483" s="83"/>
      <c r="Z483" s="83" t="s">
        <v>85</v>
      </c>
      <c r="AA483" s="83"/>
      <c r="AB483" s="83"/>
      <c r="AC483" s="83"/>
      <c r="AD483" s="3" t="str">
        <f t="shared" si="140"/>
        <v>Basaltic Ignimbrite, consolidated</v>
      </c>
    </row>
    <row r="484" spans="1:30" x14ac:dyDescent="0.25">
      <c r="A484" s="83">
        <v>68024</v>
      </c>
      <c r="B484" s="83">
        <v>68020</v>
      </c>
      <c r="C484" s="83">
        <f t="shared" si="150"/>
        <v>10102</v>
      </c>
      <c r="D484" s="83">
        <f t="shared" si="150"/>
        <v>10104</v>
      </c>
      <c r="E484" s="83">
        <f t="shared" si="150"/>
        <v>10381</v>
      </c>
      <c r="F484" s="83">
        <f t="shared" si="150"/>
        <v>67870</v>
      </c>
      <c r="G484" s="83">
        <f t="shared" si="150"/>
        <v>67995</v>
      </c>
      <c r="H484" s="83">
        <f t="shared" si="150"/>
        <v>68020</v>
      </c>
      <c r="I484" s="83">
        <f t="shared" si="152"/>
        <v>68024</v>
      </c>
      <c r="J484" s="83"/>
      <c r="K484" s="83"/>
      <c r="L484" s="83">
        <v>482</v>
      </c>
      <c r="M484" s="83">
        <v>7</v>
      </c>
      <c r="N484" s="83"/>
      <c r="O484" s="83"/>
      <c r="P484" s="83"/>
      <c r="Q484" s="83"/>
      <c r="R484" s="83"/>
      <c r="S484" s="83"/>
      <c r="T484" s="84" t="s">
        <v>1556</v>
      </c>
      <c r="U484" s="84"/>
      <c r="V484" s="84"/>
      <c r="W484" s="83" t="s">
        <v>1557</v>
      </c>
      <c r="X484" s="83" t="s">
        <v>1558</v>
      </c>
      <c r="Y484" s="83"/>
      <c r="Z484" s="83" t="s">
        <v>85</v>
      </c>
      <c r="AA484" s="83"/>
      <c r="AB484" s="83"/>
      <c r="AC484" s="83"/>
      <c r="AD484" s="3" t="str">
        <f t="shared" si="140"/>
        <v>Basaltic surge- deposit, consolidated</v>
      </c>
    </row>
    <row r="485" spans="1:30" x14ac:dyDescent="0.25">
      <c r="A485" s="83">
        <v>68025</v>
      </c>
      <c r="B485" s="83">
        <v>68020</v>
      </c>
      <c r="C485" s="83">
        <f t="shared" si="150"/>
        <v>10102</v>
      </c>
      <c r="D485" s="83">
        <f t="shared" si="150"/>
        <v>10104</v>
      </c>
      <c r="E485" s="83">
        <f t="shared" si="150"/>
        <v>10381</v>
      </c>
      <c r="F485" s="83">
        <f t="shared" si="150"/>
        <v>67870</v>
      </c>
      <c r="G485" s="83">
        <f t="shared" si="150"/>
        <v>67995</v>
      </c>
      <c r="H485" s="83">
        <f t="shared" si="150"/>
        <v>68020</v>
      </c>
      <c r="I485" s="83">
        <f t="shared" si="152"/>
        <v>68025</v>
      </c>
      <c r="J485" s="83"/>
      <c r="K485" s="83"/>
      <c r="L485" s="83">
        <v>483</v>
      </c>
      <c r="M485" s="83">
        <v>7</v>
      </c>
      <c r="N485" s="83"/>
      <c r="O485" s="83"/>
      <c r="P485" s="83"/>
      <c r="Q485" s="83"/>
      <c r="R485" s="83"/>
      <c r="S485" s="83"/>
      <c r="T485" s="84" t="s">
        <v>1559</v>
      </c>
      <c r="U485" s="84"/>
      <c r="V485" s="84"/>
      <c r="W485" s="83" t="s">
        <v>1560</v>
      </c>
      <c r="X485" s="83" t="s">
        <v>1561</v>
      </c>
      <c r="Y485" s="83" t="s">
        <v>1562</v>
      </c>
      <c r="Z485" s="83" t="s">
        <v>85</v>
      </c>
      <c r="AA485" s="83"/>
      <c r="AB485" s="83"/>
      <c r="AC485" s="83"/>
      <c r="AD485" s="3" t="str">
        <f t="shared" si="140"/>
        <v>Basaltic Peperite</v>
      </c>
    </row>
    <row r="486" spans="1:30" x14ac:dyDescent="0.25">
      <c r="A486" s="83">
        <v>68026</v>
      </c>
      <c r="B486" s="83">
        <v>67870</v>
      </c>
      <c r="C486" s="83">
        <f t="shared" si="150"/>
        <v>10102</v>
      </c>
      <c r="D486" s="83">
        <f t="shared" si="150"/>
        <v>10104</v>
      </c>
      <c r="E486" s="83">
        <f t="shared" si="150"/>
        <v>10381</v>
      </c>
      <c r="F486" s="83">
        <f t="shared" si="150"/>
        <v>67870</v>
      </c>
      <c r="G486" s="88">
        <f>A486</f>
        <v>68026</v>
      </c>
      <c r="H486" s="83"/>
      <c r="I486" s="83"/>
      <c r="J486" s="83"/>
      <c r="K486" s="83"/>
      <c r="L486" s="83">
        <v>484</v>
      </c>
      <c r="M486" s="83">
        <v>5</v>
      </c>
      <c r="N486" s="83"/>
      <c r="O486" s="83"/>
      <c r="P486" s="83"/>
      <c r="Q486" s="83"/>
      <c r="R486" s="84" t="s">
        <v>1563</v>
      </c>
      <c r="S486" s="84"/>
      <c r="T486" s="84"/>
      <c r="U486" s="84"/>
      <c r="V486" s="84"/>
      <c r="W486" s="83" t="s">
        <v>1564</v>
      </c>
      <c r="X486" s="83" t="s">
        <v>1565</v>
      </c>
      <c r="Y486" s="83"/>
      <c r="Z486" s="83" t="s">
        <v>95</v>
      </c>
      <c r="AA486" s="83"/>
      <c r="AB486" s="83"/>
      <c r="AC486" s="83"/>
      <c r="AD486" s="3" t="str">
        <f t="shared" si="140"/>
        <v>Pyroclastic rock, phonolitic</v>
      </c>
    </row>
    <row r="487" spans="1:30" x14ac:dyDescent="0.25">
      <c r="A487" s="83">
        <v>68027</v>
      </c>
      <c r="B487" s="83">
        <v>68026</v>
      </c>
      <c r="C487" s="83">
        <f t="shared" si="150"/>
        <v>10102</v>
      </c>
      <c r="D487" s="83">
        <f t="shared" si="150"/>
        <v>10104</v>
      </c>
      <c r="E487" s="83">
        <f t="shared" si="150"/>
        <v>10381</v>
      </c>
      <c r="F487" s="83">
        <f t="shared" si="150"/>
        <v>67870</v>
      </c>
      <c r="G487" s="83">
        <f t="shared" si="150"/>
        <v>68026</v>
      </c>
      <c r="H487" s="88">
        <f>A487</f>
        <v>68027</v>
      </c>
      <c r="I487" s="83"/>
      <c r="J487" s="83"/>
      <c r="K487" s="83"/>
      <c r="L487" s="83">
        <v>485</v>
      </c>
      <c r="M487" s="83">
        <v>6</v>
      </c>
      <c r="N487" s="83"/>
      <c r="O487" s="83"/>
      <c r="P487" s="83"/>
      <c r="Q487" s="83"/>
      <c r="R487" s="83"/>
      <c r="S487" s="84" t="s">
        <v>1566</v>
      </c>
      <c r="T487" s="84"/>
      <c r="U487" s="84"/>
      <c r="V487" s="84"/>
      <c r="W487" s="83" t="s">
        <v>1567</v>
      </c>
      <c r="X487" s="83" t="s">
        <v>1568</v>
      </c>
      <c r="Y487" s="83"/>
      <c r="Z487" s="83" t="s">
        <v>95</v>
      </c>
      <c r="AA487" s="83"/>
      <c r="AB487" s="83"/>
      <c r="AC487" s="83"/>
      <c r="AD487" s="3" t="str">
        <f t="shared" si="140"/>
        <v>Phonolitic ash- tuff</v>
      </c>
    </row>
    <row r="488" spans="1:30" x14ac:dyDescent="0.25">
      <c r="A488" s="83">
        <v>68028</v>
      </c>
      <c r="B488" s="83">
        <v>68027</v>
      </c>
      <c r="C488" s="83">
        <f t="shared" si="150"/>
        <v>10102</v>
      </c>
      <c r="D488" s="83">
        <f t="shared" si="150"/>
        <v>10104</v>
      </c>
      <c r="E488" s="83">
        <f t="shared" si="150"/>
        <v>10381</v>
      </c>
      <c r="F488" s="83">
        <f t="shared" si="150"/>
        <v>67870</v>
      </c>
      <c r="G488" s="83">
        <f t="shared" si="150"/>
        <v>68026</v>
      </c>
      <c r="H488" s="83">
        <f t="shared" si="150"/>
        <v>68027</v>
      </c>
      <c r="I488" s="83">
        <f t="shared" ref="I488:I493" si="153">A488</f>
        <v>68028</v>
      </c>
      <c r="J488" s="83"/>
      <c r="K488" s="83"/>
      <c r="L488" s="83">
        <v>486</v>
      </c>
      <c r="M488" s="83">
        <v>7</v>
      </c>
      <c r="N488" s="83"/>
      <c r="O488" s="83"/>
      <c r="P488" s="83"/>
      <c r="Q488" s="83"/>
      <c r="R488" s="83"/>
      <c r="S488" s="83"/>
      <c r="T488" s="84" t="s">
        <v>1569</v>
      </c>
      <c r="U488" s="84"/>
      <c r="V488" s="84"/>
      <c r="W488" s="83" t="s">
        <v>1570</v>
      </c>
      <c r="X488" s="83" t="s">
        <v>1571</v>
      </c>
      <c r="Y488" s="83"/>
      <c r="Z488" s="83" t="s">
        <v>95</v>
      </c>
      <c r="AA488" s="83"/>
      <c r="AB488" s="83"/>
      <c r="AC488" s="83"/>
      <c r="AD488" s="3" t="str">
        <f t="shared" si="140"/>
        <v>Fine- grained ash- tuff, phonolitic</v>
      </c>
    </row>
    <row r="489" spans="1:30" x14ac:dyDescent="0.25">
      <c r="A489" s="83">
        <v>68029</v>
      </c>
      <c r="B489" s="83">
        <v>68027</v>
      </c>
      <c r="C489" s="83">
        <f t="shared" si="150"/>
        <v>10102</v>
      </c>
      <c r="D489" s="83">
        <f t="shared" si="150"/>
        <v>10104</v>
      </c>
      <c r="E489" s="83">
        <f t="shared" si="150"/>
        <v>10381</v>
      </c>
      <c r="F489" s="83">
        <f t="shared" si="150"/>
        <v>67870</v>
      </c>
      <c r="G489" s="83">
        <f t="shared" si="150"/>
        <v>68026</v>
      </c>
      <c r="H489" s="83">
        <f t="shared" si="150"/>
        <v>68027</v>
      </c>
      <c r="I489" s="83">
        <f t="shared" si="153"/>
        <v>68029</v>
      </c>
      <c r="J489" s="83"/>
      <c r="K489" s="83"/>
      <c r="L489" s="83">
        <v>487</v>
      </c>
      <c r="M489" s="83">
        <v>7</v>
      </c>
      <c r="N489" s="83"/>
      <c r="O489" s="83"/>
      <c r="P489" s="83"/>
      <c r="Q489" s="83"/>
      <c r="R489" s="83"/>
      <c r="S489" s="83"/>
      <c r="T489" s="84" t="s">
        <v>1572</v>
      </c>
      <c r="U489" s="84"/>
      <c r="V489" s="84"/>
      <c r="W489" s="83" t="s">
        <v>1573</v>
      </c>
      <c r="X489" s="83" t="s">
        <v>1574</v>
      </c>
      <c r="Y489" s="83"/>
      <c r="Z489" s="83" t="s">
        <v>95</v>
      </c>
      <c r="AA489" s="83"/>
      <c r="AB489" s="83"/>
      <c r="AC489" s="83"/>
      <c r="AD489" s="3" t="str">
        <f t="shared" si="140"/>
        <v>Coarse- grained ash- tuff, phonolitic</v>
      </c>
    </row>
    <row r="490" spans="1:30" x14ac:dyDescent="0.25">
      <c r="A490" s="83">
        <v>68030</v>
      </c>
      <c r="B490" s="83">
        <v>68027</v>
      </c>
      <c r="C490" s="83">
        <f t="shared" si="150"/>
        <v>10102</v>
      </c>
      <c r="D490" s="83">
        <f t="shared" si="150"/>
        <v>10104</v>
      </c>
      <c r="E490" s="83">
        <f t="shared" si="150"/>
        <v>10381</v>
      </c>
      <c r="F490" s="83">
        <f t="shared" si="150"/>
        <v>67870</v>
      </c>
      <c r="G490" s="83">
        <f t="shared" si="150"/>
        <v>68026</v>
      </c>
      <c r="H490" s="83">
        <f t="shared" si="150"/>
        <v>68027</v>
      </c>
      <c r="I490" s="83">
        <f t="shared" si="153"/>
        <v>68030</v>
      </c>
      <c r="J490" s="83"/>
      <c r="K490" s="83"/>
      <c r="L490" s="83">
        <v>488</v>
      </c>
      <c r="M490" s="83">
        <v>7</v>
      </c>
      <c r="N490" s="83"/>
      <c r="O490" s="83"/>
      <c r="P490" s="83"/>
      <c r="Q490" s="83"/>
      <c r="R490" s="83"/>
      <c r="S490" s="83"/>
      <c r="T490" s="84" t="s">
        <v>1575</v>
      </c>
      <c r="U490" s="84"/>
      <c r="V490" s="84"/>
      <c r="W490" s="83" t="s">
        <v>1576</v>
      </c>
      <c r="X490" s="83" t="s">
        <v>1577</v>
      </c>
      <c r="Y490" s="83"/>
      <c r="Z490" s="83" t="s">
        <v>95</v>
      </c>
      <c r="AA490" s="83"/>
      <c r="AB490" s="83"/>
      <c r="AC490" s="83"/>
      <c r="AD490" s="3" t="str">
        <f t="shared" si="140"/>
        <v>Phonolitic crystal ash- tuff</v>
      </c>
    </row>
    <row r="491" spans="1:30" x14ac:dyDescent="0.25">
      <c r="A491" s="83">
        <v>68031</v>
      </c>
      <c r="B491" s="83">
        <v>68027</v>
      </c>
      <c r="C491" s="83">
        <f t="shared" si="150"/>
        <v>10102</v>
      </c>
      <c r="D491" s="83">
        <f t="shared" si="150"/>
        <v>10104</v>
      </c>
      <c r="E491" s="83">
        <f t="shared" si="150"/>
        <v>10381</v>
      </c>
      <c r="F491" s="83">
        <f t="shared" si="150"/>
        <v>67870</v>
      </c>
      <c r="G491" s="83">
        <f t="shared" si="150"/>
        <v>68026</v>
      </c>
      <c r="H491" s="83">
        <f t="shared" si="150"/>
        <v>68027</v>
      </c>
      <c r="I491" s="83">
        <f t="shared" si="153"/>
        <v>68031</v>
      </c>
      <c r="J491" s="83"/>
      <c r="K491" s="83"/>
      <c r="L491" s="83">
        <v>489</v>
      </c>
      <c r="M491" s="83">
        <v>7</v>
      </c>
      <c r="N491" s="83"/>
      <c r="O491" s="83"/>
      <c r="P491" s="83"/>
      <c r="Q491" s="83"/>
      <c r="R491" s="83"/>
      <c r="S491" s="83"/>
      <c r="T491" s="84" t="s">
        <v>1578</v>
      </c>
      <c r="U491" s="84"/>
      <c r="V491" s="84"/>
      <c r="W491" s="83" t="s">
        <v>1579</v>
      </c>
      <c r="X491" s="83" t="s">
        <v>1580</v>
      </c>
      <c r="Y491" s="83"/>
      <c r="Z491" s="83" t="s">
        <v>95</v>
      </c>
      <c r="AA491" s="83"/>
      <c r="AB491" s="83"/>
      <c r="AC491" s="83"/>
      <c r="AD491" s="3" t="str">
        <f t="shared" si="140"/>
        <v>Phonolitic lapilli- ash- tuff</v>
      </c>
    </row>
    <row r="492" spans="1:30" x14ac:dyDescent="0.25">
      <c r="A492" s="83">
        <v>68032</v>
      </c>
      <c r="B492" s="83">
        <v>68027</v>
      </c>
      <c r="C492" s="83">
        <f t="shared" si="150"/>
        <v>10102</v>
      </c>
      <c r="D492" s="83">
        <f t="shared" si="150"/>
        <v>10104</v>
      </c>
      <c r="E492" s="83">
        <f t="shared" si="150"/>
        <v>10381</v>
      </c>
      <c r="F492" s="83">
        <f t="shared" si="150"/>
        <v>67870</v>
      </c>
      <c r="G492" s="83">
        <f t="shared" si="150"/>
        <v>68026</v>
      </c>
      <c r="H492" s="83">
        <f t="shared" si="150"/>
        <v>68027</v>
      </c>
      <c r="I492" s="83">
        <f t="shared" si="153"/>
        <v>68032</v>
      </c>
      <c r="J492" s="83"/>
      <c r="K492" s="83"/>
      <c r="L492" s="83">
        <v>490</v>
      </c>
      <c r="M492" s="83">
        <v>7</v>
      </c>
      <c r="N492" s="83"/>
      <c r="O492" s="83"/>
      <c r="P492" s="83"/>
      <c r="Q492" s="83"/>
      <c r="R492" s="83"/>
      <c r="S492" s="83"/>
      <c r="T492" s="84" t="s">
        <v>1581</v>
      </c>
      <c r="U492" s="84"/>
      <c r="V492" s="84"/>
      <c r="W492" s="83" t="s">
        <v>1582</v>
      </c>
      <c r="X492" s="83" t="s">
        <v>1583</v>
      </c>
      <c r="Y492" s="83"/>
      <c r="Z492" s="83" t="s">
        <v>95</v>
      </c>
      <c r="AA492" s="83"/>
      <c r="AB492" s="83"/>
      <c r="AC492" s="83"/>
      <c r="AD492" s="3" t="str">
        <f t="shared" si="140"/>
        <v>Phonolitic bomb- ash- tuff</v>
      </c>
    </row>
    <row r="493" spans="1:30" x14ac:dyDescent="0.25">
      <c r="A493" s="83">
        <v>68033</v>
      </c>
      <c r="B493" s="83">
        <v>68027</v>
      </c>
      <c r="C493" s="83">
        <f t="shared" si="150"/>
        <v>10102</v>
      </c>
      <c r="D493" s="83">
        <f t="shared" si="150"/>
        <v>10104</v>
      </c>
      <c r="E493" s="83">
        <f t="shared" si="150"/>
        <v>10381</v>
      </c>
      <c r="F493" s="83">
        <f t="shared" si="150"/>
        <v>67870</v>
      </c>
      <c r="G493" s="83">
        <f t="shared" si="150"/>
        <v>68026</v>
      </c>
      <c r="H493" s="83">
        <f t="shared" si="150"/>
        <v>68027</v>
      </c>
      <c r="I493" s="83">
        <f t="shared" si="153"/>
        <v>68033</v>
      </c>
      <c r="J493" s="83"/>
      <c r="K493" s="83"/>
      <c r="L493" s="83">
        <v>491</v>
      </c>
      <c r="M493" s="83">
        <v>7</v>
      </c>
      <c r="N493" s="83"/>
      <c r="O493" s="83"/>
      <c r="P493" s="83"/>
      <c r="Q493" s="83"/>
      <c r="R493" s="83"/>
      <c r="S493" s="83"/>
      <c r="T493" s="84" t="s">
        <v>1584</v>
      </c>
      <c r="U493" s="84"/>
      <c r="V493" s="84"/>
      <c r="W493" s="83" t="s">
        <v>1585</v>
      </c>
      <c r="X493" s="83" t="s">
        <v>1586</v>
      </c>
      <c r="Y493" s="83"/>
      <c r="Z493" s="83" t="s">
        <v>95</v>
      </c>
      <c r="AA493" s="83"/>
      <c r="AB493" s="83"/>
      <c r="AC493" s="83"/>
      <c r="AD493" s="3" t="str">
        <f t="shared" si="140"/>
        <v>Phonolitic block- ash- tuff</v>
      </c>
    </row>
    <row r="494" spans="1:30" x14ac:dyDescent="0.25">
      <c r="A494" s="83">
        <v>68034</v>
      </c>
      <c r="B494" s="83">
        <v>68026</v>
      </c>
      <c r="C494" s="83">
        <f t="shared" si="150"/>
        <v>10102</v>
      </c>
      <c r="D494" s="83">
        <f t="shared" si="150"/>
        <v>10104</v>
      </c>
      <c r="E494" s="83">
        <f t="shared" si="150"/>
        <v>10381</v>
      </c>
      <c r="F494" s="83">
        <f t="shared" si="150"/>
        <v>67870</v>
      </c>
      <c r="G494" s="83">
        <f t="shared" si="150"/>
        <v>68026</v>
      </c>
      <c r="H494" s="88">
        <f>A494</f>
        <v>68034</v>
      </c>
      <c r="I494" s="83"/>
      <c r="J494" s="83"/>
      <c r="K494" s="83"/>
      <c r="L494" s="83">
        <v>492</v>
      </c>
      <c r="M494" s="83">
        <v>6</v>
      </c>
      <c r="N494" s="83"/>
      <c r="O494" s="83"/>
      <c r="P494" s="83"/>
      <c r="Q494" s="83"/>
      <c r="R494" s="83"/>
      <c r="S494" s="84" t="s">
        <v>1587</v>
      </c>
      <c r="T494" s="84"/>
      <c r="U494" s="84"/>
      <c r="V494" s="84"/>
      <c r="W494" s="83" t="s">
        <v>1588</v>
      </c>
      <c r="X494" s="83" t="s">
        <v>1589</v>
      </c>
      <c r="Y494" s="83"/>
      <c r="Z494" s="83" t="s">
        <v>95</v>
      </c>
      <c r="AA494" s="83"/>
      <c r="AB494" s="83"/>
      <c r="AC494" s="83"/>
      <c r="AD494" s="3" t="str">
        <f t="shared" si="140"/>
        <v>Phonolitic lapilli- tuff</v>
      </c>
    </row>
    <row r="495" spans="1:30" x14ac:dyDescent="0.25">
      <c r="A495" s="83">
        <v>68035</v>
      </c>
      <c r="B495" s="83">
        <v>68034</v>
      </c>
      <c r="C495" s="83">
        <f t="shared" si="150"/>
        <v>10102</v>
      </c>
      <c r="D495" s="83">
        <f t="shared" si="150"/>
        <v>10104</v>
      </c>
      <c r="E495" s="83">
        <f t="shared" si="150"/>
        <v>10381</v>
      </c>
      <c r="F495" s="83">
        <f t="shared" si="150"/>
        <v>67870</v>
      </c>
      <c r="G495" s="83">
        <f t="shared" si="150"/>
        <v>68026</v>
      </c>
      <c r="H495" s="83">
        <f t="shared" si="150"/>
        <v>68034</v>
      </c>
      <c r="I495" s="83">
        <f t="shared" ref="I495:I497" si="154">A495</f>
        <v>68035</v>
      </c>
      <c r="J495" s="83"/>
      <c r="K495" s="83"/>
      <c r="L495" s="83">
        <v>493</v>
      </c>
      <c r="M495" s="83">
        <v>7</v>
      </c>
      <c r="N495" s="83"/>
      <c r="O495" s="83"/>
      <c r="P495" s="83"/>
      <c r="Q495" s="83"/>
      <c r="R495" s="83"/>
      <c r="S495" s="83"/>
      <c r="T495" s="84" t="s">
        <v>1590</v>
      </c>
      <c r="U495" s="84"/>
      <c r="V495" s="84"/>
      <c r="W495" s="83" t="s">
        <v>1591</v>
      </c>
      <c r="X495" s="83" t="s">
        <v>1592</v>
      </c>
      <c r="Y495" s="83"/>
      <c r="Z495" s="83" t="s">
        <v>95</v>
      </c>
      <c r="AA495" s="83"/>
      <c r="AB495" s="83"/>
      <c r="AC495" s="83"/>
      <c r="AD495" s="3" t="str">
        <f t="shared" si="140"/>
        <v>Phonlitic ash- lapilli- tuff</v>
      </c>
    </row>
    <row r="496" spans="1:30" x14ac:dyDescent="0.25">
      <c r="A496" s="83">
        <v>68036</v>
      </c>
      <c r="B496" s="83">
        <v>68034</v>
      </c>
      <c r="C496" s="83">
        <f t="shared" si="150"/>
        <v>10102</v>
      </c>
      <c r="D496" s="83">
        <f t="shared" si="150"/>
        <v>10104</v>
      </c>
      <c r="E496" s="83">
        <f t="shared" si="150"/>
        <v>10381</v>
      </c>
      <c r="F496" s="83">
        <f t="shared" si="150"/>
        <v>67870</v>
      </c>
      <c r="G496" s="83">
        <f t="shared" si="150"/>
        <v>68026</v>
      </c>
      <c r="H496" s="83">
        <f t="shared" si="150"/>
        <v>68034</v>
      </c>
      <c r="I496" s="83">
        <f t="shared" si="154"/>
        <v>68036</v>
      </c>
      <c r="J496" s="83"/>
      <c r="K496" s="83"/>
      <c r="L496" s="83">
        <v>494</v>
      </c>
      <c r="M496" s="83">
        <v>7</v>
      </c>
      <c r="N496" s="83"/>
      <c r="O496" s="83"/>
      <c r="P496" s="83"/>
      <c r="Q496" s="83"/>
      <c r="R496" s="83"/>
      <c r="S496" s="83"/>
      <c r="T496" s="84" t="s">
        <v>1593</v>
      </c>
      <c r="U496" s="84"/>
      <c r="V496" s="84"/>
      <c r="W496" s="83" t="s">
        <v>1594</v>
      </c>
      <c r="X496" s="83" t="s">
        <v>1595</v>
      </c>
      <c r="Y496" s="83"/>
      <c r="Z496" s="83" t="s">
        <v>95</v>
      </c>
      <c r="AA496" s="83"/>
      <c r="AB496" s="83"/>
      <c r="AC496" s="83"/>
      <c r="AD496" s="3" t="str">
        <f t="shared" si="140"/>
        <v>Phonolitic bomb- lapilli- tuff</v>
      </c>
    </row>
    <row r="497" spans="1:30" x14ac:dyDescent="0.25">
      <c r="A497" s="83">
        <v>68037</v>
      </c>
      <c r="B497" s="83">
        <v>68034</v>
      </c>
      <c r="C497" s="83">
        <f t="shared" ref="C497:H512" si="155">VLOOKUP(D497,$A:$B,2,FALSE)</f>
        <v>10102</v>
      </c>
      <c r="D497" s="83">
        <f t="shared" si="155"/>
        <v>10104</v>
      </c>
      <c r="E497" s="83">
        <f t="shared" si="155"/>
        <v>10381</v>
      </c>
      <c r="F497" s="83">
        <f t="shared" si="155"/>
        <v>67870</v>
      </c>
      <c r="G497" s="83">
        <f t="shared" si="155"/>
        <v>68026</v>
      </c>
      <c r="H497" s="83">
        <f t="shared" si="155"/>
        <v>68034</v>
      </c>
      <c r="I497" s="83">
        <f t="shared" si="154"/>
        <v>68037</v>
      </c>
      <c r="J497" s="83"/>
      <c r="K497" s="83"/>
      <c r="L497" s="83">
        <v>495</v>
      </c>
      <c r="M497" s="83">
        <v>7</v>
      </c>
      <c r="N497" s="83"/>
      <c r="O497" s="83"/>
      <c r="P497" s="83"/>
      <c r="Q497" s="83"/>
      <c r="R497" s="83"/>
      <c r="S497" s="83"/>
      <c r="T497" s="84" t="s">
        <v>1596</v>
      </c>
      <c r="U497" s="84"/>
      <c r="V497" s="84"/>
      <c r="W497" s="83" t="s">
        <v>1597</v>
      </c>
      <c r="X497" s="83" t="s">
        <v>1598</v>
      </c>
      <c r="Y497" s="83"/>
      <c r="Z497" s="83" t="s">
        <v>95</v>
      </c>
      <c r="AA497" s="83"/>
      <c r="AB497" s="83"/>
      <c r="AC497" s="83"/>
      <c r="AD497" s="3" t="str">
        <f t="shared" si="140"/>
        <v>Phonolitic block- lapilli- tuff</v>
      </c>
    </row>
    <row r="498" spans="1:30" x14ac:dyDescent="0.25">
      <c r="A498" s="83">
        <v>68038</v>
      </c>
      <c r="B498" s="83">
        <v>68026</v>
      </c>
      <c r="C498" s="83">
        <f t="shared" si="155"/>
        <v>10102</v>
      </c>
      <c r="D498" s="83">
        <f t="shared" si="155"/>
        <v>10104</v>
      </c>
      <c r="E498" s="83">
        <f t="shared" si="155"/>
        <v>10381</v>
      </c>
      <c r="F498" s="83">
        <f t="shared" si="155"/>
        <v>67870</v>
      </c>
      <c r="G498" s="83">
        <f t="shared" si="155"/>
        <v>68026</v>
      </c>
      <c r="H498" s="88">
        <f>A498</f>
        <v>68038</v>
      </c>
      <c r="I498" s="83"/>
      <c r="J498" s="83"/>
      <c r="K498" s="83"/>
      <c r="L498" s="83">
        <v>496</v>
      </c>
      <c r="M498" s="83">
        <v>6</v>
      </c>
      <c r="N498" s="83"/>
      <c r="O498" s="83"/>
      <c r="P498" s="83"/>
      <c r="Q498" s="83"/>
      <c r="R498" s="83"/>
      <c r="S498" s="84" t="s">
        <v>1599</v>
      </c>
      <c r="T498" s="84"/>
      <c r="U498" s="84"/>
      <c r="V498" s="84"/>
      <c r="W498" s="83" t="s">
        <v>1600</v>
      </c>
      <c r="X498" s="83" t="s">
        <v>1601</v>
      </c>
      <c r="Y498" s="83"/>
      <c r="Z498" s="83" t="s">
        <v>95</v>
      </c>
      <c r="AA498" s="83"/>
      <c r="AB498" s="83"/>
      <c r="AC498" s="83"/>
      <c r="AD498" s="3" t="str">
        <f t="shared" si="140"/>
        <v>Phonolitic agglomerate</v>
      </c>
    </row>
    <row r="499" spans="1:30" x14ac:dyDescent="0.25">
      <c r="A499" s="83">
        <v>68039</v>
      </c>
      <c r="B499" s="83">
        <v>68038</v>
      </c>
      <c r="C499" s="83">
        <f t="shared" si="155"/>
        <v>10102</v>
      </c>
      <c r="D499" s="83">
        <f t="shared" si="155"/>
        <v>10104</v>
      </c>
      <c r="E499" s="83">
        <f t="shared" si="155"/>
        <v>10381</v>
      </c>
      <c r="F499" s="83">
        <f t="shared" si="155"/>
        <v>67870</v>
      </c>
      <c r="G499" s="83">
        <f t="shared" si="155"/>
        <v>68026</v>
      </c>
      <c r="H499" s="83">
        <f t="shared" si="155"/>
        <v>68038</v>
      </c>
      <c r="I499" s="83">
        <f t="shared" ref="I499:I501" si="156">A499</f>
        <v>68039</v>
      </c>
      <c r="J499" s="83"/>
      <c r="K499" s="83"/>
      <c r="L499" s="83">
        <v>497</v>
      </c>
      <c r="M499" s="83">
        <v>7</v>
      </c>
      <c r="N499" s="83"/>
      <c r="O499" s="83"/>
      <c r="P499" s="83"/>
      <c r="Q499" s="83"/>
      <c r="R499" s="83"/>
      <c r="S499" s="83"/>
      <c r="T499" s="84" t="s">
        <v>1602</v>
      </c>
      <c r="U499" s="84"/>
      <c r="V499" s="84"/>
      <c r="W499" s="83" t="s">
        <v>1603</v>
      </c>
      <c r="X499" s="83" t="s">
        <v>1604</v>
      </c>
      <c r="Y499" s="83"/>
      <c r="Z499" s="83" t="s">
        <v>95</v>
      </c>
      <c r="AA499" s="83"/>
      <c r="AB499" s="83"/>
      <c r="AC499" s="83"/>
      <c r="AD499" s="3" t="str">
        <f t="shared" si="140"/>
        <v>Phonolitic bomb- tuff</v>
      </c>
    </row>
    <row r="500" spans="1:30" x14ac:dyDescent="0.25">
      <c r="A500" s="83">
        <v>68040</v>
      </c>
      <c r="B500" s="83">
        <v>68038</v>
      </c>
      <c r="C500" s="83">
        <f t="shared" si="155"/>
        <v>10102</v>
      </c>
      <c r="D500" s="83">
        <f t="shared" si="155"/>
        <v>10104</v>
      </c>
      <c r="E500" s="83">
        <f t="shared" si="155"/>
        <v>10381</v>
      </c>
      <c r="F500" s="83">
        <f t="shared" si="155"/>
        <v>67870</v>
      </c>
      <c r="G500" s="83">
        <f t="shared" si="155"/>
        <v>68026</v>
      </c>
      <c r="H500" s="83">
        <f t="shared" si="155"/>
        <v>68038</v>
      </c>
      <c r="I500" s="83">
        <f t="shared" si="156"/>
        <v>68040</v>
      </c>
      <c r="J500" s="83"/>
      <c r="K500" s="83"/>
      <c r="L500" s="83">
        <v>498</v>
      </c>
      <c r="M500" s="83">
        <v>7</v>
      </c>
      <c r="N500" s="83"/>
      <c r="O500" s="83"/>
      <c r="P500" s="83"/>
      <c r="Q500" s="83"/>
      <c r="R500" s="83"/>
      <c r="S500" s="83"/>
      <c r="T500" s="84" t="s">
        <v>1605</v>
      </c>
      <c r="U500" s="84"/>
      <c r="V500" s="84"/>
      <c r="W500" s="83" t="s">
        <v>1606</v>
      </c>
      <c r="X500" s="83" t="s">
        <v>1607</v>
      </c>
      <c r="Y500" s="83"/>
      <c r="Z500" s="83" t="s">
        <v>95</v>
      </c>
      <c r="AA500" s="83"/>
      <c r="AB500" s="83"/>
      <c r="AC500" s="83"/>
      <c r="AD500" s="3" t="str">
        <f t="shared" si="140"/>
        <v>Phonolitic lapilli- block- tuff</v>
      </c>
    </row>
    <row r="501" spans="1:30" x14ac:dyDescent="0.25">
      <c r="A501" s="83">
        <v>68041</v>
      </c>
      <c r="B501" s="83">
        <v>68038</v>
      </c>
      <c r="C501" s="83">
        <f t="shared" si="155"/>
        <v>10102</v>
      </c>
      <c r="D501" s="83">
        <f t="shared" si="155"/>
        <v>10104</v>
      </c>
      <c r="E501" s="83">
        <f t="shared" si="155"/>
        <v>10381</v>
      </c>
      <c r="F501" s="83">
        <f t="shared" si="155"/>
        <v>67870</v>
      </c>
      <c r="G501" s="83">
        <f t="shared" si="155"/>
        <v>68026</v>
      </c>
      <c r="H501" s="83">
        <f t="shared" si="155"/>
        <v>68038</v>
      </c>
      <c r="I501" s="83">
        <f t="shared" si="156"/>
        <v>68041</v>
      </c>
      <c r="J501" s="83"/>
      <c r="K501" s="83"/>
      <c r="L501" s="83">
        <v>499</v>
      </c>
      <c r="M501" s="83">
        <v>7</v>
      </c>
      <c r="N501" s="83"/>
      <c r="O501" s="83"/>
      <c r="P501" s="83"/>
      <c r="Q501" s="83"/>
      <c r="R501" s="83"/>
      <c r="S501" s="83"/>
      <c r="T501" s="84" t="s">
        <v>1608</v>
      </c>
      <c r="U501" s="84"/>
      <c r="V501" s="84"/>
      <c r="W501" s="83" t="s">
        <v>1609</v>
      </c>
      <c r="X501" s="83" t="s">
        <v>1610</v>
      </c>
      <c r="Y501" s="83"/>
      <c r="Z501" s="83" t="s">
        <v>95</v>
      </c>
      <c r="AA501" s="83"/>
      <c r="AB501" s="83"/>
      <c r="AC501" s="83"/>
      <c r="AD501" s="3" t="str">
        <f t="shared" si="140"/>
        <v>Phonolitic ash- block- tuff</v>
      </c>
    </row>
    <row r="502" spans="1:30" x14ac:dyDescent="0.25">
      <c r="A502" s="83">
        <v>68042</v>
      </c>
      <c r="B502" s="83">
        <v>68026</v>
      </c>
      <c r="C502" s="83">
        <f t="shared" si="155"/>
        <v>10102</v>
      </c>
      <c r="D502" s="83">
        <f t="shared" si="155"/>
        <v>10104</v>
      </c>
      <c r="E502" s="83">
        <f t="shared" si="155"/>
        <v>10381</v>
      </c>
      <c r="F502" s="83">
        <f t="shared" si="155"/>
        <v>67870</v>
      </c>
      <c r="G502" s="83">
        <f t="shared" si="155"/>
        <v>68026</v>
      </c>
      <c r="H502" s="88">
        <f t="shared" ref="H502:H503" si="157">A502</f>
        <v>68042</v>
      </c>
      <c r="I502" s="83"/>
      <c r="J502" s="83"/>
      <c r="K502" s="83"/>
      <c r="L502" s="83">
        <v>500</v>
      </c>
      <c r="M502" s="83">
        <v>6</v>
      </c>
      <c r="N502" s="83"/>
      <c r="O502" s="83"/>
      <c r="P502" s="83"/>
      <c r="Q502" s="83"/>
      <c r="R502" s="83"/>
      <c r="S502" s="84" t="s">
        <v>1611</v>
      </c>
      <c r="T502" s="84"/>
      <c r="U502" s="84"/>
      <c r="V502" s="84"/>
      <c r="W502" s="83" t="s">
        <v>1612</v>
      </c>
      <c r="X502" s="83" t="s">
        <v>1613</v>
      </c>
      <c r="Y502" s="83" t="s">
        <v>1614</v>
      </c>
      <c r="Z502" s="83" t="s">
        <v>85</v>
      </c>
      <c r="AA502" s="83"/>
      <c r="AB502" s="83"/>
      <c r="AC502" s="83"/>
      <c r="AD502" s="3" t="str">
        <f t="shared" si="140"/>
        <v>Phonolitic agglutinate</v>
      </c>
    </row>
    <row r="503" spans="1:30" x14ac:dyDescent="0.25">
      <c r="A503" s="83">
        <v>68043</v>
      </c>
      <c r="B503" s="83">
        <v>68026</v>
      </c>
      <c r="C503" s="83">
        <f t="shared" si="155"/>
        <v>10102</v>
      </c>
      <c r="D503" s="83">
        <f t="shared" si="155"/>
        <v>10104</v>
      </c>
      <c r="E503" s="83">
        <f t="shared" si="155"/>
        <v>10381</v>
      </c>
      <c r="F503" s="83">
        <f t="shared" si="155"/>
        <v>67870</v>
      </c>
      <c r="G503" s="83">
        <f t="shared" si="155"/>
        <v>68026</v>
      </c>
      <c r="H503" s="88">
        <f t="shared" si="157"/>
        <v>68043</v>
      </c>
      <c r="I503" s="83"/>
      <c r="J503" s="83"/>
      <c r="K503" s="83"/>
      <c r="L503" s="83">
        <v>501</v>
      </c>
      <c r="M503" s="83">
        <v>6</v>
      </c>
      <c r="N503" s="83"/>
      <c r="O503" s="83"/>
      <c r="P503" s="83"/>
      <c r="Q503" s="83"/>
      <c r="R503" s="83"/>
      <c r="S503" s="84" t="s">
        <v>1615</v>
      </c>
      <c r="T503" s="84"/>
      <c r="U503" s="84"/>
      <c r="V503" s="84"/>
      <c r="W503" s="83" t="s">
        <v>1616</v>
      </c>
      <c r="X503" s="83" t="s">
        <v>1617</v>
      </c>
      <c r="Y503" s="83"/>
      <c r="Z503" s="83" t="s">
        <v>95</v>
      </c>
      <c r="AA503" s="83"/>
      <c r="AB503" s="83"/>
      <c r="AC503" s="83"/>
      <c r="AD503" s="3" t="str">
        <f t="shared" si="140"/>
        <v>Pyroclastic breccia, phonolitic</v>
      </c>
    </row>
    <row r="504" spans="1:30" x14ac:dyDescent="0.25">
      <c r="A504" s="83">
        <v>68044</v>
      </c>
      <c r="B504" s="83">
        <v>68043</v>
      </c>
      <c r="C504" s="83">
        <f t="shared" si="155"/>
        <v>10102</v>
      </c>
      <c r="D504" s="83">
        <f t="shared" si="155"/>
        <v>10104</v>
      </c>
      <c r="E504" s="83">
        <f t="shared" si="155"/>
        <v>10381</v>
      </c>
      <c r="F504" s="83">
        <f t="shared" si="155"/>
        <v>67870</v>
      </c>
      <c r="G504" s="83">
        <f t="shared" si="155"/>
        <v>68026</v>
      </c>
      <c r="H504" s="83">
        <f t="shared" si="155"/>
        <v>68043</v>
      </c>
      <c r="I504" s="83">
        <f t="shared" ref="I504:I506" si="158">A504</f>
        <v>68044</v>
      </c>
      <c r="J504" s="83"/>
      <c r="K504" s="83"/>
      <c r="L504" s="83">
        <v>502</v>
      </c>
      <c r="M504" s="83">
        <v>7</v>
      </c>
      <c r="N504" s="83"/>
      <c r="O504" s="83"/>
      <c r="P504" s="83"/>
      <c r="Q504" s="83"/>
      <c r="R504" s="83"/>
      <c r="S504" s="83"/>
      <c r="T504" s="84" t="s">
        <v>1618</v>
      </c>
      <c r="U504" s="84"/>
      <c r="V504" s="84"/>
      <c r="W504" s="83" t="s">
        <v>1619</v>
      </c>
      <c r="X504" s="83" t="s">
        <v>1620</v>
      </c>
      <c r="Y504" s="83"/>
      <c r="Z504" s="83" t="s">
        <v>95</v>
      </c>
      <c r="AA504" s="83"/>
      <c r="AB504" s="83"/>
      <c r="AC504" s="83"/>
      <c r="AD504" s="3" t="str">
        <f t="shared" si="140"/>
        <v>Phonolitic block- tuff</v>
      </c>
    </row>
    <row r="505" spans="1:30" x14ac:dyDescent="0.25">
      <c r="A505" s="83">
        <v>68045</v>
      </c>
      <c r="B505" s="83">
        <v>68043</v>
      </c>
      <c r="C505" s="83">
        <f t="shared" si="155"/>
        <v>10102</v>
      </c>
      <c r="D505" s="83">
        <f t="shared" si="155"/>
        <v>10104</v>
      </c>
      <c r="E505" s="83">
        <f t="shared" si="155"/>
        <v>10381</v>
      </c>
      <c r="F505" s="83">
        <f t="shared" si="155"/>
        <v>67870</v>
      </c>
      <c r="G505" s="83">
        <f t="shared" si="155"/>
        <v>68026</v>
      </c>
      <c r="H505" s="83">
        <f t="shared" si="155"/>
        <v>68043</v>
      </c>
      <c r="I505" s="83">
        <f t="shared" si="158"/>
        <v>68045</v>
      </c>
      <c r="J505" s="83"/>
      <c r="K505" s="83"/>
      <c r="L505" s="83">
        <v>503</v>
      </c>
      <c r="M505" s="83">
        <v>7</v>
      </c>
      <c r="N505" s="83"/>
      <c r="O505" s="83"/>
      <c r="P505" s="83"/>
      <c r="Q505" s="83"/>
      <c r="R505" s="83"/>
      <c r="S505" s="83"/>
      <c r="T505" s="84" t="s">
        <v>1605</v>
      </c>
      <c r="U505" s="84"/>
      <c r="V505" s="84"/>
      <c r="W505" s="83" t="s">
        <v>1621</v>
      </c>
      <c r="X505" s="83" t="s">
        <v>1622</v>
      </c>
      <c r="Y505" s="83"/>
      <c r="Z505" s="83" t="s">
        <v>95</v>
      </c>
      <c r="AA505" s="83"/>
      <c r="AB505" s="83"/>
      <c r="AC505" s="83"/>
      <c r="AD505" s="3" t="str">
        <f t="shared" si="140"/>
        <v>Phonolitic lapilli- block- tuff</v>
      </c>
    </row>
    <row r="506" spans="1:30" x14ac:dyDescent="0.25">
      <c r="A506" s="83">
        <v>68046</v>
      </c>
      <c r="B506" s="83">
        <v>68043</v>
      </c>
      <c r="C506" s="83">
        <f t="shared" si="155"/>
        <v>10102</v>
      </c>
      <c r="D506" s="83">
        <f t="shared" si="155"/>
        <v>10104</v>
      </c>
      <c r="E506" s="83">
        <f t="shared" si="155"/>
        <v>10381</v>
      </c>
      <c r="F506" s="83">
        <f t="shared" si="155"/>
        <v>67870</v>
      </c>
      <c r="G506" s="83">
        <f t="shared" si="155"/>
        <v>68026</v>
      </c>
      <c r="H506" s="83">
        <f t="shared" si="155"/>
        <v>68043</v>
      </c>
      <c r="I506" s="83">
        <f t="shared" si="158"/>
        <v>68046</v>
      </c>
      <c r="J506" s="83"/>
      <c r="K506" s="83"/>
      <c r="L506" s="83">
        <v>504</v>
      </c>
      <c r="M506" s="83">
        <v>7</v>
      </c>
      <c r="N506" s="83"/>
      <c r="O506" s="83"/>
      <c r="P506" s="83"/>
      <c r="Q506" s="83"/>
      <c r="R506" s="83"/>
      <c r="S506" s="83"/>
      <c r="T506" s="84" t="s">
        <v>1608</v>
      </c>
      <c r="U506" s="84"/>
      <c r="V506" s="84"/>
      <c r="W506" s="83" t="s">
        <v>1623</v>
      </c>
      <c r="X506" s="83" t="s">
        <v>1624</v>
      </c>
      <c r="Y506" s="83"/>
      <c r="Z506" s="83" t="s">
        <v>95</v>
      </c>
      <c r="AA506" s="83"/>
      <c r="AB506" s="83"/>
      <c r="AC506" s="83"/>
      <c r="AD506" s="3" t="str">
        <f t="shared" si="140"/>
        <v>Phonolitic ash- block- tuff</v>
      </c>
    </row>
    <row r="507" spans="1:30" x14ac:dyDescent="0.25">
      <c r="A507" s="83">
        <v>68047</v>
      </c>
      <c r="B507" s="83">
        <v>68026</v>
      </c>
      <c r="C507" s="83">
        <f t="shared" si="155"/>
        <v>10102</v>
      </c>
      <c r="D507" s="83">
        <f t="shared" si="155"/>
        <v>10104</v>
      </c>
      <c r="E507" s="83">
        <f t="shared" si="155"/>
        <v>10381</v>
      </c>
      <c r="F507" s="83">
        <f t="shared" si="155"/>
        <v>67870</v>
      </c>
      <c r="G507" s="83">
        <f t="shared" si="155"/>
        <v>68026</v>
      </c>
      <c r="H507" s="88">
        <f>A507</f>
        <v>68047</v>
      </c>
      <c r="I507" s="83"/>
      <c r="J507" s="83"/>
      <c r="K507" s="83"/>
      <c r="L507" s="83">
        <v>505</v>
      </c>
      <c r="M507" s="83">
        <v>6</v>
      </c>
      <c r="N507" s="83"/>
      <c r="O507" s="83"/>
      <c r="P507" s="83"/>
      <c r="Q507" s="83"/>
      <c r="R507" s="83"/>
      <c r="S507" s="84" t="s">
        <v>1625</v>
      </c>
      <c r="T507" s="84"/>
      <c r="U507" s="84"/>
      <c r="V507" s="84"/>
      <c r="W507" s="83" t="s">
        <v>1626</v>
      </c>
      <c r="X507" s="83" t="s">
        <v>1627</v>
      </c>
      <c r="Y507" s="83"/>
      <c r="Z507" s="83" t="s">
        <v>95</v>
      </c>
      <c r="AA507" s="83"/>
      <c r="AB507" s="83"/>
      <c r="AC507" s="83"/>
      <c r="AD507" s="3" t="str">
        <f t="shared" si="140"/>
        <v>Phonolitic tuff- breccia</v>
      </c>
    </row>
    <row r="508" spans="1:30" x14ac:dyDescent="0.25">
      <c r="A508" s="83">
        <v>68048</v>
      </c>
      <c r="B508" s="83">
        <v>68047</v>
      </c>
      <c r="C508" s="83">
        <f t="shared" si="155"/>
        <v>10102</v>
      </c>
      <c r="D508" s="83">
        <f t="shared" si="155"/>
        <v>10104</v>
      </c>
      <c r="E508" s="83">
        <f t="shared" si="155"/>
        <v>10381</v>
      </c>
      <c r="F508" s="83">
        <f t="shared" si="155"/>
        <v>67870</v>
      </c>
      <c r="G508" s="83">
        <f t="shared" si="155"/>
        <v>68026</v>
      </c>
      <c r="H508" s="83">
        <f t="shared" si="155"/>
        <v>68047</v>
      </c>
      <c r="I508" s="83">
        <f t="shared" ref="I508:I509" si="159">A508</f>
        <v>68048</v>
      </c>
      <c r="J508" s="83"/>
      <c r="K508" s="83"/>
      <c r="L508" s="83">
        <v>506</v>
      </c>
      <c r="M508" s="83">
        <v>7</v>
      </c>
      <c r="N508" s="83"/>
      <c r="O508" s="83"/>
      <c r="P508" s="83"/>
      <c r="Q508" s="83"/>
      <c r="R508" s="83"/>
      <c r="S508" s="83"/>
      <c r="T508" s="84" t="s">
        <v>1628</v>
      </c>
      <c r="U508" s="84"/>
      <c r="V508" s="84"/>
      <c r="W508" s="83" t="s">
        <v>1629</v>
      </c>
      <c r="X508" s="83" t="s">
        <v>1630</v>
      </c>
      <c r="Y508" s="83"/>
      <c r="Z508" s="83" t="s">
        <v>95</v>
      </c>
      <c r="AA508" s="83"/>
      <c r="AB508" s="83"/>
      <c r="AC508" s="83"/>
      <c r="AD508" s="3" t="str">
        <f t="shared" si="140"/>
        <v>Phonolitic lapilli- tuff- breccia</v>
      </c>
    </row>
    <row r="509" spans="1:30" x14ac:dyDescent="0.25">
      <c r="A509" s="83">
        <v>68049</v>
      </c>
      <c r="B509" s="83">
        <v>68047</v>
      </c>
      <c r="C509" s="83">
        <f t="shared" si="155"/>
        <v>10102</v>
      </c>
      <c r="D509" s="83">
        <f t="shared" si="155"/>
        <v>10104</v>
      </c>
      <c r="E509" s="83">
        <f t="shared" si="155"/>
        <v>10381</v>
      </c>
      <c r="F509" s="83">
        <f t="shared" si="155"/>
        <v>67870</v>
      </c>
      <c r="G509" s="83">
        <f t="shared" si="155"/>
        <v>68026</v>
      </c>
      <c r="H509" s="83">
        <f t="shared" si="155"/>
        <v>68047</v>
      </c>
      <c r="I509" s="83">
        <f t="shared" si="159"/>
        <v>68049</v>
      </c>
      <c r="J509" s="83"/>
      <c r="K509" s="83"/>
      <c r="L509" s="83">
        <v>507</v>
      </c>
      <c r="M509" s="83">
        <v>7</v>
      </c>
      <c r="N509" s="83"/>
      <c r="O509" s="83"/>
      <c r="P509" s="83"/>
      <c r="Q509" s="83"/>
      <c r="R509" s="83"/>
      <c r="S509" s="83"/>
      <c r="T509" s="84" t="s">
        <v>1631</v>
      </c>
      <c r="U509" s="84"/>
      <c r="V509" s="84"/>
      <c r="W509" s="83" t="s">
        <v>1632</v>
      </c>
      <c r="X509" s="83" t="s">
        <v>1633</v>
      </c>
      <c r="Y509" s="83"/>
      <c r="Z509" s="83" t="s">
        <v>95</v>
      </c>
      <c r="AA509" s="83"/>
      <c r="AB509" s="83"/>
      <c r="AC509" s="83"/>
      <c r="AD509" s="3" t="str">
        <f t="shared" si="140"/>
        <v>Phonolitic ash- tuff- breccia</v>
      </c>
    </row>
    <row r="510" spans="1:30" x14ac:dyDescent="0.25">
      <c r="A510" s="83">
        <v>68050</v>
      </c>
      <c r="B510" s="83">
        <v>68026</v>
      </c>
      <c r="C510" s="83">
        <f t="shared" si="155"/>
        <v>10102</v>
      </c>
      <c r="D510" s="83">
        <f t="shared" si="155"/>
        <v>10104</v>
      </c>
      <c r="E510" s="83">
        <f t="shared" si="155"/>
        <v>10381</v>
      </c>
      <c r="F510" s="83">
        <f t="shared" si="155"/>
        <v>67870</v>
      </c>
      <c r="G510" s="83">
        <f t="shared" si="155"/>
        <v>68026</v>
      </c>
      <c r="H510" s="88">
        <f t="shared" ref="H510:H511" si="160">A510</f>
        <v>68050</v>
      </c>
      <c r="I510" s="83"/>
      <c r="J510" s="83"/>
      <c r="K510" s="83"/>
      <c r="L510" s="83">
        <v>508</v>
      </c>
      <c r="M510" s="83">
        <v>6</v>
      </c>
      <c r="N510" s="83"/>
      <c r="O510" s="83"/>
      <c r="P510" s="83"/>
      <c r="Q510" s="83"/>
      <c r="R510" s="83"/>
      <c r="S510" s="84" t="s">
        <v>1634</v>
      </c>
      <c r="T510" s="84"/>
      <c r="U510" s="84"/>
      <c r="V510" s="84"/>
      <c r="W510" s="83" t="s">
        <v>1635</v>
      </c>
      <c r="X510" s="83" t="s">
        <v>1636</v>
      </c>
      <c r="Y510" s="83"/>
      <c r="Z510" s="83" t="s">
        <v>95</v>
      </c>
      <c r="AA510" s="83"/>
      <c r="AB510" s="83"/>
      <c r="AC510" s="83"/>
      <c r="AD510" s="3" t="str">
        <f t="shared" si="140"/>
        <v>Phonolitic air- fall- deposit, consolidated</v>
      </c>
    </row>
    <row r="511" spans="1:30" x14ac:dyDescent="0.25">
      <c r="A511" s="83">
        <v>68051</v>
      </c>
      <c r="B511" s="83">
        <v>68026</v>
      </c>
      <c r="C511" s="83">
        <f t="shared" si="155"/>
        <v>10102</v>
      </c>
      <c r="D511" s="83">
        <f t="shared" si="155"/>
        <v>10104</v>
      </c>
      <c r="E511" s="83">
        <f t="shared" si="155"/>
        <v>10381</v>
      </c>
      <c r="F511" s="83">
        <f t="shared" si="155"/>
        <v>67870</v>
      </c>
      <c r="G511" s="83">
        <f t="shared" si="155"/>
        <v>68026</v>
      </c>
      <c r="H511" s="88">
        <f t="shared" si="160"/>
        <v>68051</v>
      </c>
      <c r="I511" s="83"/>
      <c r="J511" s="83"/>
      <c r="K511" s="83"/>
      <c r="L511" s="83">
        <v>509</v>
      </c>
      <c r="M511" s="83">
        <v>6</v>
      </c>
      <c r="N511" s="83"/>
      <c r="O511" s="83"/>
      <c r="P511" s="83"/>
      <c r="Q511" s="83"/>
      <c r="R511" s="83"/>
      <c r="S511" s="84" t="s">
        <v>1637</v>
      </c>
      <c r="T511" s="84"/>
      <c r="U511" s="84"/>
      <c r="V511" s="84"/>
      <c r="W511" s="83" t="s">
        <v>1638</v>
      </c>
      <c r="X511" s="83" t="s">
        <v>1639</v>
      </c>
      <c r="Y511" s="83"/>
      <c r="Z511" s="83" t="s">
        <v>95</v>
      </c>
      <c r="AA511" s="83"/>
      <c r="AB511" s="83"/>
      <c r="AC511" s="83"/>
      <c r="AD511" s="3" t="str">
        <f t="shared" si="140"/>
        <v>Phonolitic ash- flow- deposit, consolidated</v>
      </c>
    </row>
    <row r="512" spans="1:30" x14ac:dyDescent="0.25">
      <c r="A512" s="83">
        <v>68052</v>
      </c>
      <c r="B512" s="83">
        <v>68051</v>
      </c>
      <c r="C512" s="83">
        <f t="shared" si="155"/>
        <v>10102</v>
      </c>
      <c r="D512" s="83">
        <f t="shared" si="155"/>
        <v>10104</v>
      </c>
      <c r="E512" s="83">
        <f t="shared" si="155"/>
        <v>10381</v>
      </c>
      <c r="F512" s="83">
        <f t="shared" si="155"/>
        <v>67870</v>
      </c>
      <c r="G512" s="83">
        <f t="shared" si="155"/>
        <v>68026</v>
      </c>
      <c r="H512" s="83">
        <f t="shared" si="155"/>
        <v>68051</v>
      </c>
      <c r="I512" s="83">
        <f>A512</f>
        <v>68052</v>
      </c>
      <c r="J512" s="83"/>
      <c r="K512" s="83"/>
      <c r="L512" s="83">
        <v>510</v>
      </c>
      <c r="M512" s="83">
        <v>7</v>
      </c>
      <c r="N512" s="83"/>
      <c r="O512" s="83"/>
      <c r="P512" s="83"/>
      <c r="Q512" s="83"/>
      <c r="R512" s="83"/>
      <c r="S512" s="83"/>
      <c r="T512" s="84" t="s">
        <v>1640</v>
      </c>
      <c r="U512" s="84"/>
      <c r="V512" s="84"/>
      <c r="W512" s="83" t="s">
        <v>1641</v>
      </c>
      <c r="X512" s="83" t="s">
        <v>1639</v>
      </c>
      <c r="Y512" s="83"/>
      <c r="Z512" s="83" t="s">
        <v>85</v>
      </c>
      <c r="AA512" s="83"/>
      <c r="AB512" s="83"/>
      <c r="AC512" s="83"/>
      <c r="AD512" s="3" t="str">
        <f t="shared" si="140"/>
        <v>Phonolitic Ignimbrite, consolidated</v>
      </c>
    </row>
    <row r="513" spans="1:30" x14ac:dyDescent="0.25">
      <c r="A513" s="83">
        <v>68053</v>
      </c>
      <c r="B513" s="83">
        <v>68052</v>
      </c>
      <c r="C513" s="83">
        <f t="shared" ref="C513:I528" si="161">VLOOKUP(D513,$A:$B,2,FALSE)</f>
        <v>10102</v>
      </c>
      <c r="D513" s="83">
        <f t="shared" si="161"/>
        <v>10104</v>
      </c>
      <c r="E513" s="83">
        <f t="shared" si="161"/>
        <v>10381</v>
      </c>
      <c r="F513" s="83">
        <f t="shared" si="161"/>
        <v>67870</v>
      </c>
      <c r="G513" s="83">
        <f t="shared" si="161"/>
        <v>68026</v>
      </c>
      <c r="H513" s="83">
        <f t="shared" si="161"/>
        <v>68051</v>
      </c>
      <c r="I513" s="83">
        <f t="shared" si="161"/>
        <v>68052</v>
      </c>
      <c r="J513" s="83">
        <f t="shared" ref="J513:J514" si="162">A513</f>
        <v>68053</v>
      </c>
      <c r="K513" s="83"/>
      <c r="L513" s="83">
        <v>511</v>
      </c>
      <c r="M513" s="83">
        <v>8</v>
      </c>
      <c r="N513" s="83"/>
      <c r="O513" s="83"/>
      <c r="P513" s="83"/>
      <c r="Q513" s="83"/>
      <c r="R513" s="83"/>
      <c r="S513" s="83"/>
      <c r="T513" s="83"/>
      <c r="U513" s="84" t="s">
        <v>1642</v>
      </c>
      <c r="V513" s="84"/>
      <c r="W513" s="83" t="s">
        <v>1643</v>
      </c>
      <c r="X513" s="83" t="s">
        <v>1644</v>
      </c>
      <c r="Y513" s="83"/>
      <c r="Z513" s="83" t="s">
        <v>85</v>
      </c>
      <c r="AA513" s="83"/>
      <c r="AB513" s="83"/>
      <c r="AC513" s="83"/>
      <c r="AD513" s="3" t="str">
        <f t="shared" si="140"/>
        <v>Phonolitic Ignimbrite, welded</v>
      </c>
    </row>
    <row r="514" spans="1:30" x14ac:dyDescent="0.25">
      <c r="A514" s="83">
        <v>68054</v>
      </c>
      <c r="B514" s="83">
        <v>68052</v>
      </c>
      <c r="C514" s="83">
        <f t="shared" si="161"/>
        <v>10102</v>
      </c>
      <c r="D514" s="83">
        <f t="shared" si="161"/>
        <v>10104</v>
      </c>
      <c r="E514" s="83">
        <f t="shared" si="161"/>
        <v>10381</v>
      </c>
      <c r="F514" s="83">
        <f t="shared" si="161"/>
        <v>67870</v>
      </c>
      <c r="G514" s="83">
        <f t="shared" si="161"/>
        <v>68026</v>
      </c>
      <c r="H514" s="83">
        <f t="shared" si="161"/>
        <v>68051</v>
      </c>
      <c r="I514" s="83">
        <f t="shared" si="161"/>
        <v>68052</v>
      </c>
      <c r="J514" s="83">
        <f t="shared" si="162"/>
        <v>68054</v>
      </c>
      <c r="K514" s="83"/>
      <c r="L514" s="83">
        <v>512</v>
      </c>
      <c r="M514" s="83">
        <v>8</v>
      </c>
      <c r="N514" s="83"/>
      <c r="O514" s="83"/>
      <c r="P514" s="83"/>
      <c r="Q514" s="83"/>
      <c r="R514" s="83"/>
      <c r="S514" s="83"/>
      <c r="T514" s="83"/>
      <c r="U514" s="84" t="s">
        <v>1645</v>
      </c>
      <c r="V514" s="84"/>
      <c r="W514" s="83" t="s">
        <v>1646</v>
      </c>
      <c r="X514" s="83" t="s">
        <v>1647</v>
      </c>
      <c r="Y514" s="83"/>
      <c r="Z514" s="83" t="s">
        <v>85</v>
      </c>
      <c r="AA514" s="83"/>
      <c r="AB514" s="83"/>
      <c r="AC514" s="83"/>
      <c r="AD514" s="3" t="str">
        <f t="shared" si="140"/>
        <v>Phonolitic Ignimbrite, unwelded, consolidated</v>
      </c>
    </row>
    <row r="515" spans="1:30" x14ac:dyDescent="0.25">
      <c r="A515" s="83">
        <v>68055</v>
      </c>
      <c r="B515" s="83">
        <v>68051</v>
      </c>
      <c r="C515" s="83">
        <f t="shared" si="161"/>
        <v>10102</v>
      </c>
      <c r="D515" s="83">
        <f t="shared" si="161"/>
        <v>10104</v>
      </c>
      <c r="E515" s="83">
        <f t="shared" si="161"/>
        <v>10381</v>
      </c>
      <c r="F515" s="83">
        <f t="shared" si="161"/>
        <v>67870</v>
      </c>
      <c r="G515" s="83">
        <f t="shared" si="161"/>
        <v>68026</v>
      </c>
      <c r="H515" s="83">
        <f t="shared" si="161"/>
        <v>68051</v>
      </c>
      <c r="I515" s="83">
        <f t="shared" ref="I515:I516" si="163">A515</f>
        <v>68055</v>
      </c>
      <c r="J515" s="83"/>
      <c r="K515" s="83"/>
      <c r="L515" s="83">
        <v>513</v>
      </c>
      <c r="M515" s="83">
        <v>7</v>
      </c>
      <c r="N515" s="83"/>
      <c r="O515" s="83"/>
      <c r="P515" s="83"/>
      <c r="Q515" s="83"/>
      <c r="R515" s="83"/>
      <c r="S515" s="83"/>
      <c r="T515" s="84" t="s">
        <v>1648</v>
      </c>
      <c r="U515" s="84"/>
      <c r="V515" s="84"/>
      <c r="W515" s="83" t="s">
        <v>1649</v>
      </c>
      <c r="X515" s="83" t="s">
        <v>1650</v>
      </c>
      <c r="Y515" s="83"/>
      <c r="Z515" s="83" t="s">
        <v>85</v>
      </c>
      <c r="AA515" s="83"/>
      <c r="AB515" s="83"/>
      <c r="AC515" s="83"/>
      <c r="AD515" s="3" t="str">
        <f t="shared" ref="AD515:AD578" si="164">N515&amp;O515&amp;P515&amp;Q515&amp;R515&amp;S515&amp;T515&amp;U515</f>
        <v>Phonolitic surge- deposit, consolidated</v>
      </c>
    </row>
    <row r="516" spans="1:30" x14ac:dyDescent="0.25">
      <c r="A516" s="83">
        <v>68056</v>
      </c>
      <c r="B516" s="83">
        <v>68051</v>
      </c>
      <c r="C516" s="83">
        <f t="shared" si="161"/>
        <v>10102</v>
      </c>
      <c r="D516" s="83">
        <f t="shared" si="161"/>
        <v>10104</v>
      </c>
      <c r="E516" s="83">
        <f t="shared" si="161"/>
        <v>10381</v>
      </c>
      <c r="F516" s="83">
        <f t="shared" si="161"/>
        <v>67870</v>
      </c>
      <c r="G516" s="83">
        <f t="shared" si="161"/>
        <v>68026</v>
      </c>
      <c r="H516" s="83">
        <f t="shared" si="161"/>
        <v>68051</v>
      </c>
      <c r="I516" s="83">
        <f t="shared" si="163"/>
        <v>68056</v>
      </c>
      <c r="J516" s="83"/>
      <c r="K516" s="83"/>
      <c r="L516" s="83">
        <v>514</v>
      </c>
      <c r="M516" s="83">
        <v>7</v>
      </c>
      <c r="N516" s="83"/>
      <c r="O516" s="83"/>
      <c r="P516" s="83"/>
      <c r="Q516" s="83"/>
      <c r="R516" s="83"/>
      <c r="S516" s="83"/>
      <c r="T516" s="84" t="s">
        <v>1651</v>
      </c>
      <c r="U516" s="84"/>
      <c r="V516" s="84"/>
      <c r="W516" s="83" t="s">
        <v>1652</v>
      </c>
      <c r="X516" s="83" t="s">
        <v>1653</v>
      </c>
      <c r="Y516" s="83" t="s">
        <v>1654</v>
      </c>
      <c r="Z516" s="83" t="s">
        <v>85</v>
      </c>
      <c r="AA516" s="83"/>
      <c r="AB516" s="83"/>
      <c r="AC516" s="83"/>
      <c r="AD516" s="3" t="str">
        <f t="shared" si="164"/>
        <v>Phonolitic Peperite</v>
      </c>
    </row>
    <row r="517" spans="1:30" x14ac:dyDescent="0.25">
      <c r="A517" s="83">
        <v>68057</v>
      </c>
      <c r="B517" s="83">
        <v>67870</v>
      </c>
      <c r="C517" s="83">
        <f t="shared" si="161"/>
        <v>10102</v>
      </c>
      <c r="D517" s="83">
        <f t="shared" si="161"/>
        <v>10104</v>
      </c>
      <c r="E517" s="83">
        <f t="shared" si="161"/>
        <v>10381</v>
      </c>
      <c r="F517" s="83">
        <f t="shared" si="161"/>
        <v>67870</v>
      </c>
      <c r="G517" s="88">
        <f>A517</f>
        <v>68057</v>
      </c>
      <c r="H517" s="83"/>
      <c r="I517" s="83"/>
      <c r="J517" s="83"/>
      <c r="K517" s="83"/>
      <c r="L517" s="83">
        <v>515</v>
      </c>
      <c r="M517" s="83">
        <v>5</v>
      </c>
      <c r="N517" s="83"/>
      <c r="O517" s="83"/>
      <c r="P517" s="83"/>
      <c r="Q517" s="83"/>
      <c r="R517" s="84" t="s">
        <v>1655</v>
      </c>
      <c r="S517" s="84"/>
      <c r="T517" s="84"/>
      <c r="U517" s="84"/>
      <c r="V517" s="84"/>
      <c r="W517" s="83" t="s">
        <v>1656</v>
      </c>
      <c r="X517" s="83" t="s">
        <v>1657</v>
      </c>
      <c r="Y517" s="83"/>
      <c r="Z517" s="83" t="s">
        <v>95</v>
      </c>
      <c r="AA517" s="83"/>
      <c r="AB517" s="83"/>
      <c r="AC517" s="83"/>
      <c r="AD517" s="3" t="str">
        <f t="shared" si="164"/>
        <v>Pyroclastic rock, basanitic</v>
      </c>
    </row>
    <row r="518" spans="1:30" x14ac:dyDescent="0.25">
      <c r="A518" s="83">
        <v>68058</v>
      </c>
      <c r="B518" s="83">
        <v>68057</v>
      </c>
      <c r="C518" s="83">
        <f t="shared" si="161"/>
        <v>10102</v>
      </c>
      <c r="D518" s="83">
        <f t="shared" si="161"/>
        <v>10104</v>
      </c>
      <c r="E518" s="83">
        <f t="shared" si="161"/>
        <v>10381</v>
      </c>
      <c r="F518" s="83">
        <f t="shared" si="161"/>
        <v>67870</v>
      </c>
      <c r="G518" s="83">
        <f t="shared" si="161"/>
        <v>68057</v>
      </c>
      <c r="H518" s="88">
        <f>A518</f>
        <v>68058</v>
      </c>
      <c r="I518" s="83"/>
      <c r="J518" s="83"/>
      <c r="K518" s="83"/>
      <c r="L518" s="83">
        <v>516</v>
      </c>
      <c r="M518" s="83">
        <v>6</v>
      </c>
      <c r="N518" s="83"/>
      <c r="O518" s="83"/>
      <c r="P518" s="83"/>
      <c r="Q518" s="83"/>
      <c r="R518" s="83"/>
      <c r="S518" s="84" t="s">
        <v>1658</v>
      </c>
      <c r="T518" s="84"/>
      <c r="U518" s="84"/>
      <c r="V518" s="84"/>
      <c r="W518" s="83" t="s">
        <v>1659</v>
      </c>
      <c r="X518" s="83" t="s">
        <v>1660</v>
      </c>
      <c r="Y518" s="83"/>
      <c r="Z518" s="83" t="s">
        <v>95</v>
      </c>
      <c r="AA518" s="83"/>
      <c r="AB518" s="83"/>
      <c r="AC518" s="83"/>
      <c r="AD518" s="3" t="str">
        <f t="shared" si="164"/>
        <v>Basanitic ash- tuff</v>
      </c>
    </row>
    <row r="519" spans="1:30" x14ac:dyDescent="0.25">
      <c r="A519" s="83">
        <v>68059</v>
      </c>
      <c r="B519" s="83">
        <v>68058</v>
      </c>
      <c r="C519" s="83">
        <f t="shared" si="161"/>
        <v>10102</v>
      </c>
      <c r="D519" s="83">
        <f t="shared" si="161"/>
        <v>10104</v>
      </c>
      <c r="E519" s="83">
        <f t="shared" si="161"/>
        <v>10381</v>
      </c>
      <c r="F519" s="83">
        <f t="shared" si="161"/>
        <v>67870</v>
      </c>
      <c r="G519" s="83">
        <f t="shared" si="161"/>
        <v>68057</v>
      </c>
      <c r="H519" s="83">
        <f t="shared" si="161"/>
        <v>68058</v>
      </c>
      <c r="I519" s="83">
        <f t="shared" ref="I519:I524" si="165">A519</f>
        <v>68059</v>
      </c>
      <c r="J519" s="83"/>
      <c r="K519" s="83"/>
      <c r="L519" s="83">
        <v>517</v>
      </c>
      <c r="M519" s="83">
        <v>7</v>
      </c>
      <c r="N519" s="83"/>
      <c r="O519" s="83"/>
      <c r="P519" s="83"/>
      <c r="Q519" s="83"/>
      <c r="R519" s="83"/>
      <c r="S519" s="83"/>
      <c r="T519" s="84" t="s">
        <v>1661</v>
      </c>
      <c r="U519" s="84"/>
      <c r="V519" s="84"/>
      <c r="W519" s="83" t="s">
        <v>1662</v>
      </c>
      <c r="X519" s="83" t="s">
        <v>1663</v>
      </c>
      <c r="Y519" s="83"/>
      <c r="Z519" s="83" t="s">
        <v>95</v>
      </c>
      <c r="AA519" s="83"/>
      <c r="AB519" s="83"/>
      <c r="AC519" s="83"/>
      <c r="AD519" s="3" t="str">
        <f t="shared" si="164"/>
        <v>Fine - grained ash- tuff, basanitic</v>
      </c>
    </row>
    <row r="520" spans="1:30" x14ac:dyDescent="0.25">
      <c r="A520" s="83">
        <v>68060</v>
      </c>
      <c r="B520" s="83">
        <v>68058</v>
      </c>
      <c r="C520" s="83">
        <f t="shared" si="161"/>
        <v>10102</v>
      </c>
      <c r="D520" s="83">
        <f t="shared" si="161"/>
        <v>10104</v>
      </c>
      <c r="E520" s="83">
        <f t="shared" si="161"/>
        <v>10381</v>
      </c>
      <c r="F520" s="83">
        <f t="shared" si="161"/>
        <v>67870</v>
      </c>
      <c r="G520" s="83">
        <f t="shared" si="161"/>
        <v>68057</v>
      </c>
      <c r="H520" s="83">
        <f t="shared" si="161"/>
        <v>68058</v>
      </c>
      <c r="I520" s="83">
        <f t="shared" si="165"/>
        <v>68060</v>
      </c>
      <c r="J520" s="83"/>
      <c r="K520" s="83"/>
      <c r="L520" s="83">
        <v>518</v>
      </c>
      <c r="M520" s="83">
        <v>7</v>
      </c>
      <c r="N520" s="83"/>
      <c r="O520" s="83"/>
      <c r="P520" s="83"/>
      <c r="Q520" s="83"/>
      <c r="R520" s="83"/>
      <c r="S520" s="83"/>
      <c r="T520" s="84" t="s">
        <v>1664</v>
      </c>
      <c r="U520" s="84"/>
      <c r="V520" s="84"/>
      <c r="W520" s="83" t="s">
        <v>1665</v>
      </c>
      <c r="X520" s="83" t="s">
        <v>1666</v>
      </c>
      <c r="Y520" s="83"/>
      <c r="Z520" s="83" t="s">
        <v>95</v>
      </c>
      <c r="AA520" s="83"/>
      <c r="AB520" s="83"/>
      <c r="AC520" s="83"/>
      <c r="AD520" s="3" t="str">
        <f t="shared" si="164"/>
        <v>Coarse- grained ash- tuff, basanitic</v>
      </c>
    </row>
    <row r="521" spans="1:30" x14ac:dyDescent="0.25">
      <c r="A521" s="83">
        <v>68061</v>
      </c>
      <c r="B521" s="83">
        <v>68058</v>
      </c>
      <c r="C521" s="83">
        <f t="shared" si="161"/>
        <v>10102</v>
      </c>
      <c r="D521" s="83">
        <f t="shared" si="161"/>
        <v>10104</v>
      </c>
      <c r="E521" s="83">
        <f t="shared" si="161"/>
        <v>10381</v>
      </c>
      <c r="F521" s="83">
        <f t="shared" si="161"/>
        <v>67870</v>
      </c>
      <c r="G521" s="83">
        <f t="shared" si="161"/>
        <v>68057</v>
      </c>
      <c r="H521" s="83">
        <f t="shared" si="161"/>
        <v>68058</v>
      </c>
      <c r="I521" s="83">
        <f t="shared" si="165"/>
        <v>68061</v>
      </c>
      <c r="J521" s="83"/>
      <c r="K521" s="83"/>
      <c r="L521" s="83">
        <v>519</v>
      </c>
      <c r="M521" s="83">
        <v>7</v>
      </c>
      <c r="N521" s="83"/>
      <c r="O521" s="83"/>
      <c r="P521" s="83"/>
      <c r="Q521" s="83"/>
      <c r="R521" s="83"/>
      <c r="S521" s="83"/>
      <c r="T521" s="84" t="s">
        <v>1667</v>
      </c>
      <c r="U521" s="84"/>
      <c r="V521" s="84"/>
      <c r="W521" s="83" t="s">
        <v>1668</v>
      </c>
      <c r="X521" s="83" t="s">
        <v>1669</v>
      </c>
      <c r="Y521" s="83"/>
      <c r="Z521" s="83" t="s">
        <v>95</v>
      </c>
      <c r="AA521" s="83"/>
      <c r="AB521" s="83"/>
      <c r="AC521" s="83"/>
      <c r="AD521" s="3" t="str">
        <f t="shared" si="164"/>
        <v>Basanitic crystall ash- tuff</v>
      </c>
    </row>
    <row r="522" spans="1:30" x14ac:dyDescent="0.25">
      <c r="A522" s="83">
        <v>68062</v>
      </c>
      <c r="B522" s="83">
        <v>68058</v>
      </c>
      <c r="C522" s="83">
        <f t="shared" si="161"/>
        <v>10102</v>
      </c>
      <c r="D522" s="83">
        <f t="shared" si="161"/>
        <v>10104</v>
      </c>
      <c r="E522" s="83">
        <f t="shared" si="161"/>
        <v>10381</v>
      </c>
      <c r="F522" s="83">
        <f t="shared" si="161"/>
        <v>67870</v>
      </c>
      <c r="G522" s="83">
        <f t="shared" si="161"/>
        <v>68057</v>
      </c>
      <c r="H522" s="83">
        <f t="shared" si="161"/>
        <v>68058</v>
      </c>
      <c r="I522" s="83">
        <f t="shared" si="165"/>
        <v>68062</v>
      </c>
      <c r="J522" s="83"/>
      <c r="K522" s="83"/>
      <c r="L522" s="83">
        <v>520</v>
      </c>
      <c r="M522" s="83">
        <v>7</v>
      </c>
      <c r="N522" s="83"/>
      <c r="O522" s="83"/>
      <c r="P522" s="83"/>
      <c r="Q522" s="83"/>
      <c r="R522" s="83"/>
      <c r="S522" s="83"/>
      <c r="T522" s="84" t="s">
        <v>1670</v>
      </c>
      <c r="U522" s="84"/>
      <c r="V522" s="84"/>
      <c r="W522" s="83" t="s">
        <v>1671</v>
      </c>
      <c r="X522" s="83" t="s">
        <v>1672</v>
      </c>
      <c r="Y522" s="83"/>
      <c r="Z522" s="83" t="s">
        <v>95</v>
      </c>
      <c r="AA522" s="83"/>
      <c r="AB522" s="83"/>
      <c r="AC522" s="83"/>
      <c r="AD522" s="3" t="str">
        <f t="shared" si="164"/>
        <v>Basanitic lapilli- ash- tuff</v>
      </c>
    </row>
    <row r="523" spans="1:30" x14ac:dyDescent="0.25">
      <c r="A523" s="83">
        <v>68063</v>
      </c>
      <c r="B523" s="83">
        <v>68058</v>
      </c>
      <c r="C523" s="83">
        <f t="shared" si="161"/>
        <v>10102</v>
      </c>
      <c r="D523" s="83">
        <f t="shared" si="161"/>
        <v>10104</v>
      </c>
      <c r="E523" s="83">
        <f t="shared" si="161"/>
        <v>10381</v>
      </c>
      <c r="F523" s="83">
        <f t="shared" si="161"/>
        <v>67870</v>
      </c>
      <c r="G523" s="83">
        <f t="shared" si="161"/>
        <v>68057</v>
      </c>
      <c r="H523" s="83">
        <f t="shared" si="161"/>
        <v>68058</v>
      </c>
      <c r="I523" s="83">
        <f t="shared" si="165"/>
        <v>68063</v>
      </c>
      <c r="J523" s="83"/>
      <c r="K523" s="83"/>
      <c r="L523" s="83">
        <v>521</v>
      </c>
      <c r="M523" s="83">
        <v>7</v>
      </c>
      <c r="N523" s="83"/>
      <c r="O523" s="83"/>
      <c r="P523" s="83"/>
      <c r="Q523" s="83"/>
      <c r="R523" s="83"/>
      <c r="S523" s="83"/>
      <c r="T523" s="84" t="s">
        <v>1673</v>
      </c>
      <c r="U523" s="84"/>
      <c r="V523" s="84"/>
      <c r="W523" s="83" t="s">
        <v>1674</v>
      </c>
      <c r="X523" s="83" t="s">
        <v>1675</v>
      </c>
      <c r="Y523" s="83"/>
      <c r="Z523" s="83" t="s">
        <v>95</v>
      </c>
      <c r="AA523" s="83"/>
      <c r="AB523" s="83"/>
      <c r="AC523" s="83"/>
      <c r="AD523" s="3" t="str">
        <f t="shared" si="164"/>
        <v>Basanitic bomb- ash- tuff</v>
      </c>
    </row>
    <row r="524" spans="1:30" x14ac:dyDescent="0.25">
      <c r="A524" s="83">
        <v>68064</v>
      </c>
      <c r="B524" s="83">
        <v>68058</v>
      </c>
      <c r="C524" s="83">
        <f t="shared" si="161"/>
        <v>10102</v>
      </c>
      <c r="D524" s="83">
        <f t="shared" si="161"/>
        <v>10104</v>
      </c>
      <c r="E524" s="83">
        <f t="shared" si="161"/>
        <v>10381</v>
      </c>
      <c r="F524" s="83">
        <f t="shared" si="161"/>
        <v>67870</v>
      </c>
      <c r="G524" s="83">
        <f t="shared" si="161"/>
        <v>68057</v>
      </c>
      <c r="H524" s="83">
        <f t="shared" si="161"/>
        <v>68058</v>
      </c>
      <c r="I524" s="83">
        <f t="shared" si="165"/>
        <v>68064</v>
      </c>
      <c r="J524" s="83"/>
      <c r="K524" s="83"/>
      <c r="L524" s="83">
        <v>522</v>
      </c>
      <c r="M524" s="83">
        <v>7</v>
      </c>
      <c r="N524" s="83"/>
      <c r="O524" s="83"/>
      <c r="P524" s="83"/>
      <c r="Q524" s="83"/>
      <c r="R524" s="83"/>
      <c r="S524" s="83"/>
      <c r="T524" s="84" t="s">
        <v>1676</v>
      </c>
      <c r="U524" s="84"/>
      <c r="V524" s="84"/>
      <c r="W524" s="83" t="s">
        <v>1677</v>
      </c>
      <c r="X524" s="83" t="s">
        <v>1678</v>
      </c>
      <c r="Y524" s="83"/>
      <c r="Z524" s="83" t="s">
        <v>95</v>
      </c>
      <c r="AA524" s="83"/>
      <c r="AB524" s="83"/>
      <c r="AC524" s="83"/>
      <c r="AD524" s="3" t="str">
        <f t="shared" si="164"/>
        <v>Basanitic block- ash tuff</v>
      </c>
    </row>
    <row r="525" spans="1:30" x14ac:dyDescent="0.25">
      <c r="A525" s="83">
        <v>68065</v>
      </c>
      <c r="B525" s="83">
        <v>68057</v>
      </c>
      <c r="C525" s="83">
        <f t="shared" si="161"/>
        <v>10102</v>
      </c>
      <c r="D525" s="83">
        <f t="shared" si="161"/>
        <v>10104</v>
      </c>
      <c r="E525" s="83">
        <f t="shared" si="161"/>
        <v>10381</v>
      </c>
      <c r="F525" s="83">
        <f t="shared" si="161"/>
        <v>67870</v>
      </c>
      <c r="G525" s="83">
        <f t="shared" si="161"/>
        <v>68057</v>
      </c>
      <c r="H525" s="88">
        <f>A525</f>
        <v>68065</v>
      </c>
      <c r="I525" s="83"/>
      <c r="J525" s="83"/>
      <c r="K525" s="83"/>
      <c r="L525" s="83">
        <v>523</v>
      </c>
      <c r="M525" s="83">
        <v>6</v>
      </c>
      <c r="N525" s="83"/>
      <c r="O525" s="83"/>
      <c r="P525" s="83"/>
      <c r="Q525" s="83"/>
      <c r="R525" s="83"/>
      <c r="S525" s="84" t="s">
        <v>1679</v>
      </c>
      <c r="T525" s="84"/>
      <c r="U525" s="84"/>
      <c r="V525" s="84"/>
      <c r="W525" s="83" t="s">
        <v>1680</v>
      </c>
      <c r="X525" s="83" t="s">
        <v>1681</v>
      </c>
      <c r="Y525" s="83"/>
      <c r="Z525" s="83" t="s">
        <v>95</v>
      </c>
      <c r="AA525" s="83"/>
      <c r="AB525" s="83"/>
      <c r="AC525" s="83"/>
      <c r="AD525" s="3" t="str">
        <f t="shared" si="164"/>
        <v>Basanitic lapilli- tuff</v>
      </c>
    </row>
    <row r="526" spans="1:30" x14ac:dyDescent="0.25">
      <c r="A526" s="83">
        <v>68066</v>
      </c>
      <c r="B526" s="83">
        <v>68065</v>
      </c>
      <c r="C526" s="83">
        <f t="shared" si="161"/>
        <v>10102</v>
      </c>
      <c r="D526" s="83">
        <f t="shared" si="161"/>
        <v>10104</v>
      </c>
      <c r="E526" s="83">
        <f t="shared" si="161"/>
        <v>10381</v>
      </c>
      <c r="F526" s="83">
        <f t="shared" si="161"/>
        <v>67870</v>
      </c>
      <c r="G526" s="83">
        <f t="shared" si="161"/>
        <v>68057</v>
      </c>
      <c r="H526" s="83">
        <f t="shared" si="161"/>
        <v>68065</v>
      </c>
      <c r="I526" s="83">
        <f t="shared" ref="I526:I528" si="166">A526</f>
        <v>68066</v>
      </c>
      <c r="J526" s="83"/>
      <c r="K526" s="83"/>
      <c r="L526" s="83">
        <v>524</v>
      </c>
      <c r="M526" s="83">
        <v>7</v>
      </c>
      <c r="N526" s="83"/>
      <c r="O526" s="83"/>
      <c r="P526" s="83"/>
      <c r="Q526" s="83"/>
      <c r="R526" s="83"/>
      <c r="S526" s="83"/>
      <c r="T526" s="84" t="s">
        <v>1682</v>
      </c>
      <c r="U526" s="84"/>
      <c r="V526" s="84"/>
      <c r="W526" s="83" t="s">
        <v>1683</v>
      </c>
      <c r="X526" s="83" t="s">
        <v>1684</v>
      </c>
      <c r="Y526" s="83"/>
      <c r="Z526" s="83" t="s">
        <v>95</v>
      </c>
      <c r="AA526" s="83"/>
      <c r="AB526" s="83"/>
      <c r="AC526" s="83"/>
      <c r="AD526" s="3" t="str">
        <f t="shared" si="164"/>
        <v>Basanitic ash- lapilli- tuff</v>
      </c>
    </row>
    <row r="527" spans="1:30" x14ac:dyDescent="0.25">
      <c r="A527" s="83">
        <v>68067</v>
      </c>
      <c r="B527" s="83">
        <v>68065</v>
      </c>
      <c r="C527" s="83">
        <f t="shared" si="161"/>
        <v>10102</v>
      </c>
      <c r="D527" s="83">
        <f t="shared" si="161"/>
        <v>10104</v>
      </c>
      <c r="E527" s="83">
        <f t="shared" si="161"/>
        <v>10381</v>
      </c>
      <c r="F527" s="83">
        <f t="shared" si="161"/>
        <v>67870</v>
      </c>
      <c r="G527" s="83">
        <f t="shared" si="161"/>
        <v>68057</v>
      </c>
      <c r="H527" s="83">
        <f t="shared" si="161"/>
        <v>68065</v>
      </c>
      <c r="I527" s="83">
        <f t="shared" si="166"/>
        <v>68067</v>
      </c>
      <c r="J527" s="83"/>
      <c r="K527" s="83"/>
      <c r="L527" s="83">
        <v>525</v>
      </c>
      <c r="M527" s="83">
        <v>7</v>
      </c>
      <c r="N527" s="83"/>
      <c r="O527" s="83"/>
      <c r="P527" s="83"/>
      <c r="Q527" s="83"/>
      <c r="R527" s="83"/>
      <c r="S527" s="83"/>
      <c r="T527" s="84" t="s">
        <v>1685</v>
      </c>
      <c r="U527" s="84"/>
      <c r="V527" s="84"/>
      <c r="W527" s="83" t="s">
        <v>1686</v>
      </c>
      <c r="X527" s="83" t="s">
        <v>1687</v>
      </c>
      <c r="Y527" s="83"/>
      <c r="Z527" s="83" t="s">
        <v>95</v>
      </c>
      <c r="AA527" s="83"/>
      <c r="AB527" s="83"/>
      <c r="AC527" s="83"/>
      <c r="AD527" s="3" t="str">
        <f t="shared" si="164"/>
        <v>Basanitic bomb- lapilli- tuff</v>
      </c>
    </row>
    <row r="528" spans="1:30" x14ac:dyDescent="0.25">
      <c r="A528" s="83">
        <v>68068</v>
      </c>
      <c r="B528" s="83">
        <v>68065</v>
      </c>
      <c r="C528" s="83">
        <f t="shared" si="161"/>
        <v>10102</v>
      </c>
      <c r="D528" s="83">
        <f t="shared" si="161"/>
        <v>10104</v>
      </c>
      <c r="E528" s="83">
        <f t="shared" si="161"/>
        <v>10381</v>
      </c>
      <c r="F528" s="83">
        <f t="shared" si="161"/>
        <v>67870</v>
      </c>
      <c r="G528" s="83">
        <f t="shared" si="161"/>
        <v>68057</v>
      </c>
      <c r="H528" s="83">
        <f t="shared" si="161"/>
        <v>68065</v>
      </c>
      <c r="I528" s="83">
        <f t="shared" si="166"/>
        <v>68068</v>
      </c>
      <c r="J528" s="83"/>
      <c r="K528" s="83"/>
      <c r="L528" s="83">
        <v>526</v>
      </c>
      <c r="M528" s="83">
        <v>7</v>
      </c>
      <c r="N528" s="83"/>
      <c r="O528" s="83"/>
      <c r="P528" s="83"/>
      <c r="Q528" s="83"/>
      <c r="R528" s="83"/>
      <c r="S528" s="83"/>
      <c r="T528" s="84" t="s">
        <v>1688</v>
      </c>
      <c r="U528" s="84"/>
      <c r="V528" s="84"/>
      <c r="W528" s="83" t="s">
        <v>1689</v>
      </c>
      <c r="X528" s="83" t="s">
        <v>1690</v>
      </c>
      <c r="Y528" s="83"/>
      <c r="Z528" s="83" t="s">
        <v>95</v>
      </c>
      <c r="AA528" s="83"/>
      <c r="AB528" s="83"/>
      <c r="AC528" s="83"/>
      <c r="AD528" s="3" t="str">
        <f t="shared" si="164"/>
        <v>Basanitic block- lapilli- tuff</v>
      </c>
    </row>
    <row r="529" spans="1:30" x14ac:dyDescent="0.25">
      <c r="A529" s="83">
        <v>68069</v>
      </c>
      <c r="B529" s="83">
        <v>68057</v>
      </c>
      <c r="C529" s="83">
        <f t="shared" ref="C529:I544" si="167">VLOOKUP(D529,$A:$B,2,FALSE)</f>
        <v>10102</v>
      </c>
      <c r="D529" s="83">
        <f t="shared" si="167"/>
        <v>10104</v>
      </c>
      <c r="E529" s="83">
        <f t="shared" si="167"/>
        <v>10381</v>
      </c>
      <c r="F529" s="83">
        <f t="shared" si="167"/>
        <v>67870</v>
      </c>
      <c r="G529" s="83">
        <f t="shared" si="167"/>
        <v>68057</v>
      </c>
      <c r="H529" s="88">
        <f>A529</f>
        <v>68069</v>
      </c>
      <c r="I529" s="83"/>
      <c r="J529" s="83"/>
      <c r="K529" s="83"/>
      <c r="L529" s="83">
        <v>527</v>
      </c>
      <c r="M529" s="83">
        <v>6</v>
      </c>
      <c r="N529" s="83"/>
      <c r="O529" s="83"/>
      <c r="P529" s="83"/>
      <c r="Q529" s="83"/>
      <c r="R529" s="83"/>
      <c r="S529" s="84" t="s">
        <v>1691</v>
      </c>
      <c r="T529" s="84"/>
      <c r="U529" s="84"/>
      <c r="V529" s="84"/>
      <c r="W529" s="83" t="s">
        <v>1692</v>
      </c>
      <c r="X529" s="83" t="s">
        <v>1693</v>
      </c>
      <c r="Y529" s="83"/>
      <c r="Z529" s="83" t="s">
        <v>95</v>
      </c>
      <c r="AA529" s="83"/>
      <c r="AB529" s="83"/>
      <c r="AC529" s="83"/>
      <c r="AD529" s="3" t="str">
        <f t="shared" si="164"/>
        <v>Basanitic agglomerate</v>
      </c>
    </row>
    <row r="530" spans="1:30" x14ac:dyDescent="0.25">
      <c r="A530" s="83">
        <v>68070</v>
      </c>
      <c r="B530" s="83">
        <v>68069</v>
      </c>
      <c r="C530" s="83">
        <f t="shared" si="167"/>
        <v>10102</v>
      </c>
      <c r="D530" s="83">
        <f t="shared" si="167"/>
        <v>10104</v>
      </c>
      <c r="E530" s="83">
        <f t="shared" si="167"/>
        <v>10381</v>
      </c>
      <c r="F530" s="83">
        <f t="shared" si="167"/>
        <v>67870</v>
      </c>
      <c r="G530" s="83">
        <f t="shared" si="167"/>
        <v>68057</v>
      </c>
      <c r="H530" s="83">
        <f t="shared" si="167"/>
        <v>68069</v>
      </c>
      <c r="I530" s="83">
        <f t="shared" ref="I530:I532" si="168">A530</f>
        <v>68070</v>
      </c>
      <c r="J530" s="83"/>
      <c r="K530" s="83"/>
      <c r="L530" s="83">
        <v>528</v>
      </c>
      <c r="M530" s="83">
        <v>7</v>
      </c>
      <c r="N530" s="83"/>
      <c r="O530" s="83"/>
      <c r="P530" s="83"/>
      <c r="Q530" s="83"/>
      <c r="R530" s="83"/>
      <c r="S530" s="83"/>
      <c r="T530" s="84" t="s">
        <v>1694</v>
      </c>
      <c r="U530" s="84"/>
      <c r="V530" s="84"/>
      <c r="W530" s="83" t="s">
        <v>1695</v>
      </c>
      <c r="X530" s="83" t="s">
        <v>1696</v>
      </c>
      <c r="Y530" s="83"/>
      <c r="Z530" s="83" t="s">
        <v>95</v>
      </c>
      <c r="AA530" s="83"/>
      <c r="AB530" s="83"/>
      <c r="AC530" s="83"/>
      <c r="AD530" s="3" t="str">
        <f t="shared" si="164"/>
        <v>Basanitic bomb- tuff</v>
      </c>
    </row>
    <row r="531" spans="1:30" x14ac:dyDescent="0.25">
      <c r="A531" s="83">
        <v>68071</v>
      </c>
      <c r="B531" s="83">
        <v>68069</v>
      </c>
      <c r="C531" s="83">
        <f t="shared" si="167"/>
        <v>10102</v>
      </c>
      <c r="D531" s="83">
        <f t="shared" si="167"/>
        <v>10104</v>
      </c>
      <c r="E531" s="83">
        <f t="shared" si="167"/>
        <v>10381</v>
      </c>
      <c r="F531" s="83">
        <f t="shared" si="167"/>
        <v>67870</v>
      </c>
      <c r="G531" s="83">
        <f t="shared" si="167"/>
        <v>68057</v>
      </c>
      <c r="H531" s="83">
        <f t="shared" si="167"/>
        <v>68069</v>
      </c>
      <c r="I531" s="83">
        <f t="shared" si="168"/>
        <v>68071</v>
      </c>
      <c r="J531" s="83"/>
      <c r="K531" s="83"/>
      <c r="L531" s="83">
        <v>529</v>
      </c>
      <c r="M531" s="83">
        <v>7</v>
      </c>
      <c r="N531" s="83"/>
      <c r="O531" s="83"/>
      <c r="P531" s="83"/>
      <c r="Q531" s="83"/>
      <c r="R531" s="83"/>
      <c r="S531" s="83"/>
      <c r="T531" s="84" t="s">
        <v>1697</v>
      </c>
      <c r="U531" s="84"/>
      <c r="V531" s="84"/>
      <c r="W531" s="83" t="s">
        <v>1698</v>
      </c>
      <c r="X531" s="83" t="s">
        <v>1699</v>
      </c>
      <c r="Y531" s="83"/>
      <c r="Z531" s="83" t="s">
        <v>95</v>
      </c>
      <c r="AA531" s="83"/>
      <c r="AB531" s="83"/>
      <c r="AC531" s="83"/>
      <c r="AD531" s="3" t="str">
        <f t="shared" si="164"/>
        <v>Basanitic lapilli- bomb- tuff</v>
      </c>
    </row>
    <row r="532" spans="1:30" x14ac:dyDescent="0.25">
      <c r="A532" s="83">
        <v>68072</v>
      </c>
      <c r="B532" s="83">
        <v>68069</v>
      </c>
      <c r="C532" s="83">
        <f t="shared" si="167"/>
        <v>10102</v>
      </c>
      <c r="D532" s="83">
        <f t="shared" si="167"/>
        <v>10104</v>
      </c>
      <c r="E532" s="83">
        <f t="shared" si="167"/>
        <v>10381</v>
      </c>
      <c r="F532" s="83">
        <f t="shared" si="167"/>
        <v>67870</v>
      </c>
      <c r="G532" s="83">
        <f t="shared" si="167"/>
        <v>68057</v>
      </c>
      <c r="H532" s="83">
        <f t="shared" si="167"/>
        <v>68069</v>
      </c>
      <c r="I532" s="83">
        <f t="shared" si="168"/>
        <v>68072</v>
      </c>
      <c r="J532" s="83"/>
      <c r="K532" s="83"/>
      <c r="L532" s="83">
        <v>530</v>
      </c>
      <c r="M532" s="83">
        <v>7</v>
      </c>
      <c r="N532" s="83"/>
      <c r="O532" s="83"/>
      <c r="P532" s="83"/>
      <c r="Q532" s="83"/>
      <c r="R532" s="83"/>
      <c r="S532" s="83"/>
      <c r="T532" s="84" t="s">
        <v>1700</v>
      </c>
      <c r="U532" s="84"/>
      <c r="V532" s="84"/>
      <c r="W532" s="83" t="s">
        <v>1701</v>
      </c>
      <c r="X532" s="83" t="s">
        <v>1702</v>
      </c>
      <c r="Y532" s="83"/>
      <c r="Z532" s="83" t="s">
        <v>95</v>
      </c>
      <c r="AA532" s="83"/>
      <c r="AB532" s="83"/>
      <c r="AC532" s="83"/>
      <c r="AD532" s="3" t="str">
        <f t="shared" si="164"/>
        <v>Basanitic ash- bomb- tuff</v>
      </c>
    </row>
    <row r="533" spans="1:30" x14ac:dyDescent="0.25">
      <c r="A533" s="83">
        <v>68073</v>
      </c>
      <c r="B533" s="83">
        <v>68057</v>
      </c>
      <c r="C533" s="83">
        <f t="shared" si="167"/>
        <v>10102</v>
      </c>
      <c r="D533" s="83">
        <f t="shared" si="167"/>
        <v>10104</v>
      </c>
      <c r="E533" s="83">
        <f t="shared" si="167"/>
        <v>10381</v>
      </c>
      <c r="F533" s="83">
        <f t="shared" si="167"/>
        <v>67870</v>
      </c>
      <c r="G533" s="83">
        <f t="shared" si="167"/>
        <v>68057</v>
      </c>
      <c r="H533" s="88">
        <f t="shared" ref="H533:H534" si="169">A533</f>
        <v>68073</v>
      </c>
      <c r="I533" s="83"/>
      <c r="J533" s="83"/>
      <c r="K533" s="83"/>
      <c r="L533" s="83">
        <v>531</v>
      </c>
      <c r="M533" s="83">
        <v>6</v>
      </c>
      <c r="N533" s="83"/>
      <c r="O533" s="83"/>
      <c r="P533" s="83"/>
      <c r="Q533" s="83"/>
      <c r="R533" s="83"/>
      <c r="S533" s="84" t="s">
        <v>1703</v>
      </c>
      <c r="T533" s="84"/>
      <c r="U533" s="84"/>
      <c r="V533" s="84"/>
      <c r="W533" s="83" t="s">
        <v>1704</v>
      </c>
      <c r="X533" s="83" t="s">
        <v>1705</v>
      </c>
      <c r="Y533" s="83" t="s">
        <v>1706</v>
      </c>
      <c r="Z533" s="83" t="s">
        <v>85</v>
      </c>
      <c r="AA533" s="83"/>
      <c r="AB533" s="83"/>
      <c r="AC533" s="83"/>
      <c r="AD533" s="3" t="str">
        <f t="shared" si="164"/>
        <v>Basanitic agglutinate</v>
      </c>
    </row>
    <row r="534" spans="1:30" x14ac:dyDescent="0.25">
      <c r="A534" s="83">
        <v>68074</v>
      </c>
      <c r="B534" s="83">
        <v>68057</v>
      </c>
      <c r="C534" s="83">
        <f t="shared" si="167"/>
        <v>10102</v>
      </c>
      <c r="D534" s="83">
        <f t="shared" si="167"/>
        <v>10104</v>
      </c>
      <c r="E534" s="83">
        <f t="shared" si="167"/>
        <v>10381</v>
      </c>
      <c r="F534" s="83">
        <f t="shared" si="167"/>
        <v>67870</v>
      </c>
      <c r="G534" s="83">
        <f t="shared" si="167"/>
        <v>68057</v>
      </c>
      <c r="H534" s="88">
        <f t="shared" si="169"/>
        <v>68074</v>
      </c>
      <c r="I534" s="83"/>
      <c r="J534" s="83"/>
      <c r="K534" s="83"/>
      <c r="L534" s="83">
        <v>532</v>
      </c>
      <c r="M534" s="83">
        <v>6</v>
      </c>
      <c r="N534" s="83"/>
      <c r="O534" s="83"/>
      <c r="P534" s="83"/>
      <c r="Q534" s="83"/>
      <c r="R534" s="83"/>
      <c r="S534" s="84" t="s">
        <v>1707</v>
      </c>
      <c r="T534" s="84"/>
      <c r="U534" s="84"/>
      <c r="V534" s="84"/>
      <c r="W534" s="83" t="s">
        <v>1708</v>
      </c>
      <c r="X534" s="83" t="s">
        <v>1709</v>
      </c>
      <c r="Y534" s="83"/>
      <c r="Z534" s="83" t="s">
        <v>95</v>
      </c>
      <c r="AA534" s="83"/>
      <c r="AB534" s="83"/>
      <c r="AC534" s="83"/>
      <c r="AD534" s="3" t="str">
        <f t="shared" si="164"/>
        <v>Pyroclastic breccia, basanitic</v>
      </c>
    </row>
    <row r="535" spans="1:30" x14ac:dyDescent="0.25">
      <c r="A535" s="83">
        <v>68075</v>
      </c>
      <c r="B535" s="83">
        <v>68074</v>
      </c>
      <c r="C535" s="83">
        <f t="shared" si="167"/>
        <v>10102</v>
      </c>
      <c r="D535" s="83">
        <f t="shared" si="167"/>
        <v>10104</v>
      </c>
      <c r="E535" s="83">
        <f t="shared" si="167"/>
        <v>10381</v>
      </c>
      <c r="F535" s="83">
        <f t="shared" si="167"/>
        <v>67870</v>
      </c>
      <c r="G535" s="83">
        <f t="shared" si="167"/>
        <v>68057</v>
      </c>
      <c r="H535" s="83">
        <f t="shared" si="167"/>
        <v>68074</v>
      </c>
      <c r="I535" s="83">
        <f t="shared" ref="I535:I537" si="170">A535</f>
        <v>68075</v>
      </c>
      <c r="J535" s="83"/>
      <c r="K535" s="83"/>
      <c r="L535" s="83">
        <v>533</v>
      </c>
      <c r="M535" s="83">
        <v>7</v>
      </c>
      <c r="N535" s="83"/>
      <c r="O535" s="83"/>
      <c r="P535" s="83"/>
      <c r="Q535" s="83"/>
      <c r="R535" s="83"/>
      <c r="S535" s="83"/>
      <c r="T535" s="84" t="s">
        <v>1710</v>
      </c>
      <c r="U535" s="84"/>
      <c r="V535" s="84"/>
      <c r="W535" s="83" t="s">
        <v>1711</v>
      </c>
      <c r="X535" s="83" t="s">
        <v>1712</v>
      </c>
      <c r="Y535" s="83"/>
      <c r="Z535" s="83" t="s">
        <v>95</v>
      </c>
      <c r="AA535" s="83"/>
      <c r="AB535" s="83"/>
      <c r="AC535" s="83"/>
      <c r="AD535" s="3" t="str">
        <f t="shared" si="164"/>
        <v>Basanitic block- tuff</v>
      </c>
    </row>
    <row r="536" spans="1:30" x14ac:dyDescent="0.25">
      <c r="A536" s="83">
        <v>68076</v>
      </c>
      <c r="B536" s="83">
        <v>68074</v>
      </c>
      <c r="C536" s="83">
        <f t="shared" si="167"/>
        <v>10102</v>
      </c>
      <c r="D536" s="83">
        <f t="shared" si="167"/>
        <v>10104</v>
      </c>
      <c r="E536" s="83">
        <f t="shared" si="167"/>
        <v>10381</v>
      </c>
      <c r="F536" s="83">
        <f t="shared" si="167"/>
        <v>67870</v>
      </c>
      <c r="G536" s="83">
        <f t="shared" si="167"/>
        <v>68057</v>
      </c>
      <c r="H536" s="83">
        <f t="shared" si="167"/>
        <v>68074</v>
      </c>
      <c r="I536" s="83">
        <f t="shared" si="170"/>
        <v>68076</v>
      </c>
      <c r="J536" s="83"/>
      <c r="K536" s="83"/>
      <c r="L536" s="83">
        <v>534</v>
      </c>
      <c r="M536" s="83">
        <v>7</v>
      </c>
      <c r="N536" s="83"/>
      <c r="O536" s="83"/>
      <c r="P536" s="83"/>
      <c r="Q536" s="83"/>
      <c r="R536" s="83"/>
      <c r="S536" s="83"/>
      <c r="T536" s="84" t="s">
        <v>1713</v>
      </c>
      <c r="U536" s="84"/>
      <c r="V536" s="84"/>
      <c r="W536" s="83" t="s">
        <v>1714</v>
      </c>
      <c r="X536" s="83" t="s">
        <v>1715</v>
      </c>
      <c r="Y536" s="83"/>
      <c r="Z536" s="83" t="s">
        <v>95</v>
      </c>
      <c r="AA536" s="83"/>
      <c r="AB536" s="83"/>
      <c r="AC536" s="83"/>
      <c r="AD536" s="3" t="str">
        <f t="shared" si="164"/>
        <v>Basanitic lapilli- block- tuff</v>
      </c>
    </row>
    <row r="537" spans="1:30" x14ac:dyDescent="0.25">
      <c r="A537" s="83">
        <v>68077</v>
      </c>
      <c r="B537" s="83">
        <v>68074</v>
      </c>
      <c r="C537" s="83">
        <f t="shared" si="167"/>
        <v>10102</v>
      </c>
      <c r="D537" s="83">
        <f t="shared" si="167"/>
        <v>10104</v>
      </c>
      <c r="E537" s="83">
        <f t="shared" si="167"/>
        <v>10381</v>
      </c>
      <c r="F537" s="83">
        <f t="shared" si="167"/>
        <v>67870</v>
      </c>
      <c r="G537" s="83">
        <f t="shared" si="167"/>
        <v>68057</v>
      </c>
      <c r="H537" s="83">
        <f t="shared" si="167"/>
        <v>68074</v>
      </c>
      <c r="I537" s="83">
        <f t="shared" si="170"/>
        <v>68077</v>
      </c>
      <c r="J537" s="83"/>
      <c r="K537" s="83"/>
      <c r="L537" s="83">
        <v>535</v>
      </c>
      <c r="M537" s="83">
        <v>7</v>
      </c>
      <c r="N537" s="83"/>
      <c r="O537" s="83"/>
      <c r="P537" s="83"/>
      <c r="Q537" s="83"/>
      <c r="R537" s="83"/>
      <c r="S537" s="83"/>
      <c r="T537" s="84" t="s">
        <v>1716</v>
      </c>
      <c r="U537" s="84"/>
      <c r="V537" s="84"/>
      <c r="W537" s="83" t="s">
        <v>1717</v>
      </c>
      <c r="X537" s="83" t="s">
        <v>1718</v>
      </c>
      <c r="Y537" s="83"/>
      <c r="Z537" s="83" t="s">
        <v>95</v>
      </c>
      <c r="AA537" s="83"/>
      <c r="AB537" s="83"/>
      <c r="AC537" s="83"/>
      <c r="AD537" s="3" t="str">
        <f t="shared" si="164"/>
        <v>Basanitic ash- block- tuff</v>
      </c>
    </row>
    <row r="538" spans="1:30" x14ac:dyDescent="0.25">
      <c r="A538" s="83">
        <v>68078</v>
      </c>
      <c r="B538" s="83">
        <v>68057</v>
      </c>
      <c r="C538" s="83">
        <f t="shared" si="167"/>
        <v>10102</v>
      </c>
      <c r="D538" s="83">
        <f t="shared" si="167"/>
        <v>10104</v>
      </c>
      <c r="E538" s="83">
        <f t="shared" si="167"/>
        <v>10381</v>
      </c>
      <c r="F538" s="83">
        <f t="shared" si="167"/>
        <v>67870</v>
      </c>
      <c r="G538" s="83">
        <f t="shared" si="167"/>
        <v>68057</v>
      </c>
      <c r="H538" s="88">
        <f>A538</f>
        <v>68078</v>
      </c>
      <c r="I538" s="83"/>
      <c r="J538" s="83"/>
      <c r="K538" s="83"/>
      <c r="L538" s="83">
        <v>536</v>
      </c>
      <c r="M538" s="83">
        <v>6</v>
      </c>
      <c r="N538" s="83"/>
      <c r="O538" s="83"/>
      <c r="P538" s="83"/>
      <c r="Q538" s="83"/>
      <c r="R538" s="83"/>
      <c r="S538" s="84" t="s">
        <v>1719</v>
      </c>
      <c r="T538" s="84"/>
      <c r="U538" s="84"/>
      <c r="V538" s="84"/>
      <c r="W538" s="83" t="s">
        <v>1720</v>
      </c>
      <c r="X538" s="83" t="s">
        <v>1721</v>
      </c>
      <c r="Y538" s="83"/>
      <c r="Z538" s="83" t="s">
        <v>95</v>
      </c>
      <c r="AA538" s="83"/>
      <c r="AB538" s="83"/>
      <c r="AC538" s="83"/>
      <c r="AD538" s="3" t="str">
        <f t="shared" si="164"/>
        <v>Basanitic tuff- breccia</v>
      </c>
    </row>
    <row r="539" spans="1:30" x14ac:dyDescent="0.25">
      <c r="A539" s="83">
        <v>68079</v>
      </c>
      <c r="B539" s="83">
        <v>68078</v>
      </c>
      <c r="C539" s="83">
        <f t="shared" si="167"/>
        <v>10102</v>
      </c>
      <c r="D539" s="83">
        <f t="shared" si="167"/>
        <v>10104</v>
      </c>
      <c r="E539" s="83">
        <f t="shared" si="167"/>
        <v>10381</v>
      </c>
      <c r="F539" s="83">
        <f t="shared" si="167"/>
        <v>67870</v>
      </c>
      <c r="G539" s="83">
        <f t="shared" si="167"/>
        <v>68057</v>
      </c>
      <c r="H539" s="83">
        <f t="shared" si="167"/>
        <v>68078</v>
      </c>
      <c r="I539" s="83">
        <f t="shared" ref="I539:I540" si="171">A539</f>
        <v>68079</v>
      </c>
      <c r="J539" s="83"/>
      <c r="K539" s="83"/>
      <c r="L539" s="83">
        <v>537</v>
      </c>
      <c r="M539" s="83">
        <v>7</v>
      </c>
      <c r="N539" s="83"/>
      <c r="O539" s="83"/>
      <c r="P539" s="83"/>
      <c r="Q539" s="83"/>
      <c r="R539" s="83"/>
      <c r="S539" s="83"/>
      <c r="T539" s="84" t="s">
        <v>1722</v>
      </c>
      <c r="U539" s="84"/>
      <c r="V539" s="84"/>
      <c r="W539" s="83" t="s">
        <v>1723</v>
      </c>
      <c r="X539" s="83" t="s">
        <v>1724</v>
      </c>
      <c r="Y539" s="83"/>
      <c r="Z539" s="83" t="s">
        <v>95</v>
      </c>
      <c r="AA539" s="83"/>
      <c r="AB539" s="83"/>
      <c r="AC539" s="83"/>
      <c r="AD539" s="3" t="str">
        <f t="shared" si="164"/>
        <v>Basanitic lapilli- tuff- breccia</v>
      </c>
    </row>
    <row r="540" spans="1:30" x14ac:dyDescent="0.25">
      <c r="A540" s="83">
        <v>68080</v>
      </c>
      <c r="B540" s="83">
        <v>68078</v>
      </c>
      <c r="C540" s="83">
        <f t="shared" si="167"/>
        <v>10102</v>
      </c>
      <c r="D540" s="83">
        <f t="shared" si="167"/>
        <v>10104</v>
      </c>
      <c r="E540" s="83">
        <f t="shared" si="167"/>
        <v>10381</v>
      </c>
      <c r="F540" s="83">
        <f t="shared" si="167"/>
        <v>67870</v>
      </c>
      <c r="G540" s="83">
        <f t="shared" si="167"/>
        <v>68057</v>
      </c>
      <c r="H540" s="83">
        <f t="shared" si="167"/>
        <v>68078</v>
      </c>
      <c r="I540" s="83">
        <f t="shared" si="171"/>
        <v>68080</v>
      </c>
      <c r="J540" s="83"/>
      <c r="K540" s="83"/>
      <c r="L540" s="83">
        <v>538</v>
      </c>
      <c r="M540" s="83">
        <v>7</v>
      </c>
      <c r="N540" s="83"/>
      <c r="O540" s="83"/>
      <c r="P540" s="83"/>
      <c r="Q540" s="83"/>
      <c r="R540" s="83"/>
      <c r="S540" s="83"/>
      <c r="T540" s="84" t="s">
        <v>1725</v>
      </c>
      <c r="U540" s="84"/>
      <c r="V540" s="84"/>
      <c r="W540" s="83" t="s">
        <v>1726</v>
      </c>
      <c r="X540" s="83" t="s">
        <v>1727</v>
      </c>
      <c r="Y540" s="83"/>
      <c r="Z540" s="83" t="s">
        <v>95</v>
      </c>
      <c r="AA540" s="83"/>
      <c r="AB540" s="83"/>
      <c r="AC540" s="83"/>
      <c r="AD540" s="3" t="str">
        <f t="shared" si="164"/>
        <v>Basanitic ash- tuff- breccia</v>
      </c>
    </row>
    <row r="541" spans="1:30" x14ac:dyDescent="0.25">
      <c r="A541" s="83">
        <v>68081</v>
      </c>
      <c r="B541" s="83">
        <v>68057</v>
      </c>
      <c r="C541" s="83">
        <f t="shared" si="167"/>
        <v>10102</v>
      </c>
      <c r="D541" s="83">
        <f t="shared" si="167"/>
        <v>10104</v>
      </c>
      <c r="E541" s="83">
        <f t="shared" si="167"/>
        <v>10381</v>
      </c>
      <c r="F541" s="83">
        <f t="shared" si="167"/>
        <v>67870</v>
      </c>
      <c r="G541" s="83">
        <f t="shared" si="167"/>
        <v>68057</v>
      </c>
      <c r="H541" s="88">
        <f t="shared" ref="H541:H542" si="172">A541</f>
        <v>68081</v>
      </c>
      <c r="I541" s="83"/>
      <c r="J541" s="83"/>
      <c r="K541" s="83"/>
      <c r="L541" s="83">
        <v>539</v>
      </c>
      <c r="M541" s="83">
        <v>6</v>
      </c>
      <c r="N541" s="83"/>
      <c r="O541" s="83"/>
      <c r="P541" s="83"/>
      <c r="Q541" s="83"/>
      <c r="R541" s="83"/>
      <c r="S541" s="84" t="s">
        <v>1728</v>
      </c>
      <c r="T541" s="84"/>
      <c r="U541" s="84"/>
      <c r="V541" s="84"/>
      <c r="W541" s="83" t="s">
        <v>1729</v>
      </c>
      <c r="X541" s="83" t="s">
        <v>1730</v>
      </c>
      <c r="Y541" s="83"/>
      <c r="Z541" s="83" t="s">
        <v>95</v>
      </c>
      <c r="AA541" s="83"/>
      <c r="AB541" s="83"/>
      <c r="AC541" s="83"/>
      <c r="AD541" s="3" t="str">
        <f t="shared" si="164"/>
        <v>Basanitic air- fall- deposit, consolidated</v>
      </c>
    </row>
    <row r="542" spans="1:30" x14ac:dyDescent="0.25">
      <c r="A542" s="83">
        <v>68082</v>
      </c>
      <c r="B542" s="83">
        <v>68057</v>
      </c>
      <c r="C542" s="83">
        <f t="shared" si="167"/>
        <v>10102</v>
      </c>
      <c r="D542" s="83">
        <f t="shared" si="167"/>
        <v>10104</v>
      </c>
      <c r="E542" s="83">
        <f t="shared" si="167"/>
        <v>10381</v>
      </c>
      <c r="F542" s="83">
        <f t="shared" si="167"/>
        <v>67870</v>
      </c>
      <c r="G542" s="83">
        <f t="shared" si="167"/>
        <v>68057</v>
      </c>
      <c r="H542" s="88">
        <f t="shared" si="172"/>
        <v>68082</v>
      </c>
      <c r="I542" s="83"/>
      <c r="J542" s="83"/>
      <c r="K542" s="83"/>
      <c r="L542" s="83">
        <v>540</v>
      </c>
      <c r="M542" s="83">
        <v>6</v>
      </c>
      <c r="N542" s="83"/>
      <c r="O542" s="83"/>
      <c r="P542" s="83"/>
      <c r="Q542" s="83"/>
      <c r="R542" s="83"/>
      <c r="S542" s="84" t="s">
        <v>1731</v>
      </c>
      <c r="T542" s="84"/>
      <c r="U542" s="84"/>
      <c r="V542" s="84"/>
      <c r="W542" s="83" t="s">
        <v>1732</v>
      </c>
      <c r="X542" s="83" t="s">
        <v>1733</v>
      </c>
      <c r="Y542" s="83"/>
      <c r="Z542" s="83" t="s">
        <v>95</v>
      </c>
      <c r="AA542" s="83"/>
      <c r="AB542" s="83"/>
      <c r="AC542" s="83"/>
      <c r="AD542" s="3" t="str">
        <f t="shared" si="164"/>
        <v>Basanitic ash- flow- deposit, consolidated</v>
      </c>
    </row>
    <row r="543" spans="1:30" x14ac:dyDescent="0.25">
      <c r="A543" s="83">
        <v>68083</v>
      </c>
      <c r="B543" s="83">
        <v>68082</v>
      </c>
      <c r="C543" s="83">
        <f t="shared" si="167"/>
        <v>10102</v>
      </c>
      <c r="D543" s="83">
        <f t="shared" si="167"/>
        <v>10104</v>
      </c>
      <c r="E543" s="83">
        <f t="shared" si="167"/>
        <v>10381</v>
      </c>
      <c r="F543" s="83">
        <f t="shared" si="167"/>
        <v>67870</v>
      </c>
      <c r="G543" s="83">
        <f t="shared" si="167"/>
        <v>68057</v>
      </c>
      <c r="H543" s="83">
        <f t="shared" si="167"/>
        <v>68082</v>
      </c>
      <c r="I543" s="83">
        <f>A543</f>
        <v>68083</v>
      </c>
      <c r="J543" s="83"/>
      <c r="K543" s="83"/>
      <c r="L543" s="83">
        <v>541</v>
      </c>
      <c r="M543" s="83">
        <v>7</v>
      </c>
      <c r="N543" s="83"/>
      <c r="O543" s="83"/>
      <c r="P543" s="83"/>
      <c r="Q543" s="83"/>
      <c r="R543" s="83"/>
      <c r="S543" s="83"/>
      <c r="T543" s="84" t="s">
        <v>1734</v>
      </c>
      <c r="U543" s="84"/>
      <c r="V543" s="84"/>
      <c r="W543" s="83" t="s">
        <v>1735</v>
      </c>
      <c r="X543" s="83" t="s">
        <v>1733</v>
      </c>
      <c r="Y543" s="83"/>
      <c r="Z543" s="83" t="s">
        <v>85</v>
      </c>
      <c r="AA543" s="83"/>
      <c r="AB543" s="83"/>
      <c r="AC543" s="83"/>
      <c r="AD543" s="3" t="str">
        <f t="shared" si="164"/>
        <v>Basanitic Ignimbrite, consolidated</v>
      </c>
    </row>
    <row r="544" spans="1:30" x14ac:dyDescent="0.25">
      <c r="A544" s="83">
        <v>68085</v>
      </c>
      <c r="B544" s="83">
        <v>68083</v>
      </c>
      <c r="C544" s="83">
        <f t="shared" si="167"/>
        <v>10102</v>
      </c>
      <c r="D544" s="83">
        <f t="shared" si="167"/>
        <v>10104</v>
      </c>
      <c r="E544" s="83">
        <f t="shared" si="167"/>
        <v>10381</v>
      </c>
      <c r="F544" s="83">
        <f t="shared" si="167"/>
        <v>67870</v>
      </c>
      <c r="G544" s="83">
        <f t="shared" si="167"/>
        <v>68057</v>
      </c>
      <c r="H544" s="83">
        <f t="shared" si="167"/>
        <v>68082</v>
      </c>
      <c r="I544" s="83">
        <f t="shared" si="167"/>
        <v>68083</v>
      </c>
      <c r="J544" s="83">
        <f>A544</f>
        <v>68085</v>
      </c>
      <c r="K544" s="83"/>
      <c r="L544" s="83">
        <v>542</v>
      </c>
      <c r="M544" s="83">
        <v>8</v>
      </c>
      <c r="N544" s="83"/>
      <c r="O544" s="83"/>
      <c r="P544" s="83"/>
      <c r="Q544" s="83"/>
      <c r="R544" s="83"/>
      <c r="S544" s="83"/>
      <c r="T544" s="83"/>
      <c r="U544" s="84" t="s">
        <v>1736</v>
      </c>
      <c r="V544" s="84"/>
      <c r="W544" s="83" t="s">
        <v>1737</v>
      </c>
      <c r="X544" s="83" t="s">
        <v>1738</v>
      </c>
      <c r="Y544" s="83"/>
      <c r="Z544" s="83" t="s">
        <v>85</v>
      </c>
      <c r="AA544" s="83"/>
      <c r="AB544" s="83"/>
      <c r="AC544" s="83"/>
      <c r="AD544" s="3" t="str">
        <f t="shared" si="164"/>
        <v>Basanitic Ignimbrite, unwelded, consolidated</v>
      </c>
    </row>
    <row r="545" spans="1:30" x14ac:dyDescent="0.25">
      <c r="A545" s="83">
        <v>68086</v>
      </c>
      <c r="B545" s="83">
        <v>68082</v>
      </c>
      <c r="C545" s="83">
        <f t="shared" ref="C545:H560" si="173">VLOOKUP(D545,$A:$B,2,FALSE)</f>
        <v>10102</v>
      </c>
      <c r="D545" s="83">
        <f t="shared" si="173"/>
        <v>10104</v>
      </c>
      <c r="E545" s="83">
        <f t="shared" si="173"/>
        <v>10381</v>
      </c>
      <c r="F545" s="83">
        <f t="shared" si="173"/>
        <v>67870</v>
      </c>
      <c r="G545" s="83">
        <f t="shared" si="173"/>
        <v>68057</v>
      </c>
      <c r="H545" s="83">
        <f t="shared" si="173"/>
        <v>68082</v>
      </c>
      <c r="I545" s="83">
        <f t="shared" ref="I545:I546" si="174">A545</f>
        <v>68086</v>
      </c>
      <c r="J545" s="83"/>
      <c r="K545" s="83"/>
      <c r="L545" s="83">
        <v>543</v>
      </c>
      <c r="M545" s="83">
        <v>7</v>
      </c>
      <c r="N545" s="83"/>
      <c r="O545" s="83"/>
      <c r="P545" s="83"/>
      <c r="Q545" s="83"/>
      <c r="R545" s="83"/>
      <c r="S545" s="83"/>
      <c r="T545" s="84" t="s">
        <v>1739</v>
      </c>
      <c r="U545" s="84"/>
      <c r="V545" s="84"/>
      <c r="W545" s="83" t="s">
        <v>1740</v>
      </c>
      <c r="X545" s="83" t="s">
        <v>1741</v>
      </c>
      <c r="Y545" s="83"/>
      <c r="Z545" s="83" t="s">
        <v>85</v>
      </c>
      <c r="AA545" s="83"/>
      <c r="AB545" s="83"/>
      <c r="AC545" s="83"/>
      <c r="AD545" s="3" t="str">
        <f t="shared" si="164"/>
        <v>Basanitic surhe- deposit- consolidated</v>
      </c>
    </row>
    <row r="546" spans="1:30" x14ac:dyDescent="0.25">
      <c r="A546" s="83">
        <v>68087</v>
      </c>
      <c r="B546" s="83">
        <v>68082</v>
      </c>
      <c r="C546" s="83">
        <f t="shared" si="173"/>
        <v>10102</v>
      </c>
      <c r="D546" s="83">
        <f t="shared" si="173"/>
        <v>10104</v>
      </c>
      <c r="E546" s="83">
        <f t="shared" si="173"/>
        <v>10381</v>
      </c>
      <c r="F546" s="83">
        <f t="shared" si="173"/>
        <v>67870</v>
      </c>
      <c r="G546" s="83">
        <f t="shared" si="173"/>
        <v>68057</v>
      </c>
      <c r="H546" s="83">
        <f t="shared" si="173"/>
        <v>68082</v>
      </c>
      <c r="I546" s="83">
        <f t="shared" si="174"/>
        <v>68087</v>
      </c>
      <c r="J546" s="83"/>
      <c r="K546" s="83"/>
      <c r="L546" s="83">
        <v>544</v>
      </c>
      <c r="M546" s="83">
        <v>7</v>
      </c>
      <c r="N546" s="83"/>
      <c r="O546" s="83"/>
      <c r="P546" s="83"/>
      <c r="Q546" s="83"/>
      <c r="R546" s="83"/>
      <c r="S546" s="83"/>
      <c r="T546" s="84" t="s">
        <v>1742</v>
      </c>
      <c r="U546" s="84"/>
      <c r="V546" s="84"/>
      <c r="W546" s="83" t="s">
        <v>1743</v>
      </c>
      <c r="X546" s="83" t="s">
        <v>1744</v>
      </c>
      <c r="Y546" s="83" t="s">
        <v>1745</v>
      </c>
      <c r="Z546" s="83" t="s">
        <v>85</v>
      </c>
      <c r="AA546" s="83"/>
      <c r="AB546" s="83"/>
      <c r="AC546" s="83"/>
      <c r="AD546" s="3" t="str">
        <f t="shared" si="164"/>
        <v>Basanitic peperite</v>
      </c>
    </row>
    <row r="547" spans="1:30" x14ac:dyDescent="0.25">
      <c r="A547" s="83">
        <v>52516</v>
      </c>
      <c r="B547" s="83">
        <v>10381</v>
      </c>
      <c r="C547" s="83">
        <f t="shared" si="173"/>
        <v>10102</v>
      </c>
      <c r="D547" s="83">
        <f t="shared" si="173"/>
        <v>10104</v>
      </c>
      <c r="E547" s="83">
        <f t="shared" si="173"/>
        <v>10381</v>
      </c>
      <c r="F547" s="88">
        <f>A547</f>
        <v>52516</v>
      </c>
      <c r="G547" s="83"/>
      <c r="H547" s="83"/>
      <c r="I547" s="83"/>
      <c r="J547" s="83"/>
      <c r="K547" s="83"/>
      <c r="L547" s="83">
        <v>545</v>
      </c>
      <c r="M547" s="83">
        <v>4</v>
      </c>
      <c r="N547" s="83"/>
      <c r="O547" s="83"/>
      <c r="P547" s="83"/>
      <c r="Q547" s="84" t="s">
        <v>1746</v>
      </c>
      <c r="R547" s="84"/>
      <c r="S547" s="84"/>
      <c r="T547" s="84"/>
      <c r="U547" s="84"/>
      <c r="V547" s="84"/>
      <c r="W547" s="83" t="s">
        <v>1747</v>
      </c>
      <c r="X547" s="83" t="s">
        <v>1748</v>
      </c>
      <c r="Y547" s="83"/>
      <c r="Z547" s="83" t="s">
        <v>85</v>
      </c>
      <c r="AA547" s="83"/>
      <c r="AB547" s="83"/>
      <c r="AC547" s="83"/>
      <c r="AD547" s="3" t="str">
        <f t="shared" si="164"/>
        <v>Autoclastic Volcaniclast</v>
      </c>
    </row>
    <row r="548" spans="1:30" x14ac:dyDescent="0.25">
      <c r="A548" s="83">
        <v>52518</v>
      </c>
      <c r="B548" s="83">
        <v>52516</v>
      </c>
      <c r="C548" s="83">
        <f t="shared" si="173"/>
        <v>10102</v>
      </c>
      <c r="D548" s="83">
        <f t="shared" si="173"/>
        <v>10104</v>
      </c>
      <c r="E548" s="83">
        <f t="shared" si="173"/>
        <v>10381</v>
      </c>
      <c r="F548" s="83">
        <f t="shared" si="173"/>
        <v>52516</v>
      </c>
      <c r="G548" s="88">
        <f t="shared" ref="G548:G549" si="175">A548</f>
        <v>52518</v>
      </c>
      <c r="H548" s="83"/>
      <c r="I548" s="83"/>
      <c r="J548" s="83"/>
      <c r="K548" s="83"/>
      <c r="L548" s="83">
        <v>546</v>
      </c>
      <c r="M548" s="83">
        <v>5</v>
      </c>
      <c r="N548" s="83"/>
      <c r="O548" s="83"/>
      <c r="P548" s="83"/>
      <c r="Q548" s="83"/>
      <c r="R548" s="84" t="s">
        <v>1749</v>
      </c>
      <c r="S548" s="84"/>
      <c r="T548" s="84"/>
      <c r="U548" s="84"/>
      <c r="V548" s="84"/>
      <c r="W548" s="83" t="s">
        <v>1750</v>
      </c>
      <c r="X548" s="83" t="s">
        <v>1751</v>
      </c>
      <c r="Y548" s="83"/>
      <c r="Z548" s="83"/>
      <c r="AA548" s="83"/>
      <c r="AB548" s="83"/>
      <c r="AC548" s="83"/>
      <c r="AD548" s="3" t="str">
        <f t="shared" si="164"/>
        <v>Top- breccia</v>
      </c>
    </row>
    <row r="549" spans="1:30" x14ac:dyDescent="0.25">
      <c r="A549" s="83">
        <v>52519</v>
      </c>
      <c r="B549" s="83">
        <v>52516</v>
      </c>
      <c r="C549" s="83">
        <f t="shared" si="173"/>
        <v>10102</v>
      </c>
      <c r="D549" s="83">
        <f t="shared" si="173"/>
        <v>10104</v>
      </c>
      <c r="E549" s="83">
        <f t="shared" si="173"/>
        <v>10381</v>
      </c>
      <c r="F549" s="83">
        <f t="shared" si="173"/>
        <v>52516</v>
      </c>
      <c r="G549" s="88">
        <f t="shared" si="175"/>
        <v>52519</v>
      </c>
      <c r="H549" s="83"/>
      <c r="I549" s="83"/>
      <c r="J549" s="83"/>
      <c r="K549" s="83"/>
      <c r="L549" s="83">
        <v>547</v>
      </c>
      <c r="M549" s="83">
        <v>5</v>
      </c>
      <c r="N549" s="83"/>
      <c r="O549" s="83"/>
      <c r="P549" s="83"/>
      <c r="Q549" s="83"/>
      <c r="R549" s="84" t="s">
        <v>1752</v>
      </c>
      <c r="S549" s="84"/>
      <c r="T549" s="84"/>
      <c r="U549" s="84"/>
      <c r="V549" s="84"/>
      <c r="W549" s="83" t="s">
        <v>1753</v>
      </c>
      <c r="X549" s="83" t="s">
        <v>1754</v>
      </c>
      <c r="Y549" s="83"/>
      <c r="Z549" s="83"/>
      <c r="AA549" s="83"/>
      <c r="AB549" s="83"/>
      <c r="AC549" s="83"/>
      <c r="AD549" s="3" t="str">
        <f t="shared" si="164"/>
        <v>Bottom- breccia</v>
      </c>
    </row>
    <row r="550" spans="1:30" x14ac:dyDescent="0.25">
      <c r="A550" s="88">
        <v>10405</v>
      </c>
      <c r="B550" s="88">
        <v>10381</v>
      </c>
      <c r="C550" s="83">
        <f t="shared" si="173"/>
        <v>10102</v>
      </c>
      <c r="D550" s="83">
        <f t="shared" si="173"/>
        <v>10104</v>
      </c>
      <c r="E550" s="83">
        <f t="shared" si="173"/>
        <v>10381</v>
      </c>
      <c r="F550" s="88">
        <f>A550</f>
        <v>10405</v>
      </c>
      <c r="G550" s="88"/>
      <c r="H550" s="88"/>
      <c r="I550" s="88"/>
      <c r="J550" s="88"/>
      <c r="K550" s="88"/>
      <c r="L550" s="88">
        <v>548</v>
      </c>
      <c r="M550" s="88">
        <v>4</v>
      </c>
      <c r="N550" s="88"/>
      <c r="O550" s="88"/>
      <c r="P550" s="88"/>
      <c r="Q550" s="90" t="s">
        <v>1755</v>
      </c>
      <c r="R550" s="90"/>
      <c r="S550" s="90"/>
      <c r="T550" s="90"/>
      <c r="U550" s="90"/>
      <c r="V550" s="90"/>
      <c r="W550" s="88" t="s">
        <v>1756</v>
      </c>
      <c r="X550" s="88" t="s">
        <v>1757</v>
      </c>
      <c r="Y550" s="88" t="s">
        <v>1758</v>
      </c>
      <c r="Z550" s="88" t="s">
        <v>95</v>
      </c>
      <c r="AA550" s="88"/>
      <c r="AB550" s="88"/>
      <c r="AC550" s="88"/>
      <c r="AD550" s="3" t="str">
        <f t="shared" si="164"/>
        <v>Tuffite</v>
      </c>
    </row>
    <row r="551" spans="1:30" x14ac:dyDescent="0.25">
      <c r="A551" s="88">
        <v>10406</v>
      </c>
      <c r="B551" s="88">
        <v>10405</v>
      </c>
      <c r="C551" s="83">
        <f t="shared" si="173"/>
        <v>10102</v>
      </c>
      <c r="D551" s="83">
        <f t="shared" si="173"/>
        <v>10104</v>
      </c>
      <c r="E551" s="83">
        <f t="shared" si="173"/>
        <v>10381</v>
      </c>
      <c r="F551" s="83">
        <f t="shared" si="173"/>
        <v>10405</v>
      </c>
      <c r="G551" s="88">
        <f t="shared" ref="G551:G555" si="176">A551</f>
        <v>10406</v>
      </c>
      <c r="H551" s="88"/>
      <c r="I551" s="88"/>
      <c r="J551" s="88"/>
      <c r="K551" s="88"/>
      <c r="L551" s="88">
        <v>549</v>
      </c>
      <c r="M551" s="88">
        <v>5</v>
      </c>
      <c r="N551" s="88"/>
      <c r="O551" s="88"/>
      <c r="P551" s="88"/>
      <c r="Q551" s="88"/>
      <c r="R551" s="90" t="s">
        <v>1759</v>
      </c>
      <c r="S551" s="90"/>
      <c r="T551" s="90"/>
      <c r="U551" s="90"/>
      <c r="V551" s="90"/>
      <c r="W551" s="88" t="s">
        <v>1760</v>
      </c>
      <c r="X551" s="88" t="s">
        <v>1761</v>
      </c>
      <c r="Y551" s="88" t="s">
        <v>1762</v>
      </c>
      <c r="Z551" s="88" t="s">
        <v>1763</v>
      </c>
      <c r="AA551" s="88"/>
      <c r="AB551" s="88"/>
      <c r="AC551" s="88"/>
      <c r="AD551" s="3" t="str">
        <f t="shared" si="164"/>
        <v>Tuffaceous-claystone</v>
      </c>
    </row>
    <row r="552" spans="1:30" x14ac:dyDescent="0.25">
      <c r="A552" s="88">
        <v>10407</v>
      </c>
      <c r="B552" s="88">
        <v>10405</v>
      </c>
      <c r="C552" s="83">
        <f t="shared" si="173"/>
        <v>10102</v>
      </c>
      <c r="D552" s="83">
        <f t="shared" si="173"/>
        <v>10104</v>
      </c>
      <c r="E552" s="83">
        <f t="shared" si="173"/>
        <v>10381</v>
      </c>
      <c r="F552" s="83">
        <f t="shared" si="173"/>
        <v>10405</v>
      </c>
      <c r="G552" s="88">
        <f t="shared" si="176"/>
        <v>10407</v>
      </c>
      <c r="H552" s="88"/>
      <c r="I552" s="88"/>
      <c r="J552" s="88"/>
      <c r="K552" s="88"/>
      <c r="L552" s="88">
        <v>550</v>
      </c>
      <c r="M552" s="88">
        <v>5</v>
      </c>
      <c r="N552" s="88"/>
      <c r="O552" s="88"/>
      <c r="P552" s="88"/>
      <c r="Q552" s="88"/>
      <c r="R552" s="90" t="s">
        <v>1764</v>
      </c>
      <c r="S552" s="90"/>
      <c r="T552" s="90"/>
      <c r="U552" s="90"/>
      <c r="V552" s="90"/>
      <c r="W552" s="88" t="s">
        <v>1765</v>
      </c>
      <c r="X552" s="88" t="s">
        <v>1766</v>
      </c>
      <c r="Y552" s="88" t="s">
        <v>1767</v>
      </c>
      <c r="Z552" s="88" t="s">
        <v>1763</v>
      </c>
      <c r="AA552" s="88"/>
      <c r="AB552" s="88"/>
      <c r="AC552" s="88"/>
      <c r="AD552" s="3" t="str">
        <f t="shared" si="164"/>
        <v>Tuffaceous-siltstone</v>
      </c>
    </row>
    <row r="553" spans="1:30" x14ac:dyDescent="0.25">
      <c r="A553" s="88">
        <v>10408</v>
      </c>
      <c r="B553" s="88">
        <v>10405</v>
      </c>
      <c r="C553" s="83">
        <f t="shared" si="173"/>
        <v>10102</v>
      </c>
      <c r="D553" s="83">
        <f t="shared" si="173"/>
        <v>10104</v>
      </c>
      <c r="E553" s="83">
        <f t="shared" si="173"/>
        <v>10381</v>
      </c>
      <c r="F553" s="83">
        <f t="shared" si="173"/>
        <v>10405</v>
      </c>
      <c r="G553" s="88">
        <f t="shared" si="176"/>
        <v>10408</v>
      </c>
      <c r="H553" s="88"/>
      <c r="I553" s="88"/>
      <c r="J553" s="88"/>
      <c r="K553" s="88"/>
      <c r="L553" s="88">
        <v>551</v>
      </c>
      <c r="M553" s="88">
        <v>5</v>
      </c>
      <c r="N553" s="88"/>
      <c r="O553" s="88"/>
      <c r="P553" s="88"/>
      <c r="Q553" s="88"/>
      <c r="R553" s="90" t="s">
        <v>1768</v>
      </c>
      <c r="S553" s="90"/>
      <c r="T553" s="90"/>
      <c r="U553" s="90"/>
      <c r="V553" s="90"/>
      <c r="W553" s="88" t="s">
        <v>1769</v>
      </c>
      <c r="X553" s="88" t="s">
        <v>1770</v>
      </c>
      <c r="Y553" s="88" t="s">
        <v>1771</v>
      </c>
      <c r="Z553" s="88" t="s">
        <v>1763</v>
      </c>
      <c r="AA553" s="88"/>
      <c r="AB553" s="88"/>
      <c r="AC553" s="88"/>
      <c r="AD553" s="3" t="str">
        <f t="shared" si="164"/>
        <v>Tuffaceous-sandstone</v>
      </c>
    </row>
    <row r="554" spans="1:30" x14ac:dyDescent="0.25">
      <c r="A554" s="88">
        <v>10409</v>
      </c>
      <c r="B554" s="88">
        <v>10405</v>
      </c>
      <c r="C554" s="83">
        <f t="shared" si="173"/>
        <v>10102</v>
      </c>
      <c r="D554" s="83">
        <f t="shared" si="173"/>
        <v>10104</v>
      </c>
      <c r="E554" s="83">
        <f t="shared" si="173"/>
        <v>10381</v>
      </c>
      <c r="F554" s="83">
        <f t="shared" si="173"/>
        <v>10405</v>
      </c>
      <c r="G554" s="88">
        <f t="shared" si="176"/>
        <v>10409</v>
      </c>
      <c r="H554" s="88"/>
      <c r="I554" s="88"/>
      <c r="J554" s="88"/>
      <c r="K554" s="88"/>
      <c r="L554" s="88">
        <v>552</v>
      </c>
      <c r="M554" s="88">
        <v>5</v>
      </c>
      <c r="N554" s="88"/>
      <c r="O554" s="88"/>
      <c r="P554" s="88"/>
      <c r="Q554" s="88"/>
      <c r="R554" s="90" t="s">
        <v>1772</v>
      </c>
      <c r="S554" s="90"/>
      <c r="T554" s="90"/>
      <c r="U554" s="90"/>
      <c r="V554" s="90"/>
      <c r="W554" s="88" t="s">
        <v>1773</v>
      </c>
      <c r="X554" s="88" t="s">
        <v>1774</v>
      </c>
      <c r="Y554" s="88" t="s">
        <v>1775</v>
      </c>
      <c r="Z554" s="88" t="s">
        <v>1763</v>
      </c>
      <c r="AA554" s="88"/>
      <c r="AB554" s="88"/>
      <c r="AC554" s="88"/>
      <c r="AD554" s="3" t="str">
        <f t="shared" si="164"/>
        <v>Tuffaceous-conglomerate</v>
      </c>
    </row>
    <row r="555" spans="1:30" x14ac:dyDescent="0.25">
      <c r="A555" s="83">
        <v>52515</v>
      </c>
      <c r="B555" s="83">
        <v>10405</v>
      </c>
      <c r="C555" s="83">
        <f t="shared" si="173"/>
        <v>10102</v>
      </c>
      <c r="D555" s="83">
        <f t="shared" si="173"/>
        <v>10104</v>
      </c>
      <c r="E555" s="83">
        <f t="shared" si="173"/>
        <v>10381</v>
      </c>
      <c r="F555" s="83">
        <f t="shared" si="173"/>
        <v>10405</v>
      </c>
      <c r="G555" s="88">
        <f t="shared" si="176"/>
        <v>52515</v>
      </c>
      <c r="H555" s="83"/>
      <c r="I555" s="83"/>
      <c r="J555" s="83"/>
      <c r="K555" s="83"/>
      <c r="L555" s="83">
        <v>553</v>
      </c>
      <c r="M555" s="83">
        <v>5</v>
      </c>
      <c r="N555" s="83"/>
      <c r="O555" s="83"/>
      <c r="P555" s="83"/>
      <c r="Q555" s="83"/>
      <c r="R555" s="84" t="s">
        <v>1776</v>
      </c>
      <c r="S555" s="84"/>
      <c r="T555" s="84"/>
      <c r="U555" s="84"/>
      <c r="V555" s="84"/>
      <c r="W555" s="83" t="s">
        <v>1777</v>
      </c>
      <c r="X555" s="83" t="s">
        <v>1778</v>
      </c>
      <c r="Y555" s="83"/>
      <c r="Z555" s="83" t="s">
        <v>1763</v>
      </c>
      <c r="AA555" s="83"/>
      <c r="AB555" s="83"/>
      <c r="AC555" s="83"/>
      <c r="AD555" s="3" t="str">
        <f t="shared" si="164"/>
        <v>Tuffaceous-breccia</v>
      </c>
    </row>
    <row r="556" spans="1:30" x14ac:dyDescent="0.25">
      <c r="A556" s="88">
        <v>10410</v>
      </c>
      <c r="B556" s="88">
        <v>10381</v>
      </c>
      <c r="C556" s="83">
        <f t="shared" si="173"/>
        <v>10102</v>
      </c>
      <c r="D556" s="83">
        <f t="shared" si="173"/>
        <v>10104</v>
      </c>
      <c r="E556" s="83">
        <f t="shared" si="173"/>
        <v>10381</v>
      </c>
      <c r="F556" s="88">
        <f>A556</f>
        <v>10410</v>
      </c>
      <c r="G556" s="88"/>
      <c r="H556" s="88"/>
      <c r="I556" s="88"/>
      <c r="J556" s="88"/>
      <c r="K556" s="88"/>
      <c r="L556" s="88">
        <v>554</v>
      </c>
      <c r="M556" s="88">
        <v>4</v>
      </c>
      <c r="N556" s="88"/>
      <c r="O556" s="88"/>
      <c r="P556" s="88"/>
      <c r="Q556" s="90" t="s">
        <v>1779</v>
      </c>
      <c r="R556" s="90"/>
      <c r="S556" s="90"/>
      <c r="T556" s="90"/>
      <c r="U556" s="90"/>
      <c r="V556" s="90"/>
      <c r="W556" s="88" t="s">
        <v>1780</v>
      </c>
      <c r="X556" s="88" t="s">
        <v>1781</v>
      </c>
      <c r="Y556" s="88" t="s">
        <v>1782</v>
      </c>
      <c r="Z556" s="88" t="s">
        <v>95</v>
      </c>
      <c r="AA556" s="88"/>
      <c r="AB556" s="88"/>
      <c r="AC556" s="88"/>
      <c r="AD556" s="3" t="str">
        <f t="shared" si="164"/>
        <v>Volcaniclastic sedimentary rock (epiclastic)</v>
      </c>
    </row>
    <row r="557" spans="1:30" x14ac:dyDescent="0.25">
      <c r="A557" s="88">
        <v>10411</v>
      </c>
      <c r="B557" s="88">
        <v>10410</v>
      </c>
      <c r="C557" s="83">
        <f t="shared" si="173"/>
        <v>10102</v>
      </c>
      <c r="D557" s="83">
        <f t="shared" si="173"/>
        <v>10104</v>
      </c>
      <c r="E557" s="83">
        <f t="shared" si="173"/>
        <v>10381</v>
      </c>
      <c r="F557" s="83">
        <f t="shared" si="173"/>
        <v>10410</v>
      </c>
      <c r="G557" s="88">
        <f t="shared" ref="G557:G562" si="177">A557</f>
        <v>10411</v>
      </c>
      <c r="H557" s="88"/>
      <c r="I557" s="88"/>
      <c r="J557" s="88"/>
      <c r="K557" s="88"/>
      <c r="L557" s="88">
        <v>555</v>
      </c>
      <c r="M557" s="88">
        <v>5</v>
      </c>
      <c r="N557" s="88"/>
      <c r="O557" s="88"/>
      <c r="P557" s="88"/>
      <c r="Q557" s="88"/>
      <c r="R557" s="90" t="s">
        <v>1783</v>
      </c>
      <c r="S557" s="90"/>
      <c r="T557" s="90"/>
      <c r="U557" s="90"/>
      <c r="V557" s="90"/>
      <c r="W557" s="88" t="s">
        <v>1784</v>
      </c>
      <c r="X557" s="88" t="s">
        <v>1785</v>
      </c>
      <c r="Y557" s="88" t="s">
        <v>1786</v>
      </c>
      <c r="Z557" s="88" t="s">
        <v>1763</v>
      </c>
      <c r="AA557" s="88"/>
      <c r="AB557" s="88"/>
      <c r="AC557" s="88"/>
      <c r="AD557" s="3" t="str">
        <f t="shared" si="164"/>
        <v>Volcaniclastic claystone</v>
      </c>
    </row>
    <row r="558" spans="1:30" x14ac:dyDescent="0.25">
      <c r="A558" s="88">
        <v>10412</v>
      </c>
      <c r="B558" s="88">
        <v>10410</v>
      </c>
      <c r="C558" s="83">
        <f t="shared" si="173"/>
        <v>10102</v>
      </c>
      <c r="D558" s="83">
        <f t="shared" si="173"/>
        <v>10104</v>
      </c>
      <c r="E558" s="83">
        <f t="shared" si="173"/>
        <v>10381</v>
      </c>
      <c r="F558" s="83">
        <f t="shared" si="173"/>
        <v>10410</v>
      </c>
      <c r="G558" s="88">
        <f t="shared" si="177"/>
        <v>10412</v>
      </c>
      <c r="H558" s="88"/>
      <c r="I558" s="88"/>
      <c r="J558" s="88"/>
      <c r="K558" s="88"/>
      <c r="L558" s="88">
        <v>556</v>
      </c>
      <c r="M558" s="88">
        <v>5</v>
      </c>
      <c r="N558" s="88"/>
      <c r="O558" s="88"/>
      <c r="P558" s="88"/>
      <c r="Q558" s="88"/>
      <c r="R558" s="90" t="s">
        <v>1787</v>
      </c>
      <c r="S558" s="90"/>
      <c r="T558" s="90"/>
      <c r="U558" s="90"/>
      <c r="V558" s="90"/>
      <c r="W558" s="88" t="s">
        <v>1788</v>
      </c>
      <c r="X558" s="88" t="s">
        <v>1789</v>
      </c>
      <c r="Y558" s="88" t="s">
        <v>1790</v>
      </c>
      <c r="Z558" s="88" t="s">
        <v>1763</v>
      </c>
      <c r="AA558" s="88"/>
      <c r="AB558" s="88"/>
      <c r="AC558" s="88"/>
      <c r="AD558" s="3" t="str">
        <f t="shared" si="164"/>
        <v>Volcaniclastic siltstone</v>
      </c>
    </row>
    <row r="559" spans="1:30" x14ac:dyDescent="0.25">
      <c r="A559" s="88">
        <v>10413</v>
      </c>
      <c r="B559" s="88">
        <v>10410</v>
      </c>
      <c r="C559" s="83">
        <f t="shared" si="173"/>
        <v>10102</v>
      </c>
      <c r="D559" s="83">
        <f t="shared" si="173"/>
        <v>10104</v>
      </c>
      <c r="E559" s="83">
        <f t="shared" si="173"/>
        <v>10381</v>
      </c>
      <c r="F559" s="83">
        <f t="shared" si="173"/>
        <v>10410</v>
      </c>
      <c r="G559" s="88">
        <f t="shared" si="177"/>
        <v>10413</v>
      </c>
      <c r="H559" s="88"/>
      <c r="I559" s="88"/>
      <c r="J559" s="88"/>
      <c r="K559" s="88"/>
      <c r="L559" s="88">
        <v>557</v>
      </c>
      <c r="M559" s="88">
        <v>5</v>
      </c>
      <c r="N559" s="88"/>
      <c r="O559" s="88"/>
      <c r="P559" s="88"/>
      <c r="Q559" s="88"/>
      <c r="R559" s="90" t="s">
        <v>1791</v>
      </c>
      <c r="S559" s="90"/>
      <c r="T559" s="90"/>
      <c r="U559" s="90"/>
      <c r="V559" s="90"/>
      <c r="W559" s="88" t="s">
        <v>1792</v>
      </c>
      <c r="X559" s="88" t="s">
        <v>1793</v>
      </c>
      <c r="Y559" s="88" t="s">
        <v>1794</v>
      </c>
      <c r="Z559" s="88" t="s">
        <v>1763</v>
      </c>
      <c r="AA559" s="88"/>
      <c r="AB559" s="88"/>
      <c r="AC559" s="88"/>
      <c r="AD559" s="3" t="str">
        <f t="shared" si="164"/>
        <v>Volcaniclastic sandstone</v>
      </c>
    </row>
    <row r="560" spans="1:30" x14ac:dyDescent="0.25">
      <c r="A560" s="88">
        <v>10414</v>
      </c>
      <c r="B560" s="88">
        <v>10410</v>
      </c>
      <c r="C560" s="83">
        <f t="shared" si="173"/>
        <v>10102</v>
      </c>
      <c r="D560" s="83">
        <f t="shared" si="173"/>
        <v>10104</v>
      </c>
      <c r="E560" s="83">
        <f t="shared" si="173"/>
        <v>10381</v>
      </c>
      <c r="F560" s="83">
        <f t="shared" si="173"/>
        <v>10410</v>
      </c>
      <c r="G560" s="88">
        <f t="shared" si="177"/>
        <v>10414</v>
      </c>
      <c r="H560" s="88"/>
      <c r="I560" s="88"/>
      <c r="J560" s="88"/>
      <c r="K560" s="88"/>
      <c r="L560" s="88">
        <v>558</v>
      </c>
      <c r="M560" s="88">
        <v>5</v>
      </c>
      <c r="N560" s="88"/>
      <c r="O560" s="88"/>
      <c r="P560" s="88"/>
      <c r="Q560" s="88"/>
      <c r="R560" s="90" t="s">
        <v>1795</v>
      </c>
      <c r="S560" s="90"/>
      <c r="T560" s="90"/>
      <c r="U560" s="90"/>
      <c r="V560" s="90"/>
      <c r="W560" s="88" t="s">
        <v>1796</v>
      </c>
      <c r="X560" s="88" t="s">
        <v>1797</v>
      </c>
      <c r="Y560" s="88" t="s">
        <v>1798</v>
      </c>
      <c r="Z560" s="88" t="s">
        <v>1763</v>
      </c>
      <c r="AA560" s="88"/>
      <c r="AB560" s="88"/>
      <c r="AC560" s="88"/>
      <c r="AD560" s="3" t="str">
        <f t="shared" si="164"/>
        <v>Volcaniclastic conglomerate</v>
      </c>
    </row>
    <row r="561" spans="1:30" x14ac:dyDescent="0.25">
      <c r="A561" s="83">
        <v>52479</v>
      </c>
      <c r="B561" s="83">
        <v>10410</v>
      </c>
      <c r="C561" s="83">
        <f t="shared" ref="C561:G576" si="178">VLOOKUP(D561,$A:$B,2,FALSE)</f>
        <v>10102</v>
      </c>
      <c r="D561" s="83">
        <f t="shared" si="178"/>
        <v>10104</v>
      </c>
      <c r="E561" s="83">
        <f t="shared" si="178"/>
        <v>10381</v>
      </c>
      <c r="F561" s="83">
        <f t="shared" si="178"/>
        <v>10410</v>
      </c>
      <c r="G561" s="88">
        <f t="shared" si="177"/>
        <v>52479</v>
      </c>
      <c r="H561" s="83"/>
      <c r="I561" s="83"/>
      <c r="J561" s="83"/>
      <c r="K561" s="83"/>
      <c r="L561" s="83">
        <v>559</v>
      </c>
      <c r="M561" s="83">
        <v>5</v>
      </c>
      <c r="N561" s="83"/>
      <c r="O561" s="83"/>
      <c r="P561" s="83"/>
      <c r="Q561" s="83"/>
      <c r="R561" s="84" t="s">
        <v>1799</v>
      </c>
      <c r="S561" s="84"/>
      <c r="T561" s="84"/>
      <c r="U561" s="84"/>
      <c r="V561" s="84"/>
      <c r="W561" s="83" t="s">
        <v>1800</v>
      </c>
      <c r="X561" s="83" t="s">
        <v>1801</v>
      </c>
      <c r="Y561" s="83"/>
      <c r="Z561" s="83" t="s">
        <v>1763</v>
      </c>
      <c r="AA561" s="83"/>
      <c r="AB561" s="83"/>
      <c r="AC561" s="83"/>
      <c r="AD561" s="3" t="str">
        <f t="shared" si="164"/>
        <v>Volcaniclastic breccia</v>
      </c>
    </row>
    <row r="562" spans="1:30" x14ac:dyDescent="0.25">
      <c r="A562" s="83">
        <v>10415</v>
      </c>
      <c r="B562" s="83">
        <v>10410</v>
      </c>
      <c r="C562" s="83">
        <f t="shared" si="178"/>
        <v>10102</v>
      </c>
      <c r="D562" s="83">
        <f t="shared" si="178"/>
        <v>10104</v>
      </c>
      <c r="E562" s="83">
        <f t="shared" si="178"/>
        <v>10381</v>
      </c>
      <c r="F562" s="83">
        <f t="shared" si="178"/>
        <v>10410</v>
      </c>
      <c r="G562" s="88">
        <f t="shared" si="177"/>
        <v>10415</v>
      </c>
      <c r="H562" s="83"/>
      <c r="I562" s="83"/>
      <c r="J562" s="83"/>
      <c r="K562" s="83"/>
      <c r="L562" s="83">
        <v>560</v>
      </c>
      <c r="M562" s="83">
        <v>5</v>
      </c>
      <c r="N562" s="83"/>
      <c r="O562" s="83"/>
      <c r="P562" s="83"/>
      <c r="Q562" s="83"/>
      <c r="R562" s="84" t="s">
        <v>1802</v>
      </c>
      <c r="S562" s="84"/>
      <c r="T562" s="84"/>
      <c r="U562" s="84"/>
      <c r="V562" s="84"/>
      <c r="W562" s="83" t="s">
        <v>1803</v>
      </c>
      <c r="X562" s="83" t="s">
        <v>1804</v>
      </c>
      <c r="Y562" s="83"/>
      <c r="Z562" s="83" t="s">
        <v>85</v>
      </c>
      <c r="AA562" s="83"/>
      <c r="AB562" s="83"/>
      <c r="AC562" s="83"/>
      <c r="AD562" s="3" t="str">
        <f t="shared" si="164"/>
        <v>Lahar, consolidated</v>
      </c>
    </row>
    <row r="563" spans="1:30" x14ac:dyDescent="0.25">
      <c r="A563" s="83">
        <v>69299</v>
      </c>
      <c r="B563" s="83">
        <v>10104</v>
      </c>
      <c r="C563" s="83">
        <f t="shared" si="178"/>
        <v>10102</v>
      </c>
      <c r="D563" s="83">
        <f t="shared" si="178"/>
        <v>10104</v>
      </c>
      <c r="E563" s="4">
        <f t="shared" ref="E563:E564" si="179">A563</f>
        <v>69299</v>
      </c>
      <c r="F563" s="83"/>
      <c r="G563" s="83"/>
      <c r="H563" s="83"/>
      <c r="I563" s="83"/>
      <c r="J563" s="83"/>
      <c r="K563" s="83"/>
      <c r="L563" s="83">
        <v>561</v>
      </c>
      <c r="M563" s="83">
        <v>3</v>
      </c>
      <c r="N563" s="83"/>
      <c r="O563" s="83"/>
      <c r="P563" s="84" t="s">
        <v>1805</v>
      </c>
      <c r="Q563" s="84"/>
      <c r="R563" s="84"/>
      <c r="S563" s="84"/>
      <c r="T563" s="84"/>
      <c r="U563" s="84"/>
      <c r="V563" s="84"/>
      <c r="W563" s="83" t="s">
        <v>1806</v>
      </c>
      <c r="X563" s="83"/>
      <c r="Y563" s="83"/>
      <c r="Z563" s="83"/>
      <c r="AA563" s="83"/>
      <c r="AB563" s="83"/>
      <c r="AC563" s="83"/>
      <c r="AD563" s="3" t="str">
        <f t="shared" si="164"/>
        <v>Volcanic and volcaniclastic rock, structureless</v>
      </c>
    </row>
    <row r="564" spans="1:30" x14ac:dyDescent="0.25">
      <c r="A564" s="88">
        <v>10322</v>
      </c>
      <c r="B564" s="88">
        <v>10104</v>
      </c>
      <c r="C564" s="83">
        <f t="shared" si="178"/>
        <v>10102</v>
      </c>
      <c r="D564" s="83">
        <f t="shared" si="178"/>
        <v>10104</v>
      </c>
      <c r="E564" s="4">
        <f t="shared" si="179"/>
        <v>10322</v>
      </c>
      <c r="F564" s="88"/>
      <c r="G564" s="88"/>
      <c r="H564" s="88"/>
      <c r="I564" s="88"/>
      <c r="J564" s="88"/>
      <c r="K564" s="88"/>
      <c r="L564" s="88">
        <v>562</v>
      </c>
      <c r="M564" s="88">
        <v>3</v>
      </c>
      <c r="N564" s="88"/>
      <c r="O564" s="88"/>
      <c r="P564" s="90" t="s">
        <v>1807</v>
      </c>
      <c r="Q564" s="90"/>
      <c r="R564" s="90"/>
      <c r="S564" s="90"/>
      <c r="T564" s="90"/>
      <c r="U564" s="90"/>
      <c r="V564" s="90"/>
      <c r="W564" s="88" t="s">
        <v>1808</v>
      </c>
      <c r="X564" s="88" t="s">
        <v>1809</v>
      </c>
      <c r="Y564" s="88" t="s">
        <v>1810</v>
      </c>
      <c r="Z564" s="88" t="s">
        <v>85</v>
      </c>
      <c r="AA564" s="88"/>
      <c r="AB564" s="88"/>
      <c r="AC564" s="88"/>
      <c r="AD564" s="3" t="str">
        <f t="shared" si="164"/>
        <v xml:space="preserve">Dyke rock </v>
      </c>
    </row>
    <row r="565" spans="1:30" x14ac:dyDescent="0.25">
      <c r="A565" s="83">
        <v>52436</v>
      </c>
      <c r="B565" s="83">
        <v>10322</v>
      </c>
      <c r="C565" s="83">
        <f t="shared" si="178"/>
        <v>10102</v>
      </c>
      <c r="D565" s="83">
        <f t="shared" si="178"/>
        <v>10104</v>
      </c>
      <c r="E565" s="83">
        <f t="shared" si="178"/>
        <v>10322</v>
      </c>
      <c r="F565" s="88">
        <f>A565</f>
        <v>52436</v>
      </c>
      <c r="G565" s="83"/>
      <c r="H565" s="83"/>
      <c r="I565" s="83"/>
      <c r="J565" s="83"/>
      <c r="K565" s="83"/>
      <c r="L565" s="83">
        <v>563</v>
      </c>
      <c r="M565" s="83">
        <v>4</v>
      </c>
      <c r="N565" s="83"/>
      <c r="O565" s="83"/>
      <c r="P565" s="83"/>
      <c r="Q565" s="84" t="s">
        <v>1811</v>
      </c>
      <c r="R565" s="84"/>
      <c r="S565" s="84"/>
      <c r="T565" s="84"/>
      <c r="U565" s="84"/>
      <c r="V565" s="84"/>
      <c r="W565" s="83" t="s">
        <v>1812</v>
      </c>
      <c r="X565" s="83"/>
      <c r="Y565" s="83"/>
      <c r="Z565" s="83"/>
      <c r="AA565" s="83"/>
      <c r="AB565" s="83"/>
      <c r="AC565" s="83"/>
      <c r="AD565" s="3" t="str">
        <f t="shared" si="164"/>
        <v>Dyke rock, modal (field classification)</v>
      </c>
    </row>
    <row r="566" spans="1:30" x14ac:dyDescent="0.25">
      <c r="A566" s="83">
        <v>10323</v>
      </c>
      <c r="B566" s="83">
        <v>52436</v>
      </c>
      <c r="C566" s="83">
        <f t="shared" si="178"/>
        <v>10102</v>
      </c>
      <c r="D566" s="83">
        <f t="shared" si="178"/>
        <v>10104</v>
      </c>
      <c r="E566" s="83">
        <f t="shared" si="178"/>
        <v>10322</v>
      </c>
      <c r="F566" s="83">
        <f t="shared" si="178"/>
        <v>52436</v>
      </c>
      <c r="G566" s="88">
        <f t="shared" ref="G566:G570" si="180">A566</f>
        <v>10323</v>
      </c>
      <c r="H566" s="83"/>
      <c r="I566" s="83"/>
      <c r="J566" s="83"/>
      <c r="K566" s="83"/>
      <c r="L566" s="83">
        <v>564</v>
      </c>
      <c r="M566" s="83">
        <v>5</v>
      </c>
      <c r="N566" s="83"/>
      <c r="O566" s="83"/>
      <c r="P566" s="83"/>
      <c r="Q566" s="83"/>
      <c r="R566" s="84" t="s">
        <v>1813</v>
      </c>
      <c r="S566" s="84"/>
      <c r="T566" s="84"/>
      <c r="U566" s="84"/>
      <c r="V566" s="84"/>
      <c r="W566" s="83" t="s">
        <v>1814</v>
      </c>
      <c r="X566" s="83" t="s">
        <v>1815</v>
      </c>
      <c r="Y566" s="83"/>
      <c r="Z566" s="83" t="s">
        <v>95</v>
      </c>
      <c r="AA566" s="83"/>
      <c r="AB566" s="83"/>
      <c r="AC566" s="83"/>
      <c r="AD566" s="3" t="str">
        <f t="shared" si="164"/>
        <v>Quartz-rich dyke rock</v>
      </c>
    </row>
    <row r="567" spans="1:30" x14ac:dyDescent="0.25">
      <c r="A567" s="83">
        <v>10339</v>
      </c>
      <c r="B567" s="83">
        <v>52436</v>
      </c>
      <c r="C567" s="83">
        <f t="shared" si="178"/>
        <v>10102</v>
      </c>
      <c r="D567" s="83">
        <f t="shared" si="178"/>
        <v>10104</v>
      </c>
      <c r="E567" s="83">
        <f t="shared" si="178"/>
        <v>10322</v>
      </c>
      <c r="F567" s="83">
        <f t="shared" si="178"/>
        <v>52436</v>
      </c>
      <c r="G567" s="88">
        <f t="shared" si="180"/>
        <v>10339</v>
      </c>
      <c r="H567" s="83"/>
      <c r="I567" s="83"/>
      <c r="J567" s="83"/>
      <c r="K567" s="83"/>
      <c r="L567" s="83">
        <v>565</v>
      </c>
      <c r="M567" s="83">
        <v>5</v>
      </c>
      <c r="N567" s="83"/>
      <c r="O567" s="83"/>
      <c r="P567" s="83"/>
      <c r="Q567" s="83"/>
      <c r="R567" s="84" t="s">
        <v>1816</v>
      </c>
      <c r="S567" s="84"/>
      <c r="T567" s="84"/>
      <c r="U567" s="84"/>
      <c r="V567" s="84"/>
      <c r="W567" s="83" t="s">
        <v>1817</v>
      </c>
      <c r="X567" s="83" t="s">
        <v>1818</v>
      </c>
      <c r="Y567" s="83"/>
      <c r="Z567" s="83" t="s">
        <v>95</v>
      </c>
      <c r="AA567" s="83"/>
      <c r="AB567" s="83"/>
      <c r="AC567" s="83"/>
      <c r="AD567" s="3" t="str">
        <f t="shared" si="164"/>
        <v>Quartz-bearing to foid-bearing dyke rock</v>
      </c>
    </row>
    <row r="568" spans="1:30" x14ac:dyDescent="0.25">
      <c r="A568" s="83">
        <v>58894</v>
      </c>
      <c r="B568" s="83">
        <v>52436</v>
      </c>
      <c r="C568" s="83">
        <f t="shared" si="178"/>
        <v>10102</v>
      </c>
      <c r="D568" s="83">
        <f t="shared" si="178"/>
        <v>10104</v>
      </c>
      <c r="E568" s="83">
        <f t="shared" si="178"/>
        <v>10322</v>
      </c>
      <c r="F568" s="83">
        <f t="shared" si="178"/>
        <v>52436</v>
      </c>
      <c r="G568" s="88">
        <f t="shared" si="180"/>
        <v>58894</v>
      </c>
      <c r="H568" s="83"/>
      <c r="I568" s="83"/>
      <c r="J568" s="83"/>
      <c r="K568" s="83"/>
      <c r="L568" s="83">
        <v>566</v>
      </c>
      <c r="M568" s="83">
        <v>5</v>
      </c>
      <c r="N568" s="83"/>
      <c r="O568" s="83"/>
      <c r="P568" s="83"/>
      <c r="Q568" s="83"/>
      <c r="R568" s="84" t="s">
        <v>1819</v>
      </c>
      <c r="S568" s="84"/>
      <c r="T568" s="84"/>
      <c r="U568" s="84"/>
      <c r="V568" s="84"/>
      <c r="W568" s="83" t="s">
        <v>1820</v>
      </c>
      <c r="X568" s="83" t="s">
        <v>1821</v>
      </c>
      <c r="Y568" s="83"/>
      <c r="Z568" s="83" t="s">
        <v>95</v>
      </c>
      <c r="AA568" s="83"/>
      <c r="AB568" s="83"/>
      <c r="AC568" s="83"/>
      <c r="AD568" s="3" t="str">
        <f t="shared" si="164"/>
        <v>Foid-rich dyke rock</v>
      </c>
    </row>
    <row r="569" spans="1:30" x14ac:dyDescent="0.25">
      <c r="A569" s="83">
        <v>52438</v>
      </c>
      <c r="B569" s="83">
        <v>52436</v>
      </c>
      <c r="C569" s="83">
        <f t="shared" si="178"/>
        <v>10102</v>
      </c>
      <c r="D569" s="83">
        <f t="shared" si="178"/>
        <v>10104</v>
      </c>
      <c r="E569" s="83">
        <f t="shared" si="178"/>
        <v>10322</v>
      </c>
      <c r="F569" s="83">
        <f t="shared" si="178"/>
        <v>52436</v>
      </c>
      <c r="G569" s="88">
        <f t="shared" si="180"/>
        <v>52438</v>
      </c>
      <c r="H569" s="83"/>
      <c r="I569" s="83"/>
      <c r="J569" s="83"/>
      <c r="K569" s="83"/>
      <c r="L569" s="83">
        <v>567</v>
      </c>
      <c r="M569" s="83">
        <v>5</v>
      </c>
      <c r="N569" s="83"/>
      <c r="O569" s="83"/>
      <c r="P569" s="83"/>
      <c r="Q569" s="83"/>
      <c r="R569" s="84" t="s">
        <v>1822</v>
      </c>
      <c r="S569" s="84"/>
      <c r="T569" s="84"/>
      <c r="U569" s="84"/>
      <c r="V569" s="84"/>
      <c r="W569" s="83" t="s">
        <v>1823</v>
      </c>
      <c r="X569" s="83" t="s">
        <v>1824</v>
      </c>
      <c r="Y569" s="83"/>
      <c r="Z569" s="83" t="s">
        <v>95</v>
      </c>
      <c r="AA569" s="83"/>
      <c r="AB569" s="83"/>
      <c r="AC569" s="83"/>
      <c r="AD569" s="3" t="str">
        <f t="shared" si="164"/>
        <v>Dolerite (field classification)</v>
      </c>
    </row>
    <row r="570" spans="1:30" x14ac:dyDescent="0.25">
      <c r="A570" s="83">
        <v>52443</v>
      </c>
      <c r="B570" s="83">
        <v>52436</v>
      </c>
      <c r="C570" s="83">
        <f t="shared" si="178"/>
        <v>10102</v>
      </c>
      <c r="D570" s="83">
        <f t="shared" si="178"/>
        <v>10104</v>
      </c>
      <c r="E570" s="83">
        <f t="shared" si="178"/>
        <v>10322</v>
      </c>
      <c r="F570" s="83">
        <f t="shared" si="178"/>
        <v>52436</v>
      </c>
      <c r="G570" s="88">
        <f t="shared" si="180"/>
        <v>52443</v>
      </c>
      <c r="H570" s="83"/>
      <c r="I570" s="83"/>
      <c r="J570" s="83"/>
      <c r="K570" s="83"/>
      <c r="L570" s="83">
        <v>568</v>
      </c>
      <c r="M570" s="83">
        <v>5</v>
      </c>
      <c r="N570" s="83"/>
      <c r="O570" s="83"/>
      <c r="P570" s="83"/>
      <c r="Q570" s="83"/>
      <c r="R570" s="84" t="s">
        <v>1825</v>
      </c>
      <c r="S570" s="84"/>
      <c r="T570" s="84"/>
      <c r="U570" s="84"/>
      <c r="V570" s="84"/>
      <c r="W570" s="83" t="s">
        <v>1826</v>
      </c>
      <c r="X570" s="83" t="s">
        <v>1827</v>
      </c>
      <c r="Y570" s="83"/>
      <c r="Z570" s="83" t="s">
        <v>95</v>
      </c>
      <c r="AA570" s="83"/>
      <c r="AB570" s="83"/>
      <c r="AC570" s="83"/>
      <c r="AD570" s="3" t="str">
        <f t="shared" si="164"/>
        <v>Lamprophyr (field classification)</v>
      </c>
    </row>
    <row r="571" spans="1:30" x14ac:dyDescent="0.25">
      <c r="A571" s="83">
        <v>52437</v>
      </c>
      <c r="B571" s="83">
        <v>10322</v>
      </c>
      <c r="C571" s="83">
        <f t="shared" si="178"/>
        <v>10102</v>
      </c>
      <c r="D571" s="83">
        <f t="shared" si="178"/>
        <v>10104</v>
      </c>
      <c r="E571" s="83">
        <f t="shared" si="178"/>
        <v>10322</v>
      </c>
      <c r="F571" s="88">
        <f>A571</f>
        <v>52437</v>
      </c>
      <c r="G571" s="83"/>
      <c r="H571" s="83"/>
      <c r="I571" s="83"/>
      <c r="J571" s="83"/>
      <c r="K571" s="83"/>
      <c r="L571" s="83">
        <v>569</v>
      </c>
      <c r="M571" s="83">
        <v>4</v>
      </c>
      <c r="N571" s="83"/>
      <c r="O571" s="83"/>
      <c r="P571" s="83"/>
      <c r="Q571" s="84" t="s">
        <v>1828</v>
      </c>
      <c r="R571" s="84"/>
      <c r="S571" s="84"/>
      <c r="T571" s="84"/>
      <c r="U571" s="84"/>
      <c r="V571" s="84"/>
      <c r="W571" s="83" t="s">
        <v>1829</v>
      </c>
      <c r="X571" s="83" t="s">
        <v>1830</v>
      </c>
      <c r="Y571" s="83"/>
      <c r="Z571" s="83" t="s">
        <v>1831</v>
      </c>
      <c r="AA571" s="83"/>
      <c r="AB571" s="83"/>
      <c r="AC571" s="83"/>
      <c r="AD571" s="3" t="str">
        <f t="shared" si="164"/>
        <v xml:space="preserve">Dyke rock, modal </v>
      </c>
    </row>
    <row r="572" spans="1:30" x14ac:dyDescent="0.25">
      <c r="A572" s="86">
        <v>10324</v>
      </c>
      <c r="B572" s="86">
        <v>52437</v>
      </c>
      <c r="C572" s="83">
        <f t="shared" si="178"/>
        <v>10102</v>
      </c>
      <c r="D572" s="83">
        <f t="shared" si="178"/>
        <v>10104</v>
      </c>
      <c r="E572" s="83">
        <f t="shared" si="178"/>
        <v>10322</v>
      </c>
      <c r="F572" s="83">
        <f t="shared" si="178"/>
        <v>52437</v>
      </c>
      <c r="G572" s="88">
        <f t="shared" ref="G572:G573" si="181">A572</f>
        <v>10324</v>
      </c>
      <c r="H572" s="86"/>
      <c r="I572" s="86"/>
      <c r="J572" s="86"/>
      <c r="K572" s="86"/>
      <c r="L572" s="86">
        <v>570</v>
      </c>
      <c r="M572" s="86">
        <v>5</v>
      </c>
      <c r="N572" s="86"/>
      <c r="O572" s="86"/>
      <c r="P572" s="86"/>
      <c r="Q572" s="86"/>
      <c r="R572" s="87" t="s">
        <v>1832</v>
      </c>
      <c r="S572" s="87"/>
      <c r="T572" s="87"/>
      <c r="U572" s="87"/>
      <c r="V572" s="87"/>
      <c r="W572" s="86" t="s">
        <v>1833</v>
      </c>
      <c r="X572" s="86" t="s">
        <v>1834</v>
      </c>
      <c r="Y572" s="86"/>
      <c r="Z572" s="86" t="s">
        <v>95</v>
      </c>
      <c r="AA572" s="86"/>
      <c r="AB572" s="86"/>
      <c r="AC572" s="86"/>
      <c r="AD572" s="3" t="str">
        <f t="shared" si="164"/>
        <v>Pegmatite, granitoidic composition</v>
      </c>
    </row>
    <row r="573" spans="1:30" x14ac:dyDescent="0.25">
      <c r="A573" s="88">
        <v>10325</v>
      </c>
      <c r="B573" s="88">
        <v>52437</v>
      </c>
      <c r="C573" s="83">
        <f t="shared" si="178"/>
        <v>10102</v>
      </c>
      <c r="D573" s="83">
        <f t="shared" si="178"/>
        <v>10104</v>
      </c>
      <c r="E573" s="83">
        <f t="shared" si="178"/>
        <v>10322</v>
      </c>
      <c r="F573" s="83">
        <f t="shared" si="178"/>
        <v>52437</v>
      </c>
      <c r="G573" s="88">
        <f t="shared" si="181"/>
        <v>10325</v>
      </c>
      <c r="H573" s="88"/>
      <c r="I573" s="88"/>
      <c r="J573" s="88"/>
      <c r="K573" s="88"/>
      <c r="L573" s="88">
        <v>571</v>
      </c>
      <c r="M573" s="88">
        <v>5</v>
      </c>
      <c r="N573" s="88"/>
      <c r="O573" s="88"/>
      <c r="P573" s="88"/>
      <c r="Q573" s="88"/>
      <c r="R573" s="90" t="s">
        <v>1835</v>
      </c>
      <c r="S573" s="90"/>
      <c r="T573" s="90"/>
      <c r="U573" s="90"/>
      <c r="V573" s="90"/>
      <c r="W573" s="88" t="s">
        <v>1836</v>
      </c>
      <c r="X573" s="88" t="s">
        <v>1837</v>
      </c>
      <c r="Y573" s="88"/>
      <c r="Z573" s="88" t="s">
        <v>1831</v>
      </c>
      <c r="AA573" s="88"/>
      <c r="AB573" s="88"/>
      <c r="AC573" s="88"/>
      <c r="AD573" s="3" t="str">
        <f t="shared" si="164"/>
        <v>Quartz-rich Aplite</v>
      </c>
    </row>
    <row r="574" spans="1:30" x14ac:dyDescent="0.25">
      <c r="A574" s="83">
        <v>10326</v>
      </c>
      <c r="B574" s="83">
        <v>10325</v>
      </c>
      <c r="C574" s="83">
        <f t="shared" si="178"/>
        <v>10102</v>
      </c>
      <c r="D574" s="83">
        <f t="shared" si="178"/>
        <v>10104</v>
      </c>
      <c r="E574" s="83">
        <f t="shared" si="178"/>
        <v>10322</v>
      </c>
      <c r="F574" s="83">
        <f t="shared" si="178"/>
        <v>52437</v>
      </c>
      <c r="G574" s="83">
        <f t="shared" si="178"/>
        <v>10325</v>
      </c>
      <c r="H574" s="88">
        <f t="shared" ref="H574:H576" si="182">A574</f>
        <v>10326</v>
      </c>
      <c r="I574" s="83"/>
      <c r="J574" s="83"/>
      <c r="K574" s="83"/>
      <c r="L574" s="83">
        <v>572</v>
      </c>
      <c r="M574" s="83">
        <v>6</v>
      </c>
      <c r="N574" s="83"/>
      <c r="O574" s="83"/>
      <c r="P574" s="83"/>
      <c r="Q574" s="83"/>
      <c r="R574" s="83"/>
      <c r="S574" s="84" t="s">
        <v>1838</v>
      </c>
      <c r="T574" s="84"/>
      <c r="U574" s="84"/>
      <c r="V574" s="84"/>
      <c r="W574" s="83" t="s">
        <v>1839</v>
      </c>
      <c r="X574" s="83" t="s">
        <v>1840</v>
      </c>
      <c r="Y574" s="83"/>
      <c r="Z574" s="83" t="s">
        <v>95</v>
      </c>
      <c r="AA574" s="83"/>
      <c r="AB574" s="83"/>
      <c r="AC574" s="83"/>
      <c r="AD574" s="3" t="str">
        <f t="shared" si="164"/>
        <v>Granite- Aplite</v>
      </c>
    </row>
    <row r="575" spans="1:30" x14ac:dyDescent="0.25">
      <c r="A575" s="83">
        <v>10327</v>
      </c>
      <c r="B575" s="83">
        <v>10325</v>
      </c>
      <c r="C575" s="83">
        <f t="shared" si="178"/>
        <v>10102</v>
      </c>
      <c r="D575" s="83">
        <f t="shared" si="178"/>
        <v>10104</v>
      </c>
      <c r="E575" s="83">
        <f t="shared" si="178"/>
        <v>10322</v>
      </c>
      <c r="F575" s="83">
        <f t="shared" si="178"/>
        <v>52437</v>
      </c>
      <c r="G575" s="83">
        <f t="shared" si="178"/>
        <v>10325</v>
      </c>
      <c r="H575" s="88">
        <f t="shared" si="182"/>
        <v>10327</v>
      </c>
      <c r="I575" s="83"/>
      <c r="J575" s="83"/>
      <c r="K575" s="83"/>
      <c r="L575" s="83">
        <v>573</v>
      </c>
      <c r="M575" s="83">
        <v>6</v>
      </c>
      <c r="N575" s="83"/>
      <c r="O575" s="83"/>
      <c r="P575" s="83"/>
      <c r="Q575" s="83"/>
      <c r="R575" s="83"/>
      <c r="S575" s="84" t="s">
        <v>1841</v>
      </c>
      <c r="T575" s="84"/>
      <c r="U575" s="84"/>
      <c r="V575" s="84"/>
      <c r="W575" s="83" t="s">
        <v>1842</v>
      </c>
      <c r="X575" s="83" t="s">
        <v>1843</v>
      </c>
      <c r="Y575" s="83"/>
      <c r="Z575" s="83" t="s">
        <v>95</v>
      </c>
      <c r="AA575" s="83"/>
      <c r="AB575" s="83"/>
      <c r="AC575" s="83"/>
      <c r="AD575" s="3" t="str">
        <f t="shared" si="164"/>
        <v>Granodiorite- Aplite</v>
      </c>
    </row>
    <row r="576" spans="1:30" x14ac:dyDescent="0.25">
      <c r="A576" s="83">
        <v>10328</v>
      </c>
      <c r="B576" s="83">
        <v>10325</v>
      </c>
      <c r="C576" s="83">
        <f t="shared" si="178"/>
        <v>10102</v>
      </c>
      <c r="D576" s="83">
        <f t="shared" si="178"/>
        <v>10104</v>
      </c>
      <c r="E576" s="83">
        <f t="shared" si="178"/>
        <v>10322</v>
      </c>
      <c r="F576" s="83">
        <f t="shared" si="178"/>
        <v>52437</v>
      </c>
      <c r="G576" s="83">
        <f t="shared" si="178"/>
        <v>10325</v>
      </c>
      <c r="H576" s="88">
        <f t="shared" si="182"/>
        <v>10328</v>
      </c>
      <c r="I576" s="83"/>
      <c r="J576" s="83"/>
      <c r="K576" s="83"/>
      <c r="L576" s="83">
        <v>574</v>
      </c>
      <c r="M576" s="83">
        <v>6</v>
      </c>
      <c r="N576" s="83"/>
      <c r="O576" s="83"/>
      <c r="P576" s="83"/>
      <c r="Q576" s="83"/>
      <c r="R576" s="83"/>
      <c r="S576" s="84" t="s">
        <v>1844</v>
      </c>
      <c r="T576" s="84"/>
      <c r="U576" s="84"/>
      <c r="V576" s="84"/>
      <c r="W576" s="83" t="s">
        <v>1845</v>
      </c>
      <c r="X576" s="83" t="s">
        <v>1846</v>
      </c>
      <c r="Y576" s="83"/>
      <c r="Z576" s="83" t="s">
        <v>95</v>
      </c>
      <c r="AA576" s="83"/>
      <c r="AB576" s="83"/>
      <c r="AC576" s="83"/>
      <c r="AD576" s="3" t="str">
        <f t="shared" si="164"/>
        <v>Tonalite- Aplite</v>
      </c>
    </row>
    <row r="577" spans="1:30" x14ac:dyDescent="0.25">
      <c r="A577" s="83">
        <v>10329</v>
      </c>
      <c r="B577" s="83">
        <v>52437</v>
      </c>
      <c r="C577" s="83">
        <f t="shared" ref="C577:G592" si="183">VLOOKUP(D577,$A:$B,2,FALSE)</f>
        <v>10102</v>
      </c>
      <c r="D577" s="83">
        <f t="shared" si="183"/>
        <v>10104</v>
      </c>
      <c r="E577" s="83">
        <f t="shared" si="183"/>
        <v>10322</v>
      </c>
      <c r="F577" s="83">
        <f t="shared" si="183"/>
        <v>52437</v>
      </c>
      <c r="G577" s="88">
        <f t="shared" ref="G577:G588" si="184">A577</f>
        <v>10329</v>
      </c>
      <c r="H577" s="83"/>
      <c r="I577" s="83"/>
      <c r="J577" s="83"/>
      <c r="K577" s="83"/>
      <c r="L577" s="83">
        <v>575</v>
      </c>
      <c r="M577" s="83">
        <v>5</v>
      </c>
      <c r="N577" s="83"/>
      <c r="O577" s="83"/>
      <c r="P577" s="83"/>
      <c r="Q577" s="83"/>
      <c r="R577" s="84" t="s">
        <v>1847</v>
      </c>
      <c r="S577" s="84"/>
      <c r="T577" s="84"/>
      <c r="U577" s="84"/>
      <c r="V577" s="84"/>
      <c r="W577" s="83" t="s">
        <v>1848</v>
      </c>
      <c r="X577" s="83" t="s">
        <v>1849</v>
      </c>
      <c r="Y577" s="83"/>
      <c r="Z577" s="83" t="s">
        <v>95</v>
      </c>
      <c r="AA577" s="83"/>
      <c r="AB577" s="83"/>
      <c r="AC577" s="83"/>
      <c r="AD577" s="3" t="str">
        <f t="shared" si="164"/>
        <v>Dykes´ Granite</v>
      </c>
    </row>
    <row r="578" spans="1:30" x14ac:dyDescent="0.25">
      <c r="A578" s="83">
        <v>10330</v>
      </c>
      <c r="B578" s="83">
        <v>52437</v>
      </c>
      <c r="C578" s="83">
        <f t="shared" si="183"/>
        <v>10102</v>
      </c>
      <c r="D578" s="83">
        <f t="shared" si="183"/>
        <v>10104</v>
      </c>
      <c r="E578" s="83">
        <f t="shared" si="183"/>
        <v>10322</v>
      </c>
      <c r="F578" s="83">
        <f t="shared" si="183"/>
        <v>52437</v>
      </c>
      <c r="G578" s="88">
        <f t="shared" si="184"/>
        <v>10330</v>
      </c>
      <c r="H578" s="83"/>
      <c r="I578" s="83"/>
      <c r="J578" s="83"/>
      <c r="K578" s="83"/>
      <c r="L578" s="83">
        <v>576</v>
      </c>
      <c r="M578" s="83">
        <v>5</v>
      </c>
      <c r="N578" s="83"/>
      <c r="O578" s="83"/>
      <c r="P578" s="83"/>
      <c r="Q578" s="83"/>
      <c r="R578" s="84" t="s">
        <v>1850</v>
      </c>
      <c r="S578" s="84"/>
      <c r="T578" s="84"/>
      <c r="U578" s="84"/>
      <c r="V578" s="84"/>
      <c r="W578" s="83" t="s">
        <v>1851</v>
      </c>
      <c r="X578" s="83" t="s">
        <v>1852</v>
      </c>
      <c r="Y578" s="83"/>
      <c r="Z578" s="83" t="s">
        <v>95</v>
      </c>
      <c r="AA578" s="83"/>
      <c r="AB578" s="83"/>
      <c r="AC578" s="83"/>
      <c r="AD578" s="3" t="str">
        <f t="shared" si="164"/>
        <v>Dykes´ Granodiorite</v>
      </c>
    </row>
    <row r="579" spans="1:30" x14ac:dyDescent="0.25">
      <c r="A579" s="83">
        <v>10331</v>
      </c>
      <c r="B579" s="83">
        <v>52437</v>
      </c>
      <c r="C579" s="83">
        <f t="shared" si="183"/>
        <v>10102</v>
      </c>
      <c r="D579" s="83">
        <f t="shared" si="183"/>
        <v>10104</v>
      </c>
      <c r="E579" s="83">
        <f t="shared" si="183"/>
        <v>10322</v>
      </c>
      <c r="F579" s="83">
        <f t="shared" si="183"/>
        <v>52437</v>
      </c>
      <c r="G579" s="88">
        <f t="shared" si="184"/>
        <v>10331</v>
      </c>
      <c r="H579" s="83"/>
      <c r="I579" s="83"/>
      <c r="J579" s="83"/>
      <c r="K579" s="83"/>
      <c r="L579" s="83">
        <v>577</v>
      </c>
      <c r="M579" s="83">
        <v>5</v>
      </c>
      <c r="N579" s="83"/>
      <c r="O579" s="83"/>
      <c r="P579" s="83"/>
      <c r="Q579" s="83"/>
      <c r="R579" s="84" t="s">
        <v>1853</v>
      </c>
      <c r="S579" s="84"/>
      <c r="T579" s="84"/>
      <c r="U579" s="84"/>
      <c r="V579" s="84"/>
      <c r="W579" s="83" t="s">
        <v>1854</v>
      </c>
      <c r="X579" s="83" t="s">
        <v>1855</v>
      </c>
      <c r="Y579" s="83"/>
      <c r="Z579" s="83" t="s">
        <v>95</v>
      </c>
      <c r="AA579" s="83"/>
      <c r="AB579" s="83"/>
      <c r="AC579" s="83"/>
      <c r="AD579" s="3" t="str">
        <f t="shared" ref="AD579:AD642" si="185">N579&amp;O579&amp;P579&amp;Q579&amp;R579&amp;S579&amp;T579&amp;U579</f>
        <v>Dykes´ Tonalite</v>
      </c>
    </row>
    <row r="580" spans="1:30" x14ac:dyDescent="0.25">
      <c r="A580" s="83">
        <v>10332</v>
      </c>
      <c r="B580" s="83">
        <v>52437</v>
      </c>
      <c r="C580" s="83">
        <f t="shared" si="183"/>
        <v>10102</v>
      </c>
      <c r="D580" s="83">
        <f t="shared" si="183"/>
        <v>10104</v>
      </c>
      <c r="E580" s="83">
        <f t="shared" si="183"/>
        <v>10322</v>
      </c>
      <c r="F580" s="83">
        <f t="shared" si="183"/>
        <v>52437</v>
      </c>
      <c r="G580" s="88">
        <f t="shared" si="184"/>
        <v>10332</v>
      </c>
      <c r="H580" s="83"/>
      <c r="I580" s="83"/>
      <c r="J580" s="83"/>
      <c r="K580" s="83"/>
      <c r="L580" s="83">
        <v>578</v>
      </c>
      <c r="M580" s="83">
        <v>5</v>
      </c>
      <c r="N580" s="83"/>
      <c r="O580" s="83"/>
      <c r="P580" s="83"/>
      <c r="Q580" s="83"/>
      <c r="R580" s="84" t="s">
        <v>1856</v>
      </c>
      <c r="S580" s="84"/>
      <c r="T580" s="84"/>
      <c r="U580" s="84"/>
      <c r="V580" s="84"/>
      <c r="W580" s="83" t="s">
        <v>1857</v>
      </c>
      <c r="X580" s="83" t="s">
        <v>1858</v>
      </c>
      <c r="Y580" s="83"/>
      <c r="Z580" s="83" t="s">
        <v>95</v>
      </c>
      <c r="AA580" s="83"/>
      <c r="AB580" s="83"/>
      <c r="AC580" s="83"/>
      <c r="AD580" s="3" t="str">
        <f t="shared" si="185"/>
        <v>Microgranite</v>
      </c>
    </row>
    <row r="581" spans="1:30" x14ac:dyDescent="0.25">
      <c r="A581" s="83">
        <v>10333</v>
      </c>
      <c r="B581" s="83">
        <v>52437</v>
      </c>
      <c r="C581" s="83">
        <f t="shared" si="183"/>
        <v>10102</v>
      </c>
      <c r="D581" s="83">
        <f t="shared" si="183"/>
        <v>10104</v>
      </c>
      <c r="E581" s="83">
        <f t="shared" si="183"/>
        <v>10322</v>
      </c>
      <c r="F581" s="83">
        <f t="shared" si="183"/>
        <v>52437</v>
      </c>
      <c r="G581" s="88">
        <f t="shared" si="184"/>
        <v>10333</v>
      </c>
      <c r="H581" s="83"/>
      <c r="I581" s="83"/>
      <c r="J581" s="83"/>
      <c r="K581" s="83"/>
      <c r="L581" s="83">
        <v>579</v>
      </c>
      <c r="M581" s="83">
        <v>5</v>
      </c>
      <c r="N581" s="83"/>
      <c r="O581" s="83"/>
      <c r="P581" s="83"/>
      <c r="Q581" s="83"/>
      <c r="R581" s="84" t="s">
        <v>1859</v>
      </c>
      <c r="S581" s="84"/>
      <c r="T581" s="84"/>
      <c r="U581" s="84"/>
      <c r="V581" s="84"/>
      <c r="W581" s="83" t="s">
        <v>1860</v>
      </c>
      <c r="X581" s="83" t="s">
        <v>1861</v>
      </c>
      <c r="Y581" s="83"/>
      <c r="Z581" s="83" t="s">
        <v>95</v>
      </c>
      <c r="AA581" s="83"/>
      <c r="AB581" s="83"/>
      <c r="AC581" s="83"/>
      <c r="AD581" s="3" t="str">
        <f t="shared" si="185"/>
        <v>Microgranodiorite</v>
      </c>
    </row>
    <row r="582" spans="1:30" x14ac:dyDescent="0.25">
      <c r="A582" s="83">
        <v>10334</v>
      </c>
      <c r="B582" s="83">
        <v>52437</v>
      </c>
      <c r="C582" s="83">
        <f t="shared" si="183"/>
        <v>10102</v>
      </c>
      <c r="D582" s="83">
        <f t="shared" si="183"/>
        <v>10104</v>
      </c>
      <c r="E582" s="83">
        <f t="shared" si="183"/>
        <v>10322</v>
      </c>
      <c r="F582" s="83">
        <f t="shared" si="183"/>
        <v>52437</v>
      </c>
      <c r="G582" s="88">
        <f t="shared" si="184"/>
        <v>10334</v>
      </c>
      <c r="H582" s="83"/>
      <c r="I582" s="83"/>
      <c r="J582" s="83"/>
      <c r="K582" s="83"/>
      <c r="L582" s="83">
        <v>580</v>
      </c>
      <c r="M582" s="83">
        <v>5</v>
      </c>
      <c r="N582" s="83"/>
      <c r="O582" s="83"/>
      <c r="P582" s="83"/>
      <c r="Q582" s="83"/>
      <c r="R582" s="84" t="s">
        <v>1862</v>
      </c>
      <c r="S582" s="84"/>
      <c r="T582" s="84"/>
      <c r="U582" s="84"/>
      <c r="V582" s="84"/>
      <c r="W582" s="83" t="s">
        <v>1863</v>
      </c>
      <c r="X582" s="83" t="s">
        <v>1864</v>
      </c>
      <c r="Y582" s="83"/>
      <c r="Z582" s="83" t="s">
        <v>95</v>
      </c>
      <c r="AA582" s="83"/>
      <c r="AB582" s="83"/>
      <c r="AC582" s="83"/>
      <c r="AD582" s="3" t="str">
        <f t="shared" si="185"/>
        <v>Microtonalite</v>
      </c>
    </row>
    <row r="583" spans="1:30" x14ac:dyDescent="0.25">
      <c r="A583" s="83">
        <v>10335</v>
      </c>
      <c r="B583" s="83">
        <v>52437</v>
      </c>
      <c r="C583" s="83">
        <f t="shared" si="183"/>
        <v>10102</v>
      </c>
      <c r="D583" s="83">
        <f t="shared" si="183"/>
        <v>10104</v>
      </c>
      <c r="E583" s="83">
        <f t="shared" si="183"/>
        <v>10322</v>
      </c>
      <c r="F583" s="83">
        <f t="shared" si="183"/>
        <v>52437</v>
      </c>
      <c r="G583" s="88">
        <f t="shared" si="184"/>
        <v>10335</v>
      </c>
      <c r="H583" s="83"/>
      <c r="I583" s="83"/>
      <c r="J583" s="83"/>
      <c r="K583" s="83"/>
      <c r="L583" s="83">
        <v>581</v>
      </c>
      <c r="M583" s="83">
        <v>5</v>
      </c>
      <c r="N583" s="83"/>
      <c r="O583" s="83"/>
      <c r="P583" s="83"/>
      <c r="Q583" s="83"/>
      <c r="R583" s="84" t="s">
        <v>1865</v>
      </c>
      <c r="S583" s="84"/>
      <c r="T583" s="84"/>
      <c r="U583" s="84"/>
      <c r="V583" s="84"/>
      <c r="W583" s="83" t="s">
        <v>1866</v>
      </c>
      <c r="X583" s="83" t="s">
        <v>1867</v>
      </c>
      <c r="Y583" s="83"/>
      <c r="Z583" s="83" t="s">
        <v>95</v>
      </c>
      <c r="AA583" s="83"/>
      <c r="AB583" s="83"/>
      <c r="AC583" s="83"/>
      <c r="AD583" s="3" t="str">
        <f t="shared" si="185"/>
        <v>Granophyr</v>
      </c>
    </row>
    <row r="584" spans="1:30" x14ac:dyDescent="0.25">
      <c r="A584" s="83">
        <v>10336</v>
      </c>
      <c r="B584" s="83">
        <v>52437</v>
      </c>
      <c r="C584" s="83">
        <f t="shared" si="183"/>
        <v>10102</v>
      </c>
      <c r="D584" s="83">
        <f t="shared" si="183"/>
        <v>10104</v>
      </c>
      <c r="E584" s="83">
        <f t="shared" si="183"/>
        <v>10322</v>
      </c>
      <c r="F584" s="83">
        <f t="shared" si="183"/>
        <v>52437</v>
      </c>
      <c r="G584" s="88">
        <f t="shared" si="184"/>
        <v>10336</v>
      </c>
      <c r="H584" s="83"/>
      <c r="I584" s="83"/>
      <c r="J584" s="83"/>
      <c r="K584" s="83"/>
      <c r="L584" s="83">
        <v>582</v>
      </c>
      <c r="M584" s="83">
        <v>5</v>
      </c>
      <c r="N584" s="83"/>
      <c r="O584" s="83"/>
      <c r="P584" s="83"/>
      <c r="Q584" s="83"/>
      <c r="R584" s="84" t="s">
        <v>1868</v>
      </c>
      <c r="S584" s="84"/>
      <c r="T584" s="84"/>
      <c r="U584" s="84"/>
      <c r="V584" s="84"/>
      <c r="W584" s="83" t="s">
        <v>1869</v>
      </c>
      <c r="X584" s="83" t="s">
        <v>1870</v>
      </c>
      <c r="Y584" s="83"/>
      <c r="Z584" s="83" t="s">
        <v>95</v>
      </c>
      <c r="AA584" s="83"/>
      <c r="AB584" s="83"/>
      <c r="AC584" s="83"/>
      <c r="AD584" s="3" t="str">
        <f t="shared" si="185"/>
        <v>Porphyritic Granite</v>
      </c>
    </row>
    <row r="585" spans="1:30" x14ac:dyDescent="0.25">
      <c r="A585" s="83">
        <v>10337</v>
      </c>
      <c r="B585" s="83">
        <v>52437</v>
      </c>
      <c r="C585" s="83">
        <f t="shared" si="183"/>
        <v>10102</v>
      </c>
      <c r="D585" s="83">
        <f t="shared" si="183"/>
        <v>10104</v>
      </c>
      <c r="E585" s="83">
        <f t="shared" si="183"/>
        <v>10322</v>
      </c>
      <c r="F585" s="83">
        <f t="shared" si="183"/>
        <v>52437</v>
      </c>
      <c r="G585" s="88">
        <f t="shared" si="184"/>
        <v>10337</v>
      </c>
      <c r="H585" s="83"/>
      <c r="I585" s="83"/>
      <c r="J585" s="83"/>
      <c r="K585" s="83"/>
      <c r="L585" s="83">
        <v>583</v>
      </c>
      <c r="M585" s="83">
        <v>5</v>
      </c>
      <c r="N585" s="83"/>
      <c r="O585" s="83"/>
      <c r="P585" s="83"/>
      <c r="Q585" s="83"/>
      <c r="R585" s="84" t="s">
        <v>1871</v>
      </c>
      <c r="S585" s="84"/>
      <c r="T585" s="84"/>
      <c r="U585" s="84"/>
      <c r="V585" s="84"/>
      <c r="W585" s="83" t="s">
        <v>1872</v>
      </c>
      <c r="X585" s="83" t="s">
        <v>1873</v>
      </c>
      <c r="Y585" s="83"/>
      <c r="Z585" s="83" t="s">
        <v>95</v>
      </c>
      <c r="AA585" s="83"/>
      <c r="AB585" s="83"/>
      <c r="AC585" s="83"/>
      <c r="AD585" s="3" t="str">
        <f t="shared" si="185"/>
        <v>Porphyritic Granodiorite</v>
      </c>
    </row>
    <row r="586" spans="1:30" x14ac:dyDescent="0.25">
      <c r="A586" s="83">
        <v>10338</v>
      </c>
      <c r="B586" s="83">
        <v>52437</v>
      </c>
      <c r="C586" s="83">
        <f t="shared" si="183"/>
        <v>10102</v>
      </c>
      <c r="D586" s="83">
        <f t="shared" si="183"/>
        <v>10104</v>
      </c>
      <c r="E586" s="83">
        <f t="shared" si="183"/>
        <v>10322</v>
      </c>
      <c r="F586" s="83">
        <f t="shared" si="183"/>
        <v>52437</v>
      </c>
      <c r="G586" s="88">
        <f t="shared" si="184"/>
        <v>10338</v>
      </c>
      <c r="H586" s="83"/>
      <c r="I586" s="83"/>
      <c r="J586" s="83"/>
      <c r="K586" s="83"/>
      <c r="L586" s="83">
        <v>584</v>
      </c>
      <c r="M586" s="83">
        <v>5</v>
      </c>
      <c r="N586" s="83"/>
      <c r="O586" s="83"/>
      <c r="P586" s="83"/>
      <c r="Q586" s="83"/>
      <c r="R586" s="84" t="s">
        <v>1874</v>
      </c>
      <c r="S586" s="84"/>
      <c r="T586" s="84"/>
      <c r="U586" s="84"/>
      <c r="V586" s="84"/>
      <c r="W586" s="83" t="s">
        <v>1875</v>
      </c>
      <c r="X586" s="83" t="s">
        <v>1876</v>
      </c>
      <c r="Y586" s="83"/>
      <c r="Z586" s="83" t="s">
        <v>95</v>
      </c>
      <c r="AA586" s="83"/>
      <c r="AB586" s="83"/>
      <c r="AC586" s="83"/>
      <c r="AD586" s="3" t="str">
        <f t="shared" si="185"/>
        <v>Porphyritic Tonalite</v>
      </c>
    </row>
    <row r="587" spans="1:30" x14ac:dyDescent="0.25">
      <c r="A587" s="83">
        <v>10340</v>
      </c>
      <c r="B587" s="83">
        <v>52437</v>
      </c>
      <c r="C587" s="83">
        <f t="shared" si="183"/>
        <v>10102</v>
      </c>
      <c r="D587" s="83">
        <f t="shared" si="183"/>
        <v>10104</v>
      </c>
      <c r="E587" s="83">
        <f t="shared" si="183"/>
        <v>10322</v>
      </c>
      <c r="F587" s="83">
        <f t="shared" si="183"/>
        <v>52437</v>
      </c>
      <c r="G587" s="88">
        <f t="shared" si="184"/>
        <v>10340</v>
      </c>
      <c r="H587" s="83"/>
      <c r="I587" s="83"/>
      <c r="J587" s="83"/>
      <c r="K587" s="83"/>
      <c r="L587" s="83">
        <v>585</v>
      </c>
      <c r="M587" s="83">
        <v>5</v>
      </c>
      <c r="N587" s="83"/>
      <c r="O587" s="83"/>
      <c r="P587" s="83"/>
      <c r="Q587" s="83"/>
      <c r="R587" s="84" t="s">
        <v>1877</v>
      </c>
      <c r="S587" s="84"/>
      <c r="T587" s="84"/>
      <c r="U587" s="84"/>
      <c r="V587" s="84"/>
      <c r="W587" s="83" t="s">
        <v>1878</v>
      </c>
      <c r="X587" s="83" t="s">
        <v>1879</v>
      </c>
      <c r="Y587" s="83"/>
      <c r="Z587" s="83" t="s">
        <v>95</v>
      </c>
      <c r="AA587" s="83"/>
      <c r="AB587" s="83"/>
      <c r="AC587" s="83"/>
      <c r="AD587" s="3" t="str">
        <f t="shared" si="185"/>
        <v>Pegmatite of nephelinitic composition</v>
      </c>
    </row>
    <row r="588" spans="1:30" x14ac:dyDescent="0.25">
      <c r="A588" s="88">
        <v>10341</v>
      </c>
      <c r="B588" s="88">
        <v>52437</v>
      </c>
      <c r="C588" s="83">
        <f t="shared" si="183"/>
        <v>10102</v>
      </c>
      <c r="D588" s="83">
        <f t="shared" si="183"/>
        <v>10104</v>
      </c>
      <c r="E588" s="83">
        <f t="shared" si="183"/>
        <v>10322</v>
      </c>
      <c r="F588" s="83">
        <f t="shared" si="183"/>
        <v>52437</v>
      </c>
      <c r="G588" s="88">
        <f t="shared" si="184"/>
        <v>10341</v>
      </c>
      <c r="H588" s="88"/>
      <c r="I588" s="88"/>
      <c r="J588" s="88"/>
      <c r="K588" s="88"/>
      <c r="L588" s="88">
        <v>586</v>
      </c>
      <c r="M588" s="88">
        <v>5</v>
      </c>
      <c r="N588" s="88"/>
      <c r="O588" s="88"/>
      <c r="P588" s="88"/>
      <c r="Q588" s="88"/>
      <c r="R588" s="90" t="s">
        <v>1880</v>
      </c>
      <c r="S588" s="90"/>
      <c r="T588" s="90"/>
      <c r="U588" s="90"/>
      <c r="V588" s="90"/>
      <c r="W588" s="88" t="s">
        <v>1881</v>
      </c>
      <c r="X588" s="88" t="s">
        <v>1882</v>
      </c>
      <c r="Y588" s="88" t="s">
        <v>1883</v>
      </c>
      <c r="Z588" s="88" t="s">
        <v>1831</v>
      </c>
      <c r="AA588" s="88"/>
      <c r="AB588" s="88"/>
      <c r="AC588" s="88"/>
      <c r="AD588" s="3" t="str">
        <f t="shared" si="185"/>
        <v>Quartz- bearing to Quartz- free Aplite</v>
      </c>
    </row>
    <row r="589" spans="1:30" x14ac:dyDescent="0.25">
      <c r="A589" s="83">
        <v>10342</v>
      </c>
      <c r="B589" s="83">
        <v>10341</v>
      </c>
      <c r="C589" s="83">
        <f t="shared" si="183"/>
        <v>10102</v>
      </c>
      <c r="D589" s="83">
        <f t="shared" si="183"/>
        <v>10104</v>
      </c>
      <c r="E589" s="83">
        <f t="shared" si="183"/>
        <v>10322</v>
      </c>
      <c r="F589" s="83">
        <f t="shared" si="183"/>
        <v>52437</v>
      </c>
      <c r="G589" s="83">
        <f t="shared" si="183"/>
        <v>10341</v>
      </c>
      <c r="H589" s="88">
        <f t="shared" ref="H589:H593" si="186">A589</f>
        <v>10342</v>
      </c>
      <c r="I589" s="83"/>
      <c r="J589" s="83"/>
      <c r="K589" s="83"/>
      <c r="L589" s="83">
        <v>587</v>
      </c>
      <c r="M589" s="83">
        <v>6</v>
      </c>
      <c r="N589" s="83"/>
      <c r="O589" s="83"/>
      <c r="P589" s="83"/>
      <c r="Q589" s="83"/>
      <c r="R589" s="83"/>
      <c r="S589" s="84" t="s">
        <v>1884</v>
      </c>
      <c r="T589" s="84"/>
      <c r="U589" s="84"/>
      <c r="V589" s="84"/>
      <c r="W589" s="83" t="s">
        <v>1885</v>
      </c>
      <c r="X589" s="83" t="s">
        <v>1886</v>
      </c>
      <c r="Y589" s="83"/>
      <c r="Z589" s="83" t="s">
        <v>95</v>
      </c>
      <c r="AA589" s="83"/>
      <c r="AB589" s="83"/>
      <c r="AC589" s="83"/>
      <c r="AD589" s="3" t="str">
        <f t="shared" si="185"/>
        <v>Syenite- Aplite</v>
      </c>
    </row>
    <row r="590" spans="1:30" x14ac:dyDescent="0.25">
      <c r="A590" s="83">
        <v>10343</v>
      </c>
      <c r="B590" s="83">
        <v>10341</v>
      </c>
      <c r="C590" s="83">
        <f t="shared" si="183"/>
        <v>10102</v>
      </c>
      <c r="D590" s="83">
        <f t="shared" si="183"/>
        <v>10104</v>
      </c>
      <c r="E590" s="83">
        <f t="shared" si="183"/>
        <v>10322</v>
      </c>
      <c r="F590" s="83">
        <f t="shared" si="183"/>
        <v>52437</v>
      </c>
      <c r="G590" s="83">
        <f t="shared" si="183"/>
        <v>10341</v>
      </c>
      <c r="H590" s="88">
        <f t="shared" si="186"/>
        <v>10343</v>
      </c>
      <c r="I590" s="83"/>
      <c r="J590" s="83"/>
      <c r="K590" s="83"/>
      <c r="L590" s="83">
        <v>588</v>
      </c>
      <c r="M590" s="83">
        <v>6</v>
      </c>
      <c r="N590" s="83"/>
      <c r="O590" s="83"/>
      <c r="P590" s="83"/>
      <c r="Q590" s="83"/>
      <c r="R590" s="83"/>
      <c r="S590" s="84" t="s">
        <v>1887</v>
      </c>
      <c r="T590" s="84"/>
      <c r="U590" s="84"/>
      <c r="V590" s="84"/>
      <c r="W590" s="83" t="s">
        <v>1888</v>
      </c>
      <c r="X590" s="83" t="s">
        <v>1889</v>
      </c>
      <c r="Y590" s="83"/>
      <c r="Z590" s="83" t="s">
        <v>95</v>
      </c>
      <c r="AA590" s="83"/>
      <c r="AB590" s="83"/>
      <c r="AC590" s="83"/>
      <c r="AD590" s="3" t="str">
        <f t="shared" si="185"/>
        <v>Monzonite- Aplite</v>
      </c>
    </row>
    <row r="591" spans="1:30" x14ac:dyDescent="0.25">
      <c r="A591" s="83">
        <v>10344</v>
      </c>
      <c r="B591" s="83">
        <v>10341</v>
      </c>
      <c r="C591" s="83">
        <f t="shared" si="183"/>
        <v>10102</v>
      </c>
      <c r="D591" s="83">
        <f t="shared" si="183"/>
        <v>10104</v>
      </c>
      <c r="E591" s="83">
        <f t="shared" si="183"/>
        <v>10322</v>
      </c>
      <c r="F591" s="83">
        <f t="shared" si="183"/>
        <v>52437</v>
      </c>
      <c r="G591" s="83">
        <f t="shared" si="183"/>
        <v>10341</v>
      </c>
      <c r="H591" s="88">
        <f t="shared" si="186"/>
        <v>10344</v>
      </c>
      <c r="I591" s="83"/>
      <c r="J591" s="83"/>
      <c r="K591" s="83"/>
      <c r="L591" s="83">
        <v>589</v>
      </c>
      <c r="M591" s="83">
        <v>6</v>
      </c>
      <c r="N591" s="83"/>
      <c r="O591" s="83"/>
      <c r="P591" s="83"/>
      <c r="Q591" s="83"/>
      <c r="R591" s="83"/>
      <c r="S591" s="84" t="s">
        <v>1890</v>
      </c>
      <c r="T591" s="84"/>
      <c r="U591" s="84"/>
      <c r="V591" s="84"/>
      <c r="W591" s="83" t="s">
        <v>1891</v>
      </c>
      <c r="X591" s="83" t="s">
        <v>1892</v>
      </c>
      <c r="Y591" s="83"/>
      <c r="Z591" s="83" t="s">
        <v>95</v>
      </c>
      <c r="AA591" s="83"/>
      <c r="AB591" s="83"/>
      <c r="AC591" s="83"/>
      <c r="AD591" s="3" t="str">
        <f t="shared" si="185"/>
        <v>Monzodiorite- Aplite</v>
      </c>
    </row>
    <row r="592" spans="1:30" x14ac:dyDescent="0.25">
      <c r="A592" s="83">
        <v>10345</v>
      </c>
      <c r="B592" s="83">
        <v>10341</v>
      </c>
      <c r="C592" s="83">
        <f t="shared" si="183"/>
        <v>10102</v>
      </c>
      <c r="D592" s="83">
        <f t="shared" si="183"/>
        <v>10104</v>
      </c>
      <c r="E592" s="83">
        <f t="shared" si="183"/>
        <v>10322</v>
      </c>
      <c r="F592" s="83">
        <f t="shared" si="183"/>
        <v>52437</v>
      </c>
      <c r="G592" s="83">
        <f t="shared" si="183"/>
        <v>10341</v>
      </c>
      <c r="H592" s="88">
        <f t="shared" si="186"/>
        <v>10345</v>
      </c>
      <c r="I592" s="83"/>
      <c r="J592" s="83"/>
      <c r="K592" s="83"/>
      <c r="L592" s="83">
        <v>590</v>
      </c>
      <c r="M592" s="83">
        <v>6</v>
      </c>
      <c r="N592" s="83"/>
      <c r="O592" s="83"/>
      <c r="P592" s="83"/>
      <c r="Q592" s="83"/>
      <c r="R592" s="83"/>
      <c r="S592" s="84" t="s">
        <v>1893</v>
      </c>
      <c r="T592" s="84"/>
      <c r="U592" s="84"/>
      <c r="V592" s="84"/>
      <c r="W592" s="83" t="s">
        <v>1894</v>
      </c>
      <c r="X592" s="83" t="s">
        <v>1895</v>
      </c>
      <c r="Y592" s="83"/>
      <c r="Z592" s="83" t="s">
        <v>95</v>
      </c>
      <c r="AA592" s="83"/>
      <c r="AB592" s="83"/>
      <c r="AC592" s="83"/>
      <c r="AD592" s="3" t="str">
        <f t="shared" si="185"/>
        <v>Diorite- Aplite</v>
      </c>
    </row>
    <row r="593" spans="1:30" x14ac:dyDescent="0.25">
      <c r="A593" s="83">
        <v>10346</v>
      </c>
      <c r="B593" s="83">
        <v>10341</v>
      </c>
      <c r="C593" s="83">
        <f t="shared" ref="C593:G608" si="187">VLOOKUP(D593,$A:$B,2,FALSE)</f>
        <v>10102</v>
      </c>
      <c r="D593" s="83">
        <f t="shared" si="187"/>
        <v>10104</v>
      </c>
      <c r="E593" s="83">
        <f t="shared" si="187"/>
        <v>10322</v>
      </c>
      <c r="F593" s="83">
        <f t="shared" si="187"/>
        <v>52437</v>
      </c>
      <c r="G593" s="83">
        <f t="shared" si="187"/>
        <v>10341</v>
      </c>
      <c r="H593" s="88">
        <f t="shared" si="186"/>
        <v>10346</v>
      </c>
      <c r="I593" s="83"/>
      <c r="J593" s="83"/>
      <c r="K593" s="83"/>
      <c r="L593" s="83">
        <v>591</v>
      </c>
      <c r="M593" s="83">
        <v>6</v>
      </c>
      <c r="N593" s="83"/>
      <c r="O593" s="83"/>
      <c r="P593" s="83"/>
      <c r="Q593" s="83"/>
      <c r="R593" s="83"/>
      <c r="S593" s="84" t="s">
        <v>1896</v>
      </c>
      <c r="T593" s="84"/>
      <c r="U593" s="84"/>
      <c r="V593" s="84"/>
      <c r="W593" s="83" t="s">
        <v>1897</v>
      </c>
      <c r="X593" s="83" t="s">
        <v>1898</v>
      </c>
      <c r="Y593" s="83"/>
      <c r="Z593" s="83" t="s">
        <v>95</v>
      </c>
      <c r="AA593" s="83"/>
      <c r="AB593" s="83"/>
      <c r="AC593" s="83"/>
      <c r="AD593" s="3" t="str">
        <f t="shared" si="185"/>
        <v>Gabbro- Aplite</v>
      </c>
    </row>
    <row r="594" spans="1:30" x14ac:dyDescent="0.25">
      <c r="A594" s="83">
        <v>10347</v>
      </c>
      <c r="B594" s="83">
        <v>52437</v>
      </c>
      <c r="C594" s="83">
        <f t="shared" si="187"/>
        <v>10102</v>
      </c>
      <c r="D594" s="83">
        <f t="shared" si="187"/>
        <v>10104</v>
      </c>
      <c r="E594" s="83">
        <f t="shared" si="187"/>
        <v>10322</v>
      </c>
      <c r="F594" s="83">
        <f t="shared" si="187"/>
        <v>52437</v>
      </c>
      <c r="G594" s="88">
        <f t="shared" ref="G594:G609" si="188">A594</f>
        <v>10347</v>
      </c>
      <c r="H594" s="83"/>
      <c r="I594" s="83"/>
      <c r="J594" s="83"/>
      <c r="K594" s="83"/>
      <c r="L594" s="83">
        <v>592</v>
      </c>
      <c r="M594" s="83">
        <v>5</v>
      </c>
      <c r="N594" s="83"/>
      <c r="O594" s="83"/>
      <c r="P594" s="83"/>
      <c r="Q594" s="83"/>
      <c r="R594" s="84" t="s">
        <v>1899</v>
      </c>
      <c r="S594" s="84"/>
      <c r="T594" s="84"/>
      <c r="U594" s="84"/>
      <c r="V594" s="84"/>
      <c r="W594" s="83" t="s">
        <v>1900</v>
      </c>
      <c r="X594" s="83" t="s">
        <v>1901</v>
      </c>
      <c r="Y594" s="83"/>
      <c r="Z594" s="83" t="s">
        <v>95</v>
      </c>
      <c r="AA594" s="83"/>
      <c r="AB594" s="83"/>
      <c r="AC594" s="83"/>
      <c r="AD594" s="3" t="str">
        <f t="shared" si="185"/>
        <v>Dykes´ Syenite</v>
      </c>
    </row>
    <row r="595" spans="1:30" x14ac:dyDescent="0.25">
      <c r="A595" s="83">
        <v>10348</v>
      </c>
      <c r="B595" s="83">
        <v>52437</v>
      </c>
      <c r="C595" s="83">
        <f t="shared" si="187"/>
        <v>10102</v>
      </c>
      <c r="D595" s="83">
        <f t="shared" si="187"/>
        <v>10104</v>
      </c>
      <c r="E595" s="83">
        <f t="shared" si="187"/>
        <v>10322</v>
      </c>
      <c r="F595" s="83">
        <f t="shared" si="187"/>
        <v>52437</v>
      </c>
      <c r="G595" s="88">
        <f t="shared" si="188"/>
        <v>10348</v>
      </c>
      <c r="H595" s="83"/>
      <c r="I595" s="83"/>
      <c r="J595" s="83"/>
      <c r="K595" s="83"/>
      <c r="L595" s="83">
        <v>593</v>
      </c>
      <c r="M595" s="83">
        <v>5</v>
      </c>
      <c r="N595" s="83"/>
      <c r="O595" s="83"/>
      <c r="P595" s="83"/>
      <c r="Q595" s="83"/>
      <c r="R595" s="84" t="s">
        <v>1902</v>
      </c>
      <c r="S595" s="84"/>
      <c r="T595" s="84"/>
      <c r="U595" s="84"/>
      <c r="V595" s="84"/>
      <c r="W595" s="83" t="s">
        <v>1903</v>
      </c>
      <c r="X595" s="83" t="s">
        <v>1904</v>
      </c>
      <c r="Y595" s="83"/>
      <c r="Z595" s="83" t="s">
        <v>95</v>
      </c>
      <c r="AA595" s="83"/>
      <c r="AB595" s="83"/>
      <c r="AC595" s="83"/>
      <c r="AD595" s="3" t="str">
        <f t="shared" si="185"/>
        <v>Dykes´ Monzonite</v>
      </c>
    </row>
    <row r="596" spans="1:30" x14ac:dyDescent="0.25">
      <c r="A596" s="83">
        <v>10349</v>
      </c>
      <c r="B596" s="83">
        <v>52437</v>
      </c>
      <c r="C596" s="83">
        <f t="shared" si="187"/>
        <v>10102</v>
      </c>
      <c r="D596" s="83">
        <f t="shared" si="187"/>
        <v>10104</v>
      </c>
      <c r="E596" s="83">
        <f t="shared" si="187"/>
        <v>10322</v>
      </c>
      <c r="F596" s="83">
        <f t="shared" si="187"/>
        <v>52437</v>
      </c>
      <c r="G596" s="88">
        <f t="shared" si="188"/>
        <v>10349</v>
      </c>
      <c r="H596" s="83"/>
      <c r="I596" s="83"/>
      <c r="J596" s="83"/>
      <c r="K596" s="83"/>
      <c r="L596" s="83">
        <v>594</v>
      </c>
      <c r="M596" s="83">
        <v>5</v>
      </c>
      <c r="N596" s="83"/>
      <c r="O596" s="83"/>
      <c r="P596" s="83"/>
      <c r="Q596" s="83"/>
      <c r="R596" s="84" t="s">
        <v>1905</v>
      </c>
      <c r="S596" s="84"/>
      <c r="T596" s="84"/>
      <c r="U596" s="84"/>
      <c r="V596" s="84"/>
      <c r="W596" s="83" t="s">
        <v>1906</v>
      </c>
      <c r="X596" s="83" t="s">
        <v>1907</v>
      </c>
      <c r="Y596" s="83"/>
      <c r="Z596" s="83" t="s">
        <v>95</v>
      </c>
      <c r="AA596" s="83"/>
      <c r="AB596" s="83"/>
      <c r="AC596" s="83"/>
      <c r="AD596" s="3" t="str">
        <f t="shared" si="185"/>
        <v>Dykes´ Monzodiorite</v>
      </c>
    </row>
    <row r="597" spans="1:30" x14ac:dyDescent="0.25">
      <c r="A597" s="83">
        <v>10350</v>
      </c>
      <c r="B597" s="83">
        <v>52437</v>
      </c>
      <c r="C597" s="83">
        <f t="shared" si="187"/>
        <v>10102</v>
      </c>
      <c r="D597" s="83">
        <f t="shared" si="187"/>
        <v>10104</v>
      </c>
      <c r="E597" s="83">
        <f t="shared" si="187"/>
        <v>10322</v>
      </c>
      <c r="F597" s="83">
        <f t="shared" si="187"/>
        <v>52437</v>
      </c>
      <c r="G597" s="88">
        <f t="shared" si="188"/>
        <v>10350</v>
      </c>
      <c r="H597" s="83"/>
      <c r="I597" s="83"/>
      <c r="J597" s="83"/>
      <c r="K597" s="83"/>
      <c r="L597" s="83">
        <v>595</v>
      </c>
      <c r="M597" s="83">
        <v>5</v>
      </c>
      <c r="N597" s="83"/>
      <c r="O597" s="83"/>
      <c r="P597" s="83"/>
      <c r="Q597" s="83"/>
      <c r="R597" s="84" t="s">
        <v>1908</v>
      </c>
      <c r="S597" s="84"/>
      <c r="T597" s="84"/>
      <c r="U597" s="84"/>
      <c r="V597" s="84"/>
      <c r="W597" s="83" t="s">
        <v>1909</v>
      </c>
      <c r="X597" s="83" t="s">
        <v>1910</v>
      </c>
      <c r="Y597" s="83"/>
      <c r="Z597" s="83" t="s">
        <v>95</v>
      </c>
      <c r="AA597" s="83"/>
      <c r="AB597" s="83"/>
      <c r="AC597" s="83"/>
      <c r="AD597" s="3" t="str">
        <f t="shared" si="185"/>
        <v>Dykes´ Diorite</v>
      </c>
    </row>
    <row r="598" spans="1:30" x14ac:dyDescent="0.25">
      <c r="A598" s="83">
        <v>10351</v>
      </c>
      <c r="B598" s="83">
        <v>52437</v>
      </c>
      <c r="C598" s="83">
        <f t="shared" si="187"/>
        <v>10102</v>
      </c>
      <c r="D598" s="83">
        <f t="shared" si="187"/>
        <v>10104</v>
      </c>
      <c r="E598" s="83">
        <f t="shared" si="187"/>
        <v>10322</v>
      </c>
      <c r="F598" s="83">
        <f t="shared" si="187"/>
        <v>52437</v>
      </c>
      <c r="G598" s="88">
        <f t="shared" si="188"/>
        <v>10351</v>
      </c>
      <c r="H598" s="83"/>
      <c r="I598" s="83"/>
      <c r="J598" s="83"/>
      <c r="K598" s="83"/>
      <c r="L598" s="83">
        <v>596</v>
      </c>
      <c r="M598" s="83">
        <v>5</v>
      </c>
      <c r="N598" s="83"/>
      <c r="O598" s="83"/>
      <c r="P598" s="83"/>
      <c r="Q598" s="83"/>
      <c r="R598" s="84" t="s">
        <v>1911</v>
      </c>
      <c r="S598" s="84"/>
      <c r="T598" s="84"/>
      <c r="U598" s="84"/>
      <c r="V598" s="84"/>
      <c r="W598" s="83" t="s">
        <v>1912</v>
      </c>
      <c r="X598" s="83" t="s">
        <v>1913</v>
      </c>
      <c r="Y598" s="83"/>
      <c r="Z598" s="83" t="s">
        <v>95</v>
      </c>
      <c r="AA598" s="83"/>
      <c r="AB598" s="83"/>
      <c r="AC598" s="83"/>
      <c r="AD598" s="3" t="str">
        <f t="shared" si="185"/>
        <v>Dykes´ Gabbro</v>
      </c>
    </row>
    <row r="599" spans="1:30" x14ac:dyDescent="0.25">
      <c r="A599" s="83">
        <v>10352</v>
      </c>
      <c r="B599" s="83">
        <v>52437</v>
      </c>
      <c r="C599" s="83">
        <f t="shared" si="187"/>
        <v>10102</v>
      </c>
      <c r="D599" s="83">
        <f t="shared" si="187"/>
        <v>10104</v>
      </c>
      <c r="E599" s="83">
        <f t="shared" si="187"/>
        <v>10322</v>
      </c>
      <c r="F599" s="83">
        <f t="shared" si="187"/>
        <v>52437</v>
      </c>
      <c r="G599" s="88">
        <f t="shared" si="188"/>
        <v>10352</v>
      </c>
      <c r="H599" s="83"/>
      <c r="I599" s="83"/>
      <c r="J599" s="83"/>
      <c r="K599" s="83"/>
      <c r="L599" s="83">
        <v>597</v>
      </c>
      <c r="M599" s="83">
        <v>5</v>
      </c>
      <c r="N599" s="83"/>
      <c r="O599" s="83"/>
      <c r="P599" s="83"/>
      <c r="Q599" s="83"/>
      <c r="R599" s="84" t="s">
        <v>1914</v>
      </c>
      <c r="S599" s="84"/>
      <c r="T599" s="84"/>
      <c r="U599" s="84"/>
      <c r="V599" s="84"/>
      <c r="W599" s="83" t="s">
        <v>1915</v>
      </c>
      <c r="X599" s="83" t="s">
        <v>1916</v>
      </c>
      <c r="Y599" s="83"/>
      <c r="Z599" s="83" t="s">
        <v>95</v>
      </c>
      <c r="AA599" s="83"/>
      <c r="AB599" s="83"/>
      <c r="AC599" s="83"/>
      <c r="AD599" s="3" t="str">
        <f t="shared" si="185"/>
        <v>Microsyenite</v>
      </c>
    </row>
    <row r="600" spans="1:30" x14ac:dyDescent="0.25">
      <c r="A600" s="83">
        <v>10353</v>
      </c>
      <c r="B600" s="83">
        <v>52437</v>
      </c>
      <c r="C600" s="83">
        <f t="shared" si="187"/>
        <v>10102</v>
      </c>
      <c r="D600" s="83">
        <f t="shared" si="187"/>
        <v>10104</v>
      </c>
      <c r="E600" s="83">
        <f t="shared" si="187"/>
        <v>10322</v>
      </c>
      <c r="F600" s="83">
        <f t="shared" si="187"/>
        <v>52437</v>
      </c>
      <c r="G600" s="88">
        <f t="shared" si="188"/>
        <v>10353</v>
      </c>
      <c r="H600" s="83"/>
      <c r="I600" s="83"/>
      <c r="J600" s="83"/>
      <c r="K600" s="83"/>
      <c r="L600" s="83">
        <v>598</v>
      </c>
      <c r="M600" s="83">
        <v>5</v>
      </c>
      <c r="N600" s="83"/>
      <c r="O600" s="83"/>
      <c r="P600" s="83"/>
      <c r="Q600" s="83"/>
      <c r="R600" s="84" t="s">
        <v>1917</v>
      </c>
      <c r="S600" s="84"/>
      <c r="T600" s="84"/>
      <c r="U600" s="84"/>
      <c r="V600" s="84"/>
      <c r="W600" s="83" t="s">
        <v>1918</v>
      </c>
      <c r="X600" s="83" t="s">
        <v>1919</v>
      </c>
      <c r="Y600" s="83"/>
      <c r="Z600" s="83" t="s">
        <v>95</v>
      </c>
      <c r="AA600" s="83"/>
      <c r="AB600" s="83"/>
      <c r="AC600" s="83"/>
      <c r="AD600" s="3" t="str">
        <f t="shared" si="185"/>
        <v>Micromonzonite</v>
      </c>
    </row>
    <row r="601" spans="1:30" x14ac:dyDescent="0.25">
      <c r="A601" s="83">
        <v>10354</v>
      </c>
      <c r="B601" s="83">
        <v>52437</v>
      </c>
      <c r="C601" s="83">
        <f t="shared" si="187"/>
        <v>10102</v>
      </c>
      <c r="D601" s="83">
        <f t="shared" si="187"/>
        <v>10104</v>
      </c>
      <c r="E601" s="83">
        <f t="shared" si="187"/>
        <v>10322</v>
      </c>
      <c r="F601" s="83">
        <f t="shared" si="187"/>
        <v>52437</v>
      </c>
      <c r="G601" s="88">
        <f t="shared" si="188"/>
        <v>10354</v>
      </c>
      <c r="H601" s="83"/>
      <c r="I601" s="83"/>
      <c r="J601" s="83"/>
      <c r="K601" s="83"/>
      <c r="L601" s="83">
        <v>599</v>
      </c>
      <c r="M601" s="83">
        <v>5</v>
      </c>
      <c r="N601" s="83"/>
      <c r="O601" s="83"/>
      <c r="P601" s="83"/>
      <c r="Q601" s="83"/>
      <c r="R601" s="84" t="s">
        <v>1920</v>
      </c>
      <c r="S601" s="84"/>
      <c r="T601" s="84"/>
      <c r="U601" s="84"/>
      <c r="V601" s="84"/>
      <c r="W601" s="83" t="s">
        <v>1921</v>
      </c>
      <c r="X601" s="83" t="s">
        <v>1922</v>
      </c>
      <c r="Y601" s="83"/>
      <c r="Z601" s="83" t="s">
        <v>95</v>
      </c>
      <c r="AA601" s="83"/>
      <c r="AB601" s="83"/>
      <c r="AC601" s="83"/>
      <c r="AD601" s="3" t="str">
        <f t="shared" si="185"/>
        <v>Micromonzodiorite</v>
      </c>
    </row>
    <row r="602" spans="1:30" x14ac:dyDescent="0.25">
      <c r="A602" s="83">
        <v>10355</v>
      </c>
      <c r="B602" s="83">
        <v>52437</v>
      </c>
      <c r="C602" s="83">
        <f t="shared" si="187"/>
        <v>10102</v>
      </c>
      <c r="D602" s="83">
        <f t="shared" si="187"/>
        <v>10104</v>
      </c>
      <c r="E602" s="83">
        <f t="shared" si="187"/>
        <v>10322</v>
      </c>
      <c r="F602" s="83">
        <f t="shared" si="187"/>
        <v>52437</v>
      </c>
      <c r="G602" s="88">
        <f t="shared" si="188"/>
        <v>10355</v>
      </c>
      <c r="H602" s="83"/>
      <c r="I602" s="83"/>
      <c r="J602" s="83"/>
      <c r="K602" s="83"/>
      <c r="L602" s="83">
        <v>600</v>
      </c>
      <c r="M602" s="83">
        <v>5</v>
      </c>
      <c r="N602" s="83"/>
      <c r="O602" s="83"/>
      <c r="P602" s="83"/>
      <c r="Q602" s="83"/>
      <c r="R602" s="84" t="s">
        <v>1923</v>
      </c>
      <c r="S602" s="84"/>
      <c r="T602" s="84"/>
      <c r="U602" s="84"/>
      <c r="V602" s="84"/>
      <c r="W602" s="83" t="s">
        <v>1924</v>
      </c>
      <c r="X602" s="83" t="s">
        <v>1925</v>
      </c>
      <c r="Y602" s="83"/>
      <c r="Z602" s="83" t="s">
        <v>95</v>
      </c>
      <c r="AA602" s="83"/>
      <c r="AB602" s="83"/>
      <c r="AC602" s="83"/>
      <c r="AD602" s="3" t="str">
        <f t="shared" si="185"/>
        <v>Microdiorite</v>
      </c>
    </row>
    <row r="603" spans="1:30" x14ac:dyDescent="0.25">
      <c r="A603" s="83">
        <v>10356</v>
      </c>
      <c r="B603" s="83">
        <v>52437</v>
      </c>
      <c r="C603" s="83">
        <f t="shared" si="187"/>
        <v>10102</v>
      </c>
      <c r="D603" s="83">
        <f t="shared" si="187"/>
        <v>10104</v>
      </c>
      <c r="E603" s="83">
        <f t="shared" si="187"/>
        <v>10322</v>
      </c>
      <c r="F603" s="83">
        <f t="shared" si="187"/>
        <v>52437</v>
      </c>
      <c r="G603" s="88">
        <f t="shared" si="188"/>
        <v>10356</v>
      </c>
      <c r="H603" s="83"/>
      <c r="I603" s="83"/>
      <c r="J603" s="83"/>
      <c r="K603" s="83"/>
      <c r="L603" s="83">
        <v>601</v>
      </c>
      <c r="M603" s="83">
        <v>5</v>
      </c>
      <c r="N603" s="83"/>
      <c r="O603" s="83"/>
      <c r="P603" s="83"/>
      <c r="Q603" s="83"/>
      <c r="R603" s="84" t="s">
        <v>1926</v>
      </c>
      <c r="S603" s="84"/>
      <c r="T603" s="84"/>
      <c r="U603" s="84"/>
      <c r="V603" s="84"/>
      <c r="W603" s="83" t="s">
        <v>1927</v>
      </c>
      <c r="X603" s="83" t="s">
        <v>1928</v>
      </c>
      <c r="Y603" s="83"/>
      <c r="Z603" s="83" t="s">
        <v>95</v>
      </c>
      <c r="AA603" s="83"/>
      <c r="AB603" s="83"/>
      <c r="AC603" s="83"/>
      <c r="AD603" s="3" t="str">
        <f t="shared" si="185"/>
        <v>Microgabbro</v>
      </c>
    </row>
    <row r="604" spans="1:30" x14ac:dyDescent="0.25">
      <c r="A604" s="83">
        <v>10357</v>
      </c>
      <c r="B604" s="83">
        <v>52437</v>
      </c>
      <c r="C604" s="83">
        <f t="shared" si="187"/>
        <v>10102</v>
      </c>
      <c r="D604" s="83">
        <f t="shared" si="187"/>
        <v>10104</v>
      </c>
      <c r="E604" s="83">
        <f t="shared" si="187"/>
        <v>10322</v>
      </c>
      <c r="F604" s="83">
        <f t="shared" si="187"/>
        <v>52437</v>
      </c>
      <c r="G604" s="88">
        <f t="shared" si="188"/>
        <v>10357</v>
      </c>
      <c r="H604" s="83"/>
      <c r="I604" s="83"/>
      <c r="J604" s="83"/>
      <c r="K604" s="83"/>
      <c r="L604" s="83">
        <v>602</v>
      </c>
      <c r="M604" s="83">
        <v>5</v>
      </c>
      <c r="N604" s="83"/>
      <c r="O604" s="83"/>
      <c r="P604" s="83"/>
      <c r="Q604" s="83"/>
      <c r="R604" s="84" t="s">
        <v>1929</v>
      </c>
      <c r="S604" s="84"/>
      <c r="T604" s="84"/>
      <c r="U604" s="84"/>
      <c r="V604" s="84"/>
      <c r="W604" s="83" t="s">
        <v>1930</v>
      </c>
      <c r="X604" s="83" t="s">
        <v>1931</v>
      </c>
      <c r="Y604" s="83"/>
      <c r="Z604" s="83" t="s">
        <v>95</v>
      </c>
      <c r="AA604" s="83"/>
      <c r="AB604" s="83"/>
      <c r="AC604" s="83"/>
      <c r="AD604" s="3" t="str">
        <f t="shared" si="185"/>
        <v>Porphyric Syenite</v>
      </c>
    </row>
    <row r="605" spans="1:30" x14ac:dyDescent="0.25">
      <c r="A605" s="83">
        <v>10358</v>
      </c>
      <c r="B605" s="83">
        <v>52437</v>
      </c>
      <c r="C605" s="83">
        <f t="shared" si="187"/>
        <v>10102</v>
      </c>
      <c r="D605" s="83">
        <f t="shared" si="187"/>
        <v>10104</v>
      </c>
      <c r="E605" s="83">
        <f t="shared" si="187"/>
        <v>10322</v>
      </c>
      <c r="F605" s="83">
        <f t="shared" si="187"/>
        <v>52437</v>
      </c>
      <c r="G605" s="88">
        <f t="shared" si="188"/>
        <v>10358</v>
      </c>
      <c r="H605" s="83"/>
      <c r="I605" s="83"/>
      <c r="J605" s="83"/>
      <c r="K605" s="83"/>
      <c r="L605" s="83">
        <v>603</v>
      </c>
      <c r="M605" s="83">
        <v>5</v>
      </c>
      <c r="N605" s="83"/>
      <c r="O605" s="83"/>
      <c r="P605" s="83"/>
      <c r="Q605" s="83"/>
      <c r="R605" s="84" t="s">
        <v>1932</v>
      </c>
      <c r="S605" s="84"/>
      <c r="T605" s="84"/>
      <c r="U605" s="84"/>
      <c r="V605" s="84"/>
      <c r="W605" s="83" t="s">
        <v>1933</v>
      </c>
      <c r="X605" s="83" t="s">
        <v>1934</v>
      </c>
      <c r="Y605" s="83"/>
      <c r="Z605" s="83" t="s">
        <v>95</v>
      </c>
      <c r="AA605" s="83"/>
      <c r="AB605" s="83"/>
      <c r="AC605" s="83"/>
      <c r="AD605" s="3" t="str">
        <f t="shared" si="185"/>
        <v>Porphyric Monzonite</v>
      </c>
    </row>
    <row r="606" spans="1:30" x14ac:dyDescent="0.25">
      <c r="A606" s="83">
        <v>10359</v>
      </c>
      <c r="B606" s="83">
        <v>52437</v>
      </c>
      <c r="C606" s="83">
        <f t="shared" si="187"/>
        <v>10102</v>
      </c>
      <c r="D606" s="83">
        <f t="shared" si="187"/>
        <v>10104</v>
      </c>
      <c r="E606" s="83">
        <f t="shared" si="187"/>
        <v>10322</v>
      </c>
      <c r="F606" s="83">
        <f t="shared" si="187"/>
        <v>52437</v>
      </c>
      <c r="G606" s="88">
        <f t="shared" si="188"/>
        <v>10359</v>
      </c>
      <c r="H606" s="83"/>
      <c r="I606" s="83"/>
      <c r="J606" s="83"/>
      <c r="K606" s="83"/>
      <c r="L606" s="83">
        <v>604</v>
      </c>
      <c r="M606" s="83">
        <v>5</v>
      </c>
      <c r="N606" s="83"/>
      <c r="O606" s="83"/>
      <c r="P606" s="83"/>
      <c r="Q606" s="83"/>
      <c r="R606" s="84" t="s">
        <v>1935</v>
      </c>
      <c r="S606" s="84"/>
      <c r="T606" s="84"/>
      <c r="U606" s="84"/>
      <c r="V606" s="84"/>
      <c r="W606" s="83" t="s">
        <v>1936</v>
      </c>
      <c r="X606" s="83" t="s">
        <v>1937</v>
      </c>
      <c r="Y606" s="83"/>
      <c r="Z606" s="83" t="s">
        <v>95</v>
      </c>
      <c r="AA606" s="83"/>
      <c r="AB606" s="83"/>
      <c r="AC606" s="83"/>
      <c r="AD606" s="3" t="str">
        <f t="shared" si="185"/>
        <v>Porphyric Monzodiorite</v>
      </c>
    </row>
    <row r="607" spans="1:30" x14ac:dyDescent="0.25">
      <c r="A607" s="83">
        <v>10360</v>
      </c>
      <c r="B607" s="83">
        <v>52437</v>
      </c>
      <c r="C607" s="83">
        <f t="shared" si="187"/>
        <v>10102</v>
      </c>
      <c r="D607" s="83">
        <f t="shared" si="187"/>
        <v>10104</v>
      </c>
      <c r="E607" s="83">
        <f t="shared" si="187"/>
        <v>10322</v>
      </c>
      <c r="F607" s="83">
        <f t="shared" si="187"/>
        <v>52437</v>
      </c>
      <c r="G607" s="88">
        <f t="shared" si="188"/>
        <v>10360</v>
      </c>
      <c r="H607" s="83"/>
      <c r="I607" s="83"/>
      <c r="J607" s="83"/>
      <c r="K607" s="83"/>
      <c r="L607" s="83">
        <v>605</v>
      </c>
      <c r="M607" s="83">
        <v>5</v>
      </c>
      <c r="N607" s="83"/>
      <c r="O607" s="83"/>
      <c r="P607" s="83"/>
      <c r="Q607" s="83"/>
      <c r="R607" s="84" t="s">
        <v>1938</v>
      </c>
      <c r="S607" s="84"/>
      <c r="T607" s="84"/>
      <c r="U607" s="84"/>
      <c r="V607" s="84"/>
      <c r="W607" s="83" t="s">
        <v>1939</v>
      </c>
      <c r="X607" s="83" t="s">
        <v>1940</v>
      </c>
      <c r="Y607" s="83"/>
      <c r="Z607" s="83" t="s">
        <v>95</v>
      </c>
      <c r="AA607" s="83"/>
      <c r="AB607" s="83"/>
      <c r="AC607" s="83"/>
      <c r="AD607" s="3" t="str">
        <f t="shared" si="185"/>
        <v>Porphyric Diorite</v>
      </c>
    </row>
    <row r="608" spans="1:30" x14ac:dyDescent="0.25">
      <c r="A608" s="83">
        <v>10361</v>
      </c>
      <c r="B608" s="83">
        <v>52437</v>
      </c>
      <c r="C608" s="83">
        <f t="shared" si="187"/>
        <v>10102</v>
      </c>
      <c r="D608" s="83">
        <f t="shared" si="187"/>
        <v>10104</v>
      </c>
      <c r="E608" s="83">
        <f t="shared" si="187"/>
        <v>10322</v>
      </c>
      <c r="F608" s="83">
        <f t="shared" si="187"/>
        <v>52437</v>
      </c>
      <c r="G608" s="88">
        <f t="shared" si="188"/>
        <v>10361</v>
      </c>
      <c r="H608" s="83"/>
      <c r="I608" s="83"/>
      <c r="J608" s="83"/>
      <c r="K608" s="83"/>
      <c r="L608" s="83">
        <v>606</v>
      </c>
      <c r="M608" s="83">
        <v>5</v>
      </c>
      <c r="N608" s="83"/>
      <c r="O608" s="83"/>
      <c r="P608" s="83"/>
      <c r="Q608" s="83"/>
      <c r="R608" s="84" t="s">
        <v>1941</v>
      </c>
      <c r="S608" s="84"/>
      <c r="T608" s="84"/>
      <c r="U608" s="84"/>
      <c r="V608" s="84"/>
      <c r="W608" s="83" t="s">
        <v>1942</v>
      </c>
      <c r="X608" s="83" t="s">
        <v>1943</v>
      </c>
      <c r="Y608" s="83"/>
      <c r="Z608" s="83" t="s">
        <v>95</v>
      </c>
      <c r="AA608" s="83"/>
      <c r="AB608" s="83"/>
      <c r="AC608" s="83"/>
      <c r="AD608" s="3" t="str">
        <f t="shared" si="185"/>
        <v>Porphyric Gabbro</v>
      </c>
    </row>
    <row r="609" spans="1:30" x14ac:dyDescent="0.25">
      <c r="A609" s="88">
        <v>58823</v>
      </c>
      <c r="B609" s="88">
        <v>52437</v>
      </c>
      <c r="C609" s="83">
        <f t="shared" ref="C609:H624" si="189">VLOOKUP(D609,$A:$B,2,FALSE)</f>
        <v>10102</v>
      </c>
      <c r="D609" s="83">
        <f t="shared" si="189"/>
        <v>10104</v>
      </c>
      <c r="E609" s="83">
        <f t="shared" si="189"/>
        <v>10322</v>
      </c>
      <c r="F609" s="83">
        <f t="shared" si="189"/>
        <v>52437</v>
      </c>
      <c r="G609" s="88">
        <f t="shared" si="188"/>
        <v>58823</v>
      </c>
      <c r="H609" s="88"/>
      <c r="I609" s="88"/>
      <c r="J609" s="88"/>
      <c r="K609" s="88"/>
      <c r="L609" s="88">
        <v>607</v>
      </c>
      <c r="M609" s="88">
        <v>5</v>
      </c>
      <c r="N609" s="88"/>
      <c r="O609" s="88"/>
      <c r="P609" s="88"/>
      <c r="Q609" s="88"/>
      <c r="R609" s="90" t="s">
        <v>1944</v>
      </c>
      <c r="S609" s="90"/>
      <c r="T609" s="90"/>
      <c r="U609" s="90"/>
      <c r="V609" s="90"/>
      <c r="W609" s="88" t="s">
        <v>1945</v>
      </c>
      <c r="X609" s="88" t="s">
        <v>1946</v>
      </c>
      <c r="Y609" s="88"/>
      <c r="Z609" s="88" t="s">
        <v>1947</v>
      </c>
      <c r="AA609" s="88"/>
      <c r="AB609" s="88"/>
      <c r="AC609" s="88"/>
      <c r="AD609" s="3" t="str">
        <f t="shared" si="185"/>
        <v>Dolerite (diabase)</v>
      </c>
    </row>
    <row r="610" spans="1:30" x14ac:dyDescent="0.25">
      <c r="A610" s="83">
        <v>58824</v>
      </c>
      <c r="B610" s="83">
        <v>58823</v>
      </c>
      <c r="C610" s="83">
        <f t="shared" si="189"/>
        <v>10102</v>
      </c>
      <c r="D610" s="83">
        <f t="shared" si="189"/>
        <v>10104</v>
      </c>
      <c r="E610" s="83">
        <f t="shared" si="189"/>
        <v>10322</v>
      </c>
      <c r="F610" s="83">
        <f t="shared" si="189"/>
        <v>52437</v>
      </c>
      <c r="G610" s="83">
        <f t="shared" si="189"/>
        <v>58823</v>
      </c>
      <c r="H610" s="88">
        <f>A610</f>
        <v>58824</v>
      </c>
      <c r="I610" s="83"/>
      <c r="J610" s="83"/>
      <c r="K610" s="83"/>
      <c r="L610" s="83">
        <v>608</v>
      </c>
      <c r="M610" s="83">
        <v>6</v>
      </c>
      <c r="N610" s="83"/>
      <c r="O610" s="83"/>
      <c r="P610" s="83"/>
      <c r="Q610" s="83"/>
      <c r="R610" s="83"/>
      <c r="S610" s="84" t="s">
        <v>1948</v>
      </c>
      <c r="T610" s="84"/>
      <c r="U610" s="84"/>
      <c r="V610" s="84"/>
      <c r="W610" s="83" t="s">
        <v>1949</v>
      </c>
      <c r="X610" s="83" t="s">
        <v>1950</v>
      </c>
      <c r="Y610" s="83"/>
      <c r="Z610" s="83" t="s">
        <v>95</v>
      </c>
      <c r="AA610" s="83"/>
      <c r="AB610" s="83"/>
      <c r="AC610" s="83"/>
      <c r="AD610" s="3" t="str">
        <f t="shared" si="185"/>
        <v>Alkalibasaltic Dolerite</v>
      </c>
    </row>
    <row r="611" spans="1:30" x14ac:dyDescent="0.25">
      <c r="A611" s="83">
        <v>69222</v>
      </c>
      <c r="B611" s="83">
        <v>58824</v>
      </c>
      <c r="C611" s="83">
        <f t="shared" si="189"/>
        <v>10102</v>
      </c>
      <c r="D611" s="83">
        <f t="shared" si="189"/>
        <v>10104</v>
      </c>
      <c r="E611" s="83">
        <f t="shared" si="189"/>
        <v>10322</v>
      </c>
      <c r="F611" s="83">
        <f t="shared" si="189"/>
        <v>52437</v>
      </c>
      <c r="G611" s="83">
        <f t="shared" si="189"/>
        <v>58823</v>
      </c>
      <c r="H611" s="83">
        <f t="shared" si="189"/>
        <v>58824</v>
      </c>
      <c r="I611" s="83">
        <f>A611</f>
        <v>69222</v>
      </c>
      <c r="J611" s="83"/>
      <c r="K611" s="83"/>
      <c r="L611" s="83">
        <v>609</v>
      </c>
      <c r="M611" s="83">
        <v>7</v>
      </c>
      <c r="N611" s="83"/>
      <c r="O611" s="83"/>
      <c r="P611" s="83"/>
      <c r="Q611" s="83"/>
      <c r="R611" s="83"/>
      <c r="S611" s="83"/>
      <c r="T611" s="84" t="s">
        <v>1951</v>
      </c>
      <c r="U611" s="84"/>
      <c r="V611" s="84"/>
      <c r="W611" s="83" t="s">
        <v>1952</v>
      </c>
      <c r="X611" s="83" t="s">
        <v>1953</v>
      </c>
      <c r="Y611" s="83"/>
      <c r="Z611" s="83" t="s">
        <v>95</v>
      </c>
      <c r="AA611" s="83"/>
      <c r="AB611" s="83"/>
      <c r="AC611" s="83"/>
      <c r="AD611" s="3" t="str">
        <f t="shared" si="185"/>
        <v>Leucite- Nepheline- Dolerite</v>
      </c>
    </row>
    <row r="612" spans="1:30" x14ac:dyDescent="0.25">
      <c r="A612" s="83">
        <v>58825</v>
      </c>
      <c r="B612" s="83">
        <v>58823</v>
      </c>
      <c r="C612" s="83">
        <f t="shared" si="189"/>
        <v>10102</v>
      </c>
      <c r="D612" s="83">
        <f t="shared" si="189"/>
        <v>10104</v>
      </c>
      <c r="E612" s="83">
        <f t="shared" si="189"/>
        <v>10322</v>
      </c>
      <c r="F612" s="83">
        <f t="shared" si="189"/>
        <v>52437</v>
      </c>
      <c r="G612" s="83">
        <f t="shared" si="189"/>
        <v>58823</v>
      </c>
      <c r="H612" s="88">
        <f>A612</f>
        <v>58825</v>
      </c>
      <c r="I612" s="83"/>
      <c r="J612" s="83"/>
      <c r="K612" s="83"/>
      <c r="L612" s="83">
        <v>610</v>
      </c>
      <c r="M612" s="83">
        <v>6</v>
      </c>
      <c r="N612" s="83"/>
      <c r="O612" s="83"/>
      <c r="P612" s="83"/>
      <c r="Q612" s="83"/>
      <c r="R612" s="83"/>
      <c r="S612" s="84" t="s">
        <v>1954</v>
      </c>
      <c r="T612" s="84"/>
      <c r="U612" s="84"/>
      <c r="V612" s="84"/>
      <c r="W612" s="83" t="s">
        <v>1955</v>
      </c>
      <c r="X612" s="83" t="s">
        <v>1956</v>
      </c>
      <c r="Y612" s="83"/>
      <c r="Z612" s="83" t="s">
        <v>95</v>
      </c>
      <c r="AA612" s="83"/>
      <c r="AB612" s="83"/>
      <c r="AC612" s="83"/>
      <c r="AD612" s="3" t="str">
        <f t="shared" si="185"/>
        <v>Theoleitic Dolerite</v>
      </c>
    </row>
    <row r="613" spans="1:30" x14ac:dyDescent="0.25">
      <c r="A613" s="83">
        <v>58914</v>
      </c>
      <c r="B613" s="83">
        <v>52437</v>
      </c>
      <c r="C613" s="83">
        <f t="shared" si="189"/>
        <v>10102</v>
      </c>
      <c r="D613" s="83">
        <f t="shared" si="189"/>
        <v>10104</v>
      </c>
      <c r="E613" s="83">
        <f t="shared" si="189"/>
        <v>10322</v>
      </c>
      <c r="F613" s="83">
        <f t="shared" si="189"/>
        <v>52437</v>
      </c>
      <c r="G613" s="88">
        <f t="shared" ref="G613:G615" si="190">A613</f>
        <v>58914</v>
      </c>
      <c r="H613" s="83"/>
      <c r="I613" s="83"/>
      <c r="J613" s="83"/>
      <c r="K613" s="83"/>
      <c r="L613" s="83">
        <v>611</v>
      </c>
      <c r="M613" s="83">
        <v>5</v>
      </c>
      <c r="N613" s="83"/>
      <c r="O613" s="83"/>
      <c r="P613" s="83"/>
      <c r="Q613" s="83"/>
      <c r="R613" s="94" t="s">
        <v>1819</v>
      </c>
      <c r="S613" s="95"/>
      <c r="T613" s="95"/>
      <c r="U613" s="95"/>
      <c r="V613" s="96"/>
      <c r="W613" s="83" t="s">
        <v>1957</v>
      </c>
      <c r="X613" s="83" t="s">
        <v>1958</v>
      </c>
      <c r="Y613" s="83"/>
      <c r="Z613" s="83" t="s">
        <v>95</v>
      </c>
      <c r="AA613" s="83"/>
      <c r="AB613" s="83"/>
      <c r="AC613" s="83"/>
      <c r="AD613" s="3" t="str">
        <f t="shared" si="185"/>
        <v>Foid-rich dyke rock</v>
      </c>
    </row>
    <row r="614" spans="1:30" x14ac:dyDescent="0.25">
      <c r="A614" s="83">
        <v>58826</v>
      </c>
      <c r="B614" s="83">
        <v>52437</v>
      </c>
      <c r="C614" s="83">
        <f t="shared" si="189"/>
        <v>10102</v>
      </c>
      <c r="D614" s="83">
        <f t="shared" si="189"/>
        <v>10104</v>
      </c>
      <c r="E614" s="83">
        <f t="shared" si="189"/>
        <v>10322</v>
      </c>
      <c r="F614" s="83">
        <f t="shared" si="189"/>
        <v>52437</v>
      </c>
      <c r="G614" s="88">
        <f t="shared" si="190"/>
        <v>58826</v>
      </c>
      <c r="H614" s="83"/>
      <c r="I614" s="83"/>
      <c r="J614" s="83"/>
      <c r="K614" s="83"/>
      <c r="L614" s="83">
        <v>612</v>
      </c>
      <c r="M614" s="83">
        <v>5</v>
      </c>
      <c r="N614" s="83"/>
      <c r="O614" s="83"/>
      <c r="P614" s="83"/>
      <c r="Q614" s="83"/>
      <c r="R614" s="84" t="s">
        <v>1959</v>
      </c>
      <c r="S614" s="84"/>
      <c r="T614" s="84"/>
      <c r="U614" s="84"/>
      <c r="V614" s="84"/>
      <c r="W614" s="83" t="s">
        <v>1960</v>
      </c>
      <c r="X614" s="83" t="s">
        <v>1961</v>
      </c>
      <c r="Y614" s="83"/>
      <c r="Z614" s="83" t="s">
        <v>95</v>
      </c>
      <c r="AA614" s="83"/>
      <c r="AB614" s="83"/>
      <c r="AC614" s="83"/>
      <c r="AD614" s="3" t="str">
        <f t="shared" si="185"/>
        <v>Fioditic dyke rock</v>
      </c>
    </row>
    <row r="615" spans="1:30" x14ac:dyDescent="0.25">
      <c r="A615" s="88">
        <v>58827</v>
      </c>
      <c r="B615" s="88">
        <v>52437</v>
      </c>
      <c r="C615" s="83">
        <f t="shared" si="189"/>
        <v>10102</v>
      </c>
      <c r="D615" s="83">
        <f t="shared" si="189"/>
        <v>10104</v>
      </c>
      <c r="E615" s="83">
        <f t="shared" si="189"/>
        <v>10322</v>
      </c>
      <c r="F615" s="83">
        <f t="shared" si="189"/>
        <v>52437</v>
      </c>
      <c r="G615" s="88">
        <f t="shared" si="190"/>
        <v>58827</v>
      </c>
      <c r="H615" s="88"/>
      <c r="I615" s="88"/>
      <c r="J615" s="88"/>
      <c r="K615" s="88"/>
      <c r="L615" s="88">
        <v>613</v>
      </c>
      <c r="M615" s="88">
        <v>5</v>
      </c>
      <c r="N615" s="88"/>
      <c r="O615" s="88"/>
      <c r="P615" s="88"/>
      <c r="Q615" s="88"/>
      <c r="R615" s="90" t="s">
        <v>1962</v>
      </c>
      <c r="S615" s="90"/>
      <c r="T615" s="90"/>
      <c r="U615" s="90"/>
      <c r="V615" s="90"/>
      <c r="W615" s="88" t="s">
        <v>1963</v>
      </c>
      <c r="X615" s="88" t="s">
        <v>1964</v>
      </c>
      <c r="Y615" s="88" t="s">
        <v>1965</v>
      </c>
      <c r="Z615" s="88" t="s">
        <v>1947</v>
      </c>
      <c r="AA615" s="88"/>
      <c r="AB615" s="88"/>
      <c r="AC615" s="88"/>
      <c r="AD615" s="3" t="str">
        <f t="shared" si="185"/>
        <v>Lamprophyre</v>
      </c>
    </row>
    <row r="616" spans="1:30" x14ac:dyDescent="0.25">
      <c r="A616" s="83">
        <v>58828</v>
      </c>
      <c r="B616" s="83">
        <v>58827</v>
      </c>
      <c r="C616" s="83">
        <f t="shared" si="189"/>
        <v>10102</v>
      </c>
      <c r="D616" s="83">
        <f t="shared" si="189"/>
        <v>10104</v>
      </c>
      <c r="E616" s="83">
        <f t="shared" si="189"/>
        <v>10322</v>
      </c>
      <c r="F616" s="83">
        <f t="shared" si="189"/>
        <v>52437</v>
      </c>
      <c r="G616" s="83">
        <f t="shared" si="189"/>
        <v>58827</v>
      </c>
      <c r="H616" s="88">
        <f>A616</f>
        <v>58828</v>
      </c>
      <c r="I616" s="83"/>
      <c r="J616" s="83"/>
      <c r="K616" s="83"/>
      <c r="L616" s="83">
        <v>614</v>
      </c>
      <c r="M616" s="83">
        <v>6</v>
      </c>
      <c r="N616" s="83"/>
      <c r="O616" s="83"/>
      <c r="P616" s="83"/>
      <c r="Q616" s="83"/>
      <c r="R616" s="83"/>
      <c r="S616" s="84" t="s">
        <v>1962</v>
      </c>
      <c r="T616" s="84"/>
      <c r="U616" s="84"/>
      <c r="V616" s="84"/>
      <c r="W616" s="83" t="s">
        <v>1966</v>
      </c>
      <c r="X616" s="83" t="s">
        <v>1967</v>
      </c>
      <c r="Y616" s="83"/>
      <c r="Z616" s="83"/>
      <c r="AA616" s="83"/>
      <c r="AB616" s="83"/>
      <c r="AC616" s="83"/>
      <c r="AD616" s="3" t="str">
        <f t="shared" si="185"/>
        <v>Lamprophyre</v>
      </c>
    </row>
    <row r="617" spans="1:30" x14ac:dyDescent="0.25">
      <c r="A617" s="83">
        <v>58829</v>
      </c>
      <c r="B617" s="83">
        <v>58828</v>
      </c>
      <c r="C617" s="83">
        <f t="shared" si="189"/>
        <v>10102</v>
      </c>
      <c r="D617" s="83">
        <f t="shared" si="189"/>
        <v>10104</v>
      </c>
      <c r="E617" s="83">
        <f t="shared" si="189"/>
        <v>10322</v>
      </c>
      <c r="F617" s="83">
        <f t="shared" si="189"/>
        <v>52437</v>
      </c>
      <c r="G617" s="83">
        <f t="shared" si="189"/>
        <v>58827</v>
      </c>
      <c r="H617" s="83">
        <f t="shared" si="189"/>
        <v>58828</v>
      </c>
      <c r="I617" s="83">
        <f t="shared" ref="I617:I620" si="191">A617</f>
        <v>58829</v>
      </c>
      <c r="J617" s="83"/>
      <c r="K617" s="83"/>
      <c r="L617" s="83">
        <v>615</v>
      </c>
      <c r="M617" s="83">
        <v>7</v>
      </c>
      <c r="N617" s="83"/>
      <c r="O617" s="83"/>
      <c r="P617" s="83"/>
      <c r="Q617" s="83"/>
      <c r="R617" s="83"/>
      <c r="S617" s="83"/>
      <c r="T617" s="84" t="s">
        <v>1968</v>
      </c>
      <c r="U617" s="84"/>
      <c r="V617" s="84"/>
      <c r="W617" s="83" t="s">
        <v>1969</v>
      </c>
      <c r="X617" s="83" t="s">
        <v>1970</v>
      </c>
      <c r="Y617" s="83" t="s">
        <v>1971</v>
      </c>
      <c r="Z617" s="83" t="s">
        <v>95</v>
      </c>
      <c r="AA617" s="83"/>
      <c r="AB617" s="83"/>
      <c r="AC617" s="83"/>
      <c r="AD617" s="3" t="str">
        <f t="shared" si="185"/>
        <v>Minette</v>
      </c>
    </row>
    <row r="618" spans="1:30" x14ac:dyDescent="0.25">
      <c r="A618" s="83">
        <v>58830</v>
      </c>
      <c r="B618" s="83">
        <v>58828</v>
      </c>
      <c r="C618" s="83">
        <f t="shared" si="189"/>
        <v>10102</v>
      </c>
      <c r="D618" s="83">
        <f t="shared" si="189"/>
        <v>10104</v>
      </c>
      <c r="E618" s="83">
        <f t="shared" si="189"/>
        <v>10322</v>
      </c>
      <c r="F618" s="83">
        <f t="shared" si="189"/>
        <v>52437</v>
      </c>
      <c r="G618" s="83">
        <f t="shared" si="189"/>
        <v>58827</v>
      </c>
      <c r="H618" s="83">
        <f t="shared" si="189"/>
        <v>58828</v>
      </c>
      <c r="I618" s="83">
        <f t="shared" si="191"/>
        <v>58830</v>
      </c>
      <c r="J618" s="83"/>
      <c r="K618" s="83"/>
      <c r="L618" s="83">
        <v>616</v>
      </c>
      <c r="M618" s="83">
        <v>7</v>
      </c>
      <c r="N618" s="83"/>
      <c r="O618" s="83"/>
      <c r="P618" s="83"/>
      <c r="Q618" s="83"/>
      <c r="R618" s="83"/>
      <c r="S618" s="83"/>
      <c r="T618" s="84" t="s">
        <v>1972</v>
      </c>
      <c r="U618" s="84"/>
      <c r="V618" s="84"/>
      <c r="W618" s="83" t="s">
        <v>1973</v>
      </c>
      <c r="X618" s="83" t="s">
        <v>1974</v>
      </c>
      <c r="Y618" s="83" t="s">
        <v>1975</v>
      </c>
      <c r="Z618" s="83" t="s">
        <v>95</v>
      </c>
      <c r="AA618" s="83"/>
      <c r="AB618" s="83"/>
      <c r="AC618" s="83"/>
      <c r="AD618" s="3" t="str">
        <f t="shared" si="185"/>
        <v>Kersanite</v>
      </c>
    </row>
    <row r="619" spans="1:30" x14ac:dyDescent="0.25">
      <c r="A619" s="83">
        <v>58831</v>
      </c>
      <c r="B619" s="83">
        <v>58828</v>
      </c>
      <c r="C619" s="83">
        <f t="shared" si="189"/>
        <v>10102</v>
      </c>
      <c r="D619" s="83">
        <f t="shared" si="189"/>
        <v>10104</v>
      </c>
      <c r="E619" s="83">
        <f t="shared" si="189"/>
        <v>10322</v>
      </c>
      <c r="F619" s="83">
        <f t="shared" si="189"/>
        <v>52437</v>
      </c>
      <c r="G619" s="83">
        <f t="shared" si="189"/>
        <v>58827</v>
      </c>
      <c r="H619" s="83">
        <f t="shared" si="189"/>
        <v>58828</v>
      </c>
      <c r="I619" s="83">
        <f t="shared" si="191"/>
        <v>58831</v>
      </c>
      <c r="J619" s="83"/>
      <c r="K619" s="83"/>
      <c r="L619" s="83">
        <v>617</v>
      </c>
      <c r="M619" s="83">
        <v>7</v>
      </c>
      <c r="N619" s="83"/>
      <c r="O619" s="83"/>
      <c r="P619" s="83"/>
      <c r="Q619" s="83"/>
      <c r="R619" s="83"/>
      <c r="S619" s="83"/>
      <c r="T619" s="84" t="s">
        <v>1976</v>
      </c>
      <c r="U619" s="84"/>
      <c r="V619" s="84"/>
      <c r="W619" s="83" t="s">
        <v>1977</v>
      </c>
      <c r="X619" s="83" t="s">
        <v>1978</v>
      </c>
      <c r="Y619" s="83" t="s">
        <v>1979</v>
      </c>
      <c r="Z619" s="83" t="s">
        <v>95</v>
      </c>
      <c r="AA619" s="83"/>
      <c r="AB619" s="83"/>
      <c r="AC619" s="83"/>
      <c r="AD619" s="3" t="str">
        <f t="shared" si="185"/>
        <v>Vogesite</v>
      </c>
    </row>
    <row r="620" spans="1:30" x14ac:dyDescent="0.25">
      <c r="A620" s="83">
        <v>58832</v>
      </c>
      <c r="B620" s="83">
        <v>58828</v>
      </c>
      <c r="C620" s="83">
        <f t="shared" si="189"/>
        <v>10102</v>
      </c>
      <c r="D620" s="83">
        <f t="shared" si="189"/>
        <v>10104</v>
      </c>
      <c r="E620" s="83">
        <f t="shared" si="189"/>
        <v>10322</v>
      </c>
      <c r="F620" s="83">
        <f t="shared" si="189"/>
        <v>52437</v>
      </c>
      <c r="G620" s="83">
        <f t="shared" si="189"/>
        <v>58827</v>
      </c>
      <c r="H620" s="83">
        <f t="shared" si="189"/>
        <v>58828</v>
      </c>
      <c r="I620" s="83">
        <f t="shared" si="191"/>
        <v>58832</v>
      </c>
      <c r="J620" s="83"/>
      <c r="K620" s="83"/>
      <c r="L620" s="83">
        <v>618</v>
      </c>
      <c r="M620" s="83">
        <v>7</v>
      </c>
      <c r="N620" s="83"/>
      <c r="O620" s="83"/>
      <c r="P620" s="83"/>
      <c r="Q620" s="83"/>
      <c r="R620" s="83"/>
      <c r="S620" s="83"/>
      <c r="T620" s="84" t="s">
        <v>1980</v>
      </c>
      <c r="U620" s="84"/>
      <c r="V620" s="84"/>
      <c r="W620" s="83" t="s">
        <v>1981</v>
      </c>
      <c r="X620" s="83" t="s">
        <v>1982</v>
      </c>
      <c r="Y620" s="83" t="s">
        <v>1983</v>
      </c>
      <c r="Z620" s="83" t="s">
        <v>1984</v>
      </c>
      <c r="AA620" s="83"/>
      <c r="AB620" s="83"/>
      <c r="AC620" s="83"/>
      <c r="AD620" s="3" t="str">
        <f t="shared" si="185"/>
        <v>Spessartite</v>
      </c>
    </row>
    <row r="621" spans="1:30" x14ac:dyDescent="0.25">
      <c r="A621" s="83">
        <v>58833</v>
      </c>
      <c r="B621" s="83">
        <v>58827</v>
      </c>
      <c r="C621" s="83">
        <f t="shared" si="189"/>
        <v>10102</v>
      </c>
      <c r="D621" s="83">
        <f t="shared" si="189"/>
        <v>10104</v>
      </c>
      <c r="E621" s="83">
        <f t="shared" si="189"/>
        <v>10322</v>
      </c>
      <c r="F621" s="83">
        <f t="shared" si="189"/>
        <v>52437</v>
      </c>
      <c r="G621" s="83">
        <f t="shared" si="189"/>
        <v>58827</v>
      </c>
      <c r="H621" s="88">
        <f>A621</f>
        <v>58833</v>
      </c>
      <c r="I621" s="83"/>
      <c r="J621" s="83"/>
      <c r="K621" s="83"/>
      <c r="L621" s="83">
        <v>619</v>
      </c>
      <c r="M621" s="83">
        <v>6</v>
      </c>
      <c r="N621" s="83"/>
      <c r="O621" s="83"/>
      <c r="P621" s="83"/>
      <c r="Q621" s="83"/>
      <c r="R621" s="83"/>
      <c r="S621" s="84" t="s">
        <v>1985</v>
      </c>
      <c r="T621" s="84"/>
      <c r="U621" s="84"/>
      <c r="V621" s="84"/>
      <c r="W621" s="83" t="s">
        <v>1986</v>
      </c>
      <c r="X621" s="83" t="s">
        <v>1987</v>
      </c>
      <c r="Y621" s="83"/>
      <c r="Z621" s="83"/>
      <c r="AA621" s="83"/>
      <c r="AB621" s="83"/>
      <c r="AC621" s="83"/>
      <c r="AD621" s="3" t="str">
        <f t="shared" si="185"/>
        <v>Alkali- Lamprophyre</v>
      </c>
    </row>
    <row r="622" spans="1:30" x14ac:dyDescent="0.25">
      <c r="A622" s="83">
        <v>58834</v>
      </c>
      <c r="B622" s="83">
        <v>58833</v>
      </c>
      <c r="C622" s="83">
        <f t="shared" si="189"/>
        <v>10102</v>
      </c>
      <c r="D622" s="83">
        <f t="shared" si="189"/>
        <v>10104</v>
      </c>
      <c r="E622" s="83">
        <f t="shared" si="189"/>
        <v>10322</v>
      </c>
      <c r="F622" s="83">
        <f t="shared" si="189"/>
        <v>52437</v>
      </c>
      <c r="G622" s="83">
        <f t="shared" si="189"/>
        <v>58827</v>
      </c>
      <c r="H622" s="83">
        <f t="shared" si="189"/>
        <v>58833</v>
      </c>
      <c r="I622" s="83">
        <f t="shared" ref="I622:I625" si="192">A622</f>
        <v>58834</v>
      </c>
      <c r="J622" s="83"/>
      <c r="K622" s="83"/>
      <c r="L622" s="83">
        <v>620</v>
      </c>
      <c r="M622" s="83">
        <v>7</v>
      </c>
      <c r="N622" s="83"/>
      <c r="O622" s="83"/>
      <c r="P622" s="83"/>
      <c r="Q622" s="83"/>
      <c r="R622" s="83"/>
      <c r="S622" s="83"/>
      <c r="T622" s="84" t="s">
        <v>1988</v>
      </c>
      <c r="U622" s="84"/>
      <c r="V622" s="84"/>
      <c r="W622" s="83" t="s">
        <v>1989</v>
      </c>
      <c r="X622" s="83" t="s">
        <v>1990</v>
      </c>
      <c r="Y622" s="83" t="s">
        <v>1991</v>
      </c>
      <c r="Z622" s="83" t="s">
        <v>95</v>
      </c>
      <c r="AA622" s="83"/>
      <c r="AB622" s="83"/>
      <c r="AC622" s="83"/>
      <c r="AD622" s="3" t="str">
        <f t="shared" si="185"/>
        <v>Camptonite</v>
      </c>
    </row>
    <row r="623" spans="1:30" x14ac:dyDescent="0.25">
      <c r="A623" s="83">
        <v>58835</v>
      </c>
      <c r="B623" s="83">
        <v>58833</v>
      </c>
      <c r="C623" s="83">
        <f t="shared" si="189"/>
        <v>10102</v>
      </c>
      <c r="D623" s="83">
        <f t="shared" si="189"/>
        <v>10104</v>
      </c>
      <c r="E623" s="83">
        <f t="shared" si="189"/>
        <v>10322</v>
      </c>
      <c r="F623" s="83">
        <f t="shared" si="189"/>
        <v>52437</v>
      </c>
      <c r="G623" s="83">
        <f t="shared" si="189"/>
        <v>58827</v>
      </c>
      <c r="H623" s="83">
        <f t="shared" si="189"/>
        <v>58833</v>
      </c>
      <c r="I623" s="83">
        <f t="shared" si="192"/>
        <v>58835</v>
      </c>
      <c r="J623" s="83"/>
      <c r="K623" s="83"/>
      <c r="L623" s="83">
        <v>621</v>
      </c>
      <c r="M623" s="83">
        <v>7</v>
      </c>
      <c r="N623" s="83"/>
      <c r="O623" s="83"/>
      <c r="P623" s="83"/>
      <c r="Q623" s="83"/>
      <c r="R623" s="83"/>
      <c r="S623" s="83"/>
      <c r="T623" s="84" t="s">
        <v>1992</v>
      </c>
      <c r="U623" s="84"/>
      <c r="V623" s="84"/>
      <c r="W623" s="83" t="s">
        <v>1993</v>
      </c>
      <c r="X623" s="83" t="s">
        <v>1994</v>
      </c>
      <c r="Y623" s="83" t="s">
        <v>1995</v>
      </c>
      <c r="Z623" s="83" t="s">
        <v>95</v>
      </c>
      <c r="AA623" s="83"/>
      <c r="AB623" s="83"/>
      <c r="AC623" s="83"/>
      <c r="AD623" s="3" t="str">
        <f t="shared" si="185"/>
        <v>Sannaite</v>
      </c>
    </row>
    <row r="624" spans="1:30" x14ac:dyDescent="0.25">
      <c r="A624" s="83">
        <v>58836</v>
      </c>
      <c r="B624" s="83">
        <v>58833</v>
      </c>
      <c r="C624" s="83">
        <f t="shared" si="189"/>
        <v>10102</v>
      </c>
      <c r="D624" s="83">
        <f t="shared" si="189"/>
        <v>10104</v>
      </c>
      <c r="E624" s="83">
        <f t="shared" si="189"/>
        <v>10322</v>
      </c>
      <c r="F624" s="83">
        <f t="shared" si="189"/>
        <v>52437</v>
      </c>
      <c r="G624" s="83">
        <f t="shared" si="189"/>
        <v>58827</v>
      </c>
      <c r="H624" s="83">
        <f t="shared" si="189"/>
        <v>58833</v>
      </c>
      <c r="I624" s="83">
        <f t="shared" si="192"/>
        <v>58836</v>
      </c>
      <c r="J624" s="83"/>
      <c r="K624" s="83"/>
      <c r="L624" s="83">
        <v>622</v>
      </c>
      <c r="M624" s="83">
        <v>7</v>
      </c>
      <c r="N624" s="83"/>
      <c r="O624" s="83"/>
      <c r="P624" s="83"/>
      <c r="Q624" s="83"/>
      <c r="R624" s="83"/>
      <c r="S624" s="83"/>
      <c r="T624" s="84" t="s">
        <v>1996</v>
      </c>
      <c r="U624" s="84"/>
      <c r="V624" s="84"/>
      <c r="W624" s="83" t="s">
        <v>1997</v>
      </c>
      <c r="X624" s="83" t="s">
        <v>1998</v>
      </c>
      <c r="Y624" s="83" t="s">
        <v>1999</v>
      </c>
      <c r="Z624" s="83" t="s">
        <v>95</v>
      </c>
      <c r="AA624" s="83"/>
      <c r="AB624" s="83"/>
      <c r="AC624" s="83"/>
      <c r="AD624" s="3" t="str">
        <f t="shared" si="185"/>
        <v>Monchiquite</v>
      </c>
    </row>
    <row r="625" spans="1:30" x14ac:dyDescent="0.25">
      <c r="A625" s="83">
        <v>58837</v>
      </c>
      <c r="B625" s="83">
        <v>58833</v>
      </c>
      <c r="C625" s="83">
        <f t="shared" ref="C625:I640" si="193">VLOOKUP(D625,$A:$B,2,FALSE)</f>
        <v>10102</v>
      </c>
      <c r="D625" s="83">
        <f t="shared" si="193"/>
        <v>10104</v>
      </c>
      <c r="E625" s="83">
        <f t="shared" si="193"/>
        <v>10322</v>
      </c>
      <c r="F625" s="83">
        <f t="shared" si="193"/>
        <v>52437</v>
      </c>
      <c r="G625" s="83">
        <f t="shared" si="193"/>
        <v>58827</v>
      </c>
      <c r="H625" s="83">
        <f t="shared" si="193"/>
        <v>58833</v>
      </c>
      <c r="I625" s="83">
        <f t="shared" si="192"/>
        <v>58837</v>
      </c>
      <c r="J625" s="83"/>
      <c r="K625" s="83"/>
      <c r="L625" s="83">
        <v>623</v>
      </c>
      <c r="M625" s="83">
        <v>7</v>
      </c>
      <c r="N625" s="83"/>
      <c r="O625" s="83"/>
      <c r="P625" s="83"/>
      <c r="Q625" s="83"/>
      <c r="R625" s="83"/>
      <c r="S625" s="83"/>
      <c r="T625" s="84" t="s">
        <v>2000</v>
      </c>
      <c r="U625" s="84"/>
      <c r="V625" s="84"/>
      <c r="W625" s="83" t="s">
        <v>2001</v>
      </c>
      <c r="X625" s="83" t="s">
        <v>2002</v>
      </c>
      <c r="Y625" s="83"/>
      <c r="Z625" s="83" t="s">
        <v>85</v>
      </c>
      <c r="AA625" s="83"/>
      <c r="AB625" s="83"/>
      <c r="AC625" s="83"/>
      <c r="AD625" s="3" t="str">
        <f t="shared" si="185"/>
        <v>Fourchite</v>
      </c>
    </row>
    <row r="626" spans="1:30" x14ac:dyDescent="0.25">
      <c r="A626" s="83">
        <v>58838</v>
      </c>
      <c r="B626" s="83">
        <v>58827</v>
      </c>
      <c r="C626" s="83">
        <f t="shared" si="193"/>
        <v>10102</v>
      </c>
      <c r="D626" s="83">
        <f t="shared" si="193"/>
        <v>10104</v>
      </c>
      <c r="E626" s="83">
        <f t="shared" si="193"/>
        <v>10322</v>
      </c>
      <c r="F626" s="83">
        <f t="shared" si="193"/>
        <v>52437</v>
      </c>
      <c r="G626" s="83">
        <f t="shared" si="193"/>
        <v>58827</v>
      </c>
      <c r="H626" s="88">
        <f>A626</f>
        <v>58838</v>
      </c>
      <c r="I626" s="83"/>
      <c r="J626" s="83"/>
      <c r="K626" s="83"/>
      <c r="L626" s="83">
        <v>624</v>
      </c>
      <c r="M626" s="83">
        <v>6</v>
      </c>
      <c r="N626" s="83"/>
      <c r="O626" s="83"/>
      <c r="P626" s="83"/>
      <c r="Q626" s="83"/>
      <c r="R626" s="83"/>
      <c r="S626" s="84" t="s">
        <v>2003</v>
      </c>
      <c r="T626" s="84"/>
      <c r="U626" s="84"/>
      <c r="V626" s="84"/>
      <c r="W626" s="83" t="s">
        <v>2004</v>
      </c>
      <c r="X626" s="83" t="s">
        <v>2005</v>
      </c>
      <c r="Y626" s="83"/>
      <c r="Z626" s="83"/>
      <c r="AA626" s="83"/>
      <c r="AB626" s="83"/>
      <c r="AC626" s="83"/>
      <c r="AD626" s="3" t="str">
        <f t="shared" si="185"/>
        <v>Ultrabasic Alkali- Lamprophyr</v>
      </c>
    </row>
    <row r="627" spans="1:30" x14ac:dyDescent="0.25">
      <c r="A627" s="83">
        <v>58839</v>
      </c>
      <c r="B627" s="83">
        <v>58838</v>
      </c>
      <c r="C627" s="83">
        <f t="shared" si="193"/>
        <v>10102</v>
      </c>
      <c r="D627" s="83">
        <f t="shared" si="193"/>
        <v>10104</v>
      </c>
      <c r="E627" s="83">
        <f t="shared" si="193"/>
        <v>10322</v>
      </c>
      <c r="F627" s="83">
        <f t="shared" si="193"/>
        <v>52437</v>
      </c>
      <c r="G627" s="83">
        <f t="shared" si="193"/>
        <v>58827</v>
      </c>
      <c r="H627" s="83">
        <f t="shared" si="193"/>
        <v>58838</v>
      </c>
      <c r="I627" s="83">
        <f t="shared" ref="I627:I628" si="194">A627</f>
        <v>58839</v>
      </c>
      <c r="J627" s="83"/>
      <c r="K627" s="83"/>
      <c r="L627" s="83">
        <v>625</v>
      </c>
      <c r="M627" s="83">
        <v>7</v>
      </c>
      <c r="N627" s="83"/>
      <c r="O627" s="83"/>
      <c r="P627" s="83"/>
      <c r="Q627" s="83"/>
      <c r="R627" s="83"/>
      <c r="S627" s="83"/>
      <c r="T627" s="84" t="s">
        <v>2006</v>
      </c>
      <c r="U627" s="84"/>
      <c r="V627" s="84"/>
      <c r="W627" s="83" t="s">
        <v>2007</v>
      </c>
      <c r="X627" s="83" t="s">
        <v>2008</v>
      </c>
      <c r="Y627" s="83"/>
      <c r="Z627" s="83"/>
      <c r="AA627" s="83"/>
      <c r="AB627" s="83"/>
      <c r="AC627" s="83"/>
      <c r="AD627" s="3" t="str">
        <f t="shared" si="185"/>
        <v>Quachitite</v>
      </c>
    </row>
    <row r="628" spans="1:30" x14ac:dyDescent="0.25">
      <c r="A628" s="83">
        <v>58840</v>
      </c>
      <c r="B628" s="83">
        <v>58838</v>
      </c>
      <c r="C628" s="83">
        <f t="shared" si="193"/>
        <v>10102</v>
      </c>
      <c r="D628" s="83">
        <f t="shared" si="193"/>
        <v>10104</v>
      </c>
      <c r="E628" s="83">
        <f t="shared" si="193"/>
        <v>10322</v>
      </c>
      <c r="F628" s="83">
        <f t="shared" si="193"/>
        <v>52437</v>
      </c>
      <c r="G628" s="83">
        <f t="shared" si="193"/>
        <v>58827</v>
      </c>
      <c r="H628" s="83">
        <f t="shared" si="193"/>
        <v>58838</v>
      </c>
      <c r="I628" s="83">
        <f t="shared" si="194"/>
        <v>58840</v>
      </c>
      <c r="J628" s="83"/>
      <c r="K628" s="83"/>
      <c r="L628" s="83">
        <v>626</v>
      </c>
      <c r="M628" s="83">
        <v>7</v>
      </c>
      <c r="N628" s="83"/>
      <c r="O628" s="83"/>
      <c r="P628" s="83"/>
      <c r="Q628" s="83"/>
      <c r="R628" s="83"/>
      <c r="S628" s="83"/>
      <c r="T628" s="84" t="s">
        <v>2009</v>
      </c>
      <c r="U628" s="84"/>
      <c r="V628" s="84"/>
      <c r="W628" s="83" t="s">
        <v>2010</v>
      </c>
      <c r="X628" s="83" t="s">
        <v>2011</v>
      </c>
      <c r="Y628" s="83"/>
      <c r="Z628" s="83" t="s">
        <v>85</v>
      </c>
      <c r="AA628" s="83"/>
      <c r="AB628" s="83"/>
      <c r="AC628" s="83"/>
      <c r="AD628" s="3" t="str">
        <f t="shared" si="185"/>
        <v>Melilitic Lamprophyr</v>
      </c>
    </row>
    <row r="629" spans="1:30" x14ac:dyDescent="0.25">
      <c r="A629" s="83">
        <v>58841</v>
      </c>
      <c r="B629" s="83">
        <v>58840</v>
      </c>
      <c r="C629" s="83">
        <f t="shared" si="193"/>
        <v>10102</v>
      </c>
      <c r="D629" s="83">
        <f t="shared" si="193"/>
        <v>10104</v>
      </c>
      <c r="E629" s="83">
        <f t="shared" si="193"/>
        <v>10322</v>
      </c>
      <c r="F629" s="83">
        <f t="shared" si="193"/>
        <v>52437</v>
      </c>
      <c r="G629" s="83">
        <f t="shared" si="193"/>
        <v>58827</v>
      </c>
      <c r="H629" s="83">
        <f t="shared" si="193"/>
        <v>58838</v>
      </c>
      <c r="I629" s="83">
        <f t="shared" si="193"/>
        <v>58840</v>
      </c>
      <c r="J629" s="83">
        <f t="shared" ref="J629:J630" si="195">A629</f>
        <v>58841</v>
      </c>
      <c r="K629" s="83"/>
      <c r="L629" s="83">
        <v>627</v>
      </c>
      <c r="M629" s="83">
        <v>8</v>
      </c>
      <c r="N629" s="83"/>
      <c r="O629" s="83"/>
      <c r="P629" s="83"/>
      <c r="Q629" s="83"/>
      <c r="R629" s="83"/>
      <c r="S629" s="83"/>
      <c r="T629" s="83"/>
      <c r="U629" s="84" t="s">
        <v>2012</v>
      </c>
      <c r="V629" s="84"/>
      <c r="W629" s="83" t="s">
        <v>2013</v>
      </c>
      <c r="X629" s="83" t="s">
        <v>2014</v>
      </c>
      <c r="Y629" s="83" t="s">
        <v>2015</v>
      </c>
      <c r="Z629" s="83" t="s">
        <v>85</v>
      </c>
      <c r="AA629" s="83"/>
      <c r="AB629" s="83"/>
      <c r="AC629" s="83"/>
      <c r="AD629" s="3" t="str">
        <f t="shared" si="185"/>
        <v>Alnoite</v>
      </c>
    </row>
    <row r="630" spans="1:30" x14ac:dyDescent="0.25">
      <c r="A630" s="83">
        <v>58842</v>
      </c>
      <c r="B630" s="83">
        <v>58840</v>
      </c>
      <c r="C630" s="83">
        <f t="shared" si="193"/>
        <v>10102</v>
      </c>
      <c r="D630" s="83">
        <f t="shared" si="193"/>
        <v>10104</v>
      </c>
      <c r="E630" s="83">
        <f t="shared" si="193"/>
        <v>10322</v>
      </c>
      <c r="F630" s="83">
        <f t="shared" si="193"/>
        <v>52437</v>
      </c>
      <c r="G630" s="83">
        <f t="shared" si="193"/>
        <v>58827</v>
      </c>
      <c r="H630" s="83">
        <f t="shared" si="193"/>
        <v>58838</v>
      </c>
      <c r="I630" s="83">
        <f t="shared" si="193"/>
        <v>58840</v>
      </c>
      <c r="J630" s="83">
        <f t="shared" si="195"/>
        <v>58842</v>
      </c>
      <c r="K630" s="83"/>
      <c r="L630" s="83">
        <v>628</v>
      </c>
      <c r="M630" s="83">
        <v>8</v>
      </c>
      <c r="N630" s="83"/>
      <c r="O630" s="83"/>
      <c r="P630" s="83"/>
      <c r="Q630" s="83"/>
      <c r="R630" s="83"/>
      <c r="S630" s="83"/>
      <c r="T630" s="83"/>
      <c r="U630" s="84" t="s">
        <v>2016</v>
      </c>
      <c r="V630" s="84"/>
      <c r="W630" s="83" t="s">
        <v>2017</v>
      </c>
      <c r="X630" s="83" t="s">
        <v>2018</v>
      </c>
      <c r="Y630" s="83" t="s">
        <v>2019</v>
      </c>
      <c r="Z630" s="83" t="s">
        <v>85</v>
      </c>
      <c r="AA630" s="83"/>
      <c r="AB630" s="83"/>
      <c r="AC630" s="83"/>
      <c r="AD630" s="3" t="str">
        <f t="shared" si="185"/>
        <v>Polzenite</v>
      </c>
    </row>
    <row r="631" spans="1:30" x14ac:dyDescent="0.25">
      <c r="A631" s="83">
        <v>58843</v>
      </c>
      <c r="B631" s="83">
        <v>58838</v>
      </c>
      <c r="C631" s="83">
        <f t="shared" si="193"/>
        <v>10102</v>
      </c>
      <c r="D631" s="83">
        <f t="shared" si="193"/>
        <v>10104</v>
      </c>
      <c r="E631" s="83">
        <f t="shared" si="193"/>
        <v>10322</v>
      </c>
      <c r="F631" s="83">
        <f t="shared" si="193"/>
        <v>52437</v>
      </c>
      <c r="G631" s="83">
        <f t="shared" si="193"/>
        <v>58827</v>
      </c>
      <c r="H631" s="83">
        <f t="shared" si="193"/>
        <v>58838</v>
      </c>
      <c r="I631" s="83">
        <f>A631</f>
        <v>58843</v>
      </c>
      <c r="J631" s="83"/>
      <c r="K631" s="83"/>
      <c r="L631" s="83">
        <v>629</v>
      </c>
      <c r="M631" s="83">
        <v>7</v>
      </c>
      <c r="N631" s="83"/>
      <c r="O631" s="83"/>
      <c r="P631" s="83"/>
      <c r="Q631" s="83"/>
      <c r="R631" s="83"/>
      <c r="S631" s="83"/>
      <c r="T631" s="84" t="s">
        <v>2020</v>
      </c>
      <c r="U631" s="84"/>
      <c r="V631" s="84"/>
      <c r="W631" s="83" t="s">
        <v>2021</v>
      </c>
      <c r="X631" s="83" t="s">
        <v>2022</v>
      </c>
      <c r="Y631" s="83"/>
      <c r="Z631" s="83"/>
      <c r="AA631" s="83"/>
      <c r="AB631" s="83"/>
      <c r="AC631" s="83"/>
      <c r="AD631" s="3" t="str">
        <f t="shared" si="185"/>
        <v>Lamprophyric- carbonatic dyke rock</v>
      </c>
    </row>
    <row r="632" spans="1:30" x14ac:dyDescent="0.25">
      <c r="A632" s="83">
        <v>58844</v>
      </c>
      <c r="B632" s="83">
        <v>58843</v>
      </c>
      <c r="C632" s="83">
        <f t="shared" si="193"/>
        <v>10102</v>
      </c>
      <c r="D632" s="83">
        <f t="shared" si="193"/>
        <v>10104</v>
      </c>
      <c r="E632" s="83">
        <f t="shared" si="193"/>
        <v>10322</v>
      </c>
      <c r="F632" s="83">
        <f t="shared" si="193"/>
        <v>52437</v>
      </c>
      <c r="G632" s="83">
        <f t="shared" si="193"/>
        <v>58827</v>
      </c>
      <c r="H632" s="83">
        <f t="shared" si="193"/>
        <v>58838</v>
      </c>
      <c r="I632" s="83">
        <f t="shared" si="193"/>
        <v>58843</v>
      </c>
      <c r="J632" s="83">
        <f t="shared" ref="J632:J633" si="196">A632</f>
        <v>58844</v>
      </c>
      <c r="K632" s="83"/>
      <c r="L632" s="83">
        <v>630</v>
      </c>
      <c r="M632" s="83">
        <v>8</v>
      </c>
      <c r="N632" s="83"/>
      <c r="O632" s="83"/>
      <c r="P632" s="83"/>
      <c r="Q632" s="83"/>
      <c r="R632" s="83"/>
      <c r="S632" s="83"/>
      <c r="T632" s="83"/>
      <c r="U632" s="84" t="s">
        <v>2023</v>
      </c>
      <c r="V632" s="84"/>
      <c r="W632" s="83" t="s">
        <v>2024</v>
      </c>
      <c r="X632" s="83" t="s">
        <v>2025</v>
      </c>
      <c r="Y632" s="83" t="s">
        <v>2026</v>
      </c>
      <c r="Z632" s="83" t="s">
        <v>95</v>
      </c>
      <c r="AA632" s="83"/>
      <c r="AB632" s="83"/>
      <c r="AC632" s="83"/>
      <c r="AD632" s="3" t="str">
        <f t="shared" si="185"/>
        <v>Kimberlite</v>
      </c>
    </row>
    <row r="633" spans="1:30" x14ac:dyDescent="0.25">
      <c r="A633" s="83">
        <v>58845</v>
      </c>
      <c r="B633" s="83">
        <v>58843</v>
      </c>
      <c r="C633" s="83">
        <f t="shared" si="193"/>
        <v>10102</v>
      </c>
      <c r="D633" s="83">
        <f t="shared" si="193"/>
        <v>10104</v>
      </c>
      <c r="E633" s="83">
        <f t="shared" si="193"/>
        <v>10322</v>
      </c>
      <c r="F633" s="83">
        <f t="shared" si="193"/>
        <v>52437</v>
      </c>
      <c r="G633" s="83">
        <f t="shared" si="193"/>
        <v>58827</v>
      </c>
      <c r="H633" s="83">
        <f t="shared" si="193"/>
        <v>58838</v>
      </c>
      <c r="I633" s="83">
        <f t="shared" si="193"/>
        <v>58843</v>
      </c>
      <c r="J633" s="83">
        <f t="shared" si="196"/>
        <v>58845</v>
      </c>
      <c r="K633" s="83"/>
      <c r="L633" s="83">
        <v>631</v>
      </c>
      <c r="M633" s="83">
        <v>8</v>
      </c>
      <c r="N633" s="83"/>
      <c r="O633" s="83"/>
      <c r="P633" s="83"/>
      <c r="Q633" s="83"/>
      <c r="R633" s="83"/>
      <c r="S633" s="83"/>
      <c r="T633" s="83"/>
      <c r="U633" s="84" t="s">
        <v>2027</v>
      </c>
      <c r="V633" s="84"/>
      <c r="W633" s="83" t="s">
        <v>2028</v>
      </c>
      <c r="X633" s="83" t="s">
        <v>2029</v>
      </c>
      <c r="Y633" s="83"/>
      <c r="Z633" s="83"/>
      <c r="AA633" s="83"/>
      <c r="AB633" s="83"/>
      <c r="AC633" s="83"/>
      <c r="AD633" s="3" t="str">
        <f t="shared" si="185"/>
        <v>Carbonatic Kimberlite</v>
      </c>
    </row>
    <row r="634" spans="1:30" x14ac:dyDescent="0.25">
      <c r="A634" s="83">
        <v>58846</v>
      </c>
      <c r="B634" s="83">
        <v>52437</v>
      </c>
      <c r="C634" s="83">
        <f t="shared" si="193"/>
        <v>10102</v>
      </c>
      <c r="D634" s="83">
        <f t="shared" si="193"/>
        <v>10104</v>
      </c>
      <c r="E634" s="83">
        <f t="shared" si="193"/>
        <v>10322</v>
      </c>
      <c r="F634" s="83">
        <f t="shared" si="193"/>
        <v>52437</v>
      </c>
      <c r="G634" s="88">
        <f>A634</f>
        <v>58846</v>
      </c>
      <c r="H634" s="83"/>
      <c r="I634" s="83"/>
      <c r="J634" s="83"/>
      <c r="K634" s="83"/>
      <c r="L634" s="83">
        <v>632</v>
      </c>
      <c r="M634" s="83">
        <v>5</v>
      </c>
      <c r="N634" s="83"/>
      <c r="O634" s="83"/>
      <c r="P634" s="83"/>
      <c r="Q634" s="83"/>
      <c r="R634" s="84" t="s">
        <v>2030</v>
      </c>
      <c r="S634" s="84"/>
      <c r="T634" s="84"/>
      <c r="U634" s="84"/>
      <c r="V634" s="84"/>
      <c r="W634" s="83" t="s">
        <v>2031</v>
      </c>
      <c r="X634" s="83" t="s">
        <v>2032</v>
      </c>
      <c r="Y634" s="83"/>
      <c r="Z634" s="83" t="s">
        <v>85</v>
      </c>
      <c r="AA634" s="83"/>
      <c r="AB634" s="83"/>
      <c r="AC634" s="83"/>
      <c r="AD634" s="3" t="str">
        <f t="shared" si="185"/>
        <v>Hydrothermal gangue mineralization</v>
      </c>
    </row>
    <row r="635" spans="1:30" x14ac:dyDescent="0.25">
      <c r="A635" s="83">
        <v>58847</v>
      </c>
      <c r="B635" s="83">
        <v>58846</v>
      </c>
      <c r="C635" s="83">
        <f t="shared" si="193"/>
        <v>10102</v>
      </c>
      <c r="D635" s="83">
        <f t="shared" si="193"/>
        <v>10104</v>
      </c>
      <c r="E635" s="83">
        <f t="shared" si="193"/>
        <v>10322</v>
      </c>
      <c r="F635" s="83">
        <f t="shared" si="193"/>
        <v>52437</v>
      </c>
      <c r="G635" s="83">
        <f t="shared" si="193"/>
        <v>58846</v>
      </c>
      <c r="H635" s="88">
        <f>A635</f>
        <v>58847</v>
      </c>
      <c r="I635" s="83"/>
      <c r="J635" s="83"/>
      <c r="K635" s="83"/>
      <c r="L635" s="83">
        <v>633</v>
      </c>
      <c r="M635" s="83">
        <v>6</v>
      </c>
      <c r="N635" s="83"/>
      <c r="O635" s="83"/>
      <c r="P635" s="83"/>
      <c r="Q635" s="83"/>
      <c r="R635" s="83"/>
      <c r="S635" s="84" t="s">
        <v>2033</v>
      </c>
      <c r="T635" s="84"/>
      <c r="U635" s="84"/>
      <c r="V635" s="84"/>
      <c r="W635" s="83" t="s">
        <v>2034</v>
      </c>
      <c r="X635" s="83" t="s">
        <v>2035</v>
      </c>
      <c r="Y635" s="83"/>
      <c r="Z635" s="83" t="s">
        <v>95</v>
      </c>
      <c r="AA635" s="83"/>
      <c r="AB635" s="83"/>
      <c r="AC635" s="83"/>
      <c r="AD635" s="3" t="str">
        <f t="shared" si="185"/>
        <v>Quartz- rich gangue mineralization</v>
      </c>
    </row>
    <row r="636" spans="1:30" x14ac:dyDescent="0.25">
      <c r="A636" s="83">
        <v>58918</v>
      </c>
      <c r="B636" s="83">
        <v>58847</v>
      </c>
      <c r="C636" s="83">
        <f t="shared" si="193"/>
        <v>10102</v>
      </c>
      <c r="D636" s="83">
        <f t="shared" si="193"/>
        <v>10104</v>
      </c>
      <c r="E636" s="83">
        <f t="shared" si="193"/>
        <v>10322</v>
      </c>
      <c r="F636" s="83">
        <f t="shared" si="193"/>
        <v>52437</v>
      </c>
      <c r="G636" s="83">
        <f t="shared" si="193"/>
        <v>58846</v>
      </c>
      <c r="H636" s="83">
        <f t="shared" si="193"/>
        <v>58847</v>
      </c>
      <c r="I636" s="83">
        <f t="shared" ref="I636:I638" si="197">A636</f>
        <v>58918</v>
      </c>
      <c r="J636" s="83"/>
      <c r="K636" s="83"/>
      <c r="L636" s="83">
        <v>634</v>
      </c>
      <c r="M636" s="83">
        <v>7</v>
      </c>
      <c r="N636" s="83"/>
      <c r="O636" s="83"/>
      <c r="P636" s="83"/>
      <c r="Q636" s="83"/>
      <c r="R636" s="83"/>
      <c r="S636" s="83"/>
      <c r="T636" s="84" t="s">
        <v>2036</v>
      </c>
      <c r="U636" s="84"/>
      <c r="V636" s="84"/>
      <c r="W636" s="83" t="s">
        <v>2037</v>
      </c>
      <c r="X636" s="83" t="s">
        <v>2038</v>
      </c>
      <c r="Y636" s="83"/>
      <c r="Z636" s="83" t="s">
        <v>1947</v>
      </c>
      <c r="AA636" s="83"/>
      <c r="AB636" s="83"/>
      <c r="AC636" s="83"/>
      <c r="AD636" s="3" t="str">
        <f t="shared" si="185"/>
        <v>Milky Quartz mineral aggregate</v>
      </c>
    </row>
    <row r="637" spans="1:30" x14ac:dyDescent="0.25">
      <c r="A637" s="83">
        <v>58919</v>
      </c>
      <c r="B637" s="83">
        <v>58847</v>
      </c>
      <c r="C637" s="83">
        <f t="shared" si="193"/>
        <v>10102</v>
      </c>
      <c r="D637" s="83">
        <f t="shared" si="193"/>
        <v>10104</v>
      </c>
      <c r="E637" s="83">
        <f t="shared" si="193"/>
        <v>10322</v>
      </c>
      <c r="F637" s="83">
        <f t="shared" si="193"/>
        <v>52437</v>
      </c>
      <c r="G637" s="83">
        <f t="shared" si="193"/>
        <v>58846</v>
      </c>
      <c r="H637" s="83">
        <f t="shared" si="193"/>
        <v>58847</v>
      </c>
      <c r="I637" s="83">
        <f t="shared" si="197"/>
        <v>58919</v>
      </c>
      <c r="J637" s="83"/>
      <c r="K637" s="83"/>
      <c r="L637" s="83">
        <v>635</v>
      </c>
      <c r="M637" s="83">
        <v>7</v>
      </c>
      <c r="N637" s="83"/>
      <c r="O637" s="83"/>
      <c r="P637" s="83"/>
      <c r="Q637" s="83"/>
      <c r="R637" s="83"/>
      <c r="S637" s="83"/>
      <c r="T637" s="84" t="s">
        <v>2039</v>
      </c>
      <c r="U637" s="84"/>
      <c r="V637" s="84"/>
      <c r="W637" s="83" t="s">
        <v>2040</v>
      </c>
      <c r="X637" s="83" t="s">
        <v>2041</v>
      </c>
      <c r="Y637" s="83"/>
      <c r="Z637" s="83"/>
      <c r="AA637" s="83"/>
      <c r="AB637" s="83"/>
      <c r="AC637" s="83"/>
      <c r="AD637" s="3" t="str">
        <f t="shared" si="185"/>
        <v>Capped Quartz mineral aggregate</v>
      </c>
    </row>
    <row r="638" spans="1:30" x14ac:dyDescent="0.25">
      <c r="A638" s="83">
        <v>58920</v>
      </c>
      <c r="B638" s="83">
        <v>58847</v>
      </c>
      <c r="C638" s="83">
        <f t="shared" si="193"/>
        <v>10102</v>
      </c>
      <c r="D638" s="83">
        <f t="shared" si="193"/>
        <v>10104</v>
      </c>
      <c r="E638" s="83">
        <f t="shared" si="193"/>
        <v>10322</v>
      </c>
      <c r="F638" s="83">
        <f t="shared" si="193"/>
        <v>52437</v>
      </c>
      <c r="G638" s="83">
        <f t="shared" si="193"/>
        <v>58846</v>
      </c>
      <c r="H638" s="83">
        <f t="shared" si="193"/>
        <v>58847</v>
      </c>
      <c r="I638" s="83">
        <f t="shared" si="197"/>
        <v>58920</v>
      </c>
      <c r="J638" s="83"/>
      <c r="K638" s="83"/>
      <c r="L638" s="83">
        <v>636</v>
      </c>
      <c r="M638" s="83">
        <v>7</v>
      </c>
      <c r="N638" s="83"/>
      <c r="O638" s="83"/>
      <c r="P638" s="83"/>
      <c r="Q638" s="83"/>
      <c r="R638" s="83"/>
      <c r="S638" s="83"/>
      <c r="T638" s="84" t="s">
        <v>2042</v>
      </c>
      <c r="U638" s="84"/>
      <c r="V638" s="84"/>
      <c r="W638" s="83" t="s">
        <v>2043</v>
      </c>
      <c r="X638" s="83" t="s">
        <v>2044</v>
      </c>
      <c r="Y638" s="83"/>
      <c r="Z638" s="83" t="s">
        <v>1947</v>
      </c>
      <c r="AA638" s="83"/>
      <c r="AB638" s="83"/>
      <c r="AC638" s="83"/>
      <c r="AD638" s="3" t="str">
        <f t="shared" si="185"/>
        <v>Pseudomorphosic Quartz mineral aggregate</v>
      </c>
    </row>
    <row r="639" spans="1:30" x14ac:dyDescent="0.25">
      <c r="A639" s="83">
        <v>66534</v>
      </c>
      <c r="B639" s="83">
        <v>58846</v>
      </c>
      <c r="C639" s="83">
        <f t="shared" si="193"/>
        <v>10102</v>
      </c>
      <c r="D639" s="83">
        <f t="shared" si="193"/>
        <v>10104</v>
      </c>
      <c r="E639" s="83">
        <f t="shared" si="193"/>
        <v>10322</v>
      </c>
      <c r="F639" s="83">
        <f t="shared" si="193"/>
        <v>52437</v>
      </c>
      <c r="G639" s="83">
        <f t="shared" si="193"/>
        <v>58846</v>
      </c>
      <c r="H639" s="88">
        <f>A639</f>
        <v>66534</v>
      </c>
      <c r="I639" s="83"/>
      <c r="J639" s="83"/>
      <c r="K639" s="83"/>
      <c r="L639" s="83">
        <v>637</v>
      </c>
      <c r="M639" s="83">
        <v>6</v>
      </c>
      <c r="N639" s="83"/>
      <c r="O639" s="83"/>
      <c r="P639" s="83"/>
      <c r="Q639" s="83"/>
      <c r="R639" s="83"/>
      <c r="S639" s="84" t="s">
        <v>2045</v>
      </c>
      <c r="T639" s="84"/>
      <c r="U639" s="84"/>
      <c r="V639" s="84"/>
      <c r="W639" s="83" t="s">
        <v>2046</v>
      </c>
      <c r="X639" s="83" t="s">
        <v>2047</v>
      </c>
      <c r="Y639" s="83"/>
      <c r="Z639" s="83" t="s">
        <v>95</v>
      </c>
      <c r="AA639" s="83"/>
      <c r="AB639" s="83"/>
      <c r="AC639" s="83"/>
      <c r="AD639" s="3" t="str">
        <f t="shared" si="185"/>
        <v>Carbonate- rich gangue mineralization</v>
      </c>
    </row>
    <row r="640" spans="1:30" x14ac:dyDescent="0.25">
      <c r="A640" s="83">
        <v>66535</v>
      </c>
      <c r="B640" s="83">
        <v>66534</v>
      </c>
      <c r="C640" s="83">
        <f t="shared" si="193"/>
        <v>10102</v>
      </c>
      <c r="D640" s="83">
        <f t="shared" si="193"/>
        <v>10104</v>
      </c>
      <c r="E640" s="83">
        <f t="shared" si="193"/>
        <v>10322</v>
      </c>
      <c r="F640" s="83">
        <f t="shared" si="193"/>
        <v>52437</v>
      </c>
      <c r="G640" s="83">
        <f t="shared" si="193"/>
        <v>58846</v>
      </c>
      <c r="H640" s="83">
        <f t="shared" si="193"/>
        <v>66534</v>
      </c>
      <c r="I640" s="83">
        <f>A640</f>
        <v>66535</v>
      </c>
      <c r="J640" s="83"/>
      <c r="K640" s="83"/>
      <c r="L640" s="83">
        <v>638</v>
      </c>
      <c r="M640" s="83">
        <v>7</v>
      </c>
      <c r="N640" s="83"/>
      <c r="O640" s="83"/>
      <c r="P640" s="83"/>
      <c r="Q640" s="83"/>
      <c r="R640" s="83"/>
      <c r="S640" s="83"/>
      <c r="T640" s="84" t="s">
        <v>2048</v>
      </c>
      <c r="U640" s="84"/>
      <c r="V640" s="84"/>
      <c r="W640" s="83" t="s">
        <v>2049</v>
      </c>
      <c r="X640" s="83" t="s">
        <v>2050</v>
      </c>
      <c r="Y640" s="83"/>
      <c r="Z640" s="83" t="s">
        <v>1947</v>
      </c>
      <c r="AA640" s="83"/>
      <c r="AB640" s="83"/>
      <c r="AC640" s="83"/>
      <c r="AD640" s="3" t="str">
        <f t="shared" si="185"/>
        <v>Calcite mineral aggregate</v>
      </c>
    </row>
    <row r="641" spans="1:30" x14ac:dyDescent="0.25">
      <c r="A641" s="83">
        <v>58915</v>
      </c>
      <c r="B641" s="83">
        <v>58846</v>
      </c>
      <c r="C641" s="83">
        <f t="shared" ref="C641:H645" si="198">VLOOKUP(D641,$A:$B,2,FALSE)</f>
        <v>10102</v>
      </c>
      <c r="D641" s="83">
        <f t="shared" si="198"/>
        <v>10104</v>
      </c>
      <c r="E641" s="83">
        <f t="shared" si="198"/>
        <v>10322</v>
      </c>
      <c r="F641" s="83">
        <f t="shared" si="198"/>
        <v>52437</v>
      </c>
      <c r="G641" s="83">
        <f t="shared" si="198"/>
        <v>58846</v>
      </c>
      <c r="H641" s="88">
        <f>A641</f>
        <v>58915</v>
      </c>
      <c r="I641" s="83"/>
      <c r="J641" s="83"/>
      <c r="K641" s="83"/>
      <c r="L641" s="83">
        <v>639</v>
      </c>
      <c r="M641" s="83">
        <v>6</v>
      </c>
      <c r="N641" s="83"/>
      <c r="O641" s="83"/>
      <c r="P641" s="83"/>
      <c r="Q641" s="83"/>
      <c r="R641" s="83"/>
      <c r="S641" s="84" t="s">
        <v>2051</v>
      </c>
      <c r="T641" s="84"/>
      <c r="U641" s="84"/>
      <c r="V641" s="84"/>
      <c r="W641" s="83" t="s">
        <v>2052</v>
      </c>
      <c r="X641" s="83" t="s">
        <v>2053</v>
      </c>
      <c r="Y641" s="83"/>
      <c r="Z641" s="83" t="s">
        <v>95</v>
      </c>
      <c r="AA641" s="83"/>
      <c r="AB641" s="83"/>
      <c r="AC641" s="83"/>
      <c r="AD641" s="3" t="str">
        <f t="shared" si="185"/>
        <v>Feldspar- rich gangue mineralization</v>
      </c>
    </row>
    <row r="642" spans="1:30" x14ac:dyDescent="0.25">
      <c r="A642" s="83">
        <v>58921</v>
      </c>
      <c r="B642" s="83">
        <v>58915</v>
      </c>
      <c r="C642" s="83">
        <f t="shared" si="198"/>
        <v>10102</v>
      </c>
      <c r="D642" s="83">
        <f t="shared" si="198"/>
        <v>10104</v>
      </c>
      <c r="E642" s="83">
        <f t="shared" si="198"/>
        <v>10322</v>
      </c>
      <c r="F642" s="83">
        <f t="shared" si="198"/>
        <v>52437</v>
      </c>
      <c r="G642" s="83">
        <f t="shared" si="198"/>
        <v>58846</v>
      </c>
      <c r="H642" s="83">
        <f t="shared" si="198"/>
        <v>58915</v>
      </c>
      <c r="I642" s="83">
        <f>A642</f>
        <v>58921</v>
      </c>
      <c r="J642" s="83"/>
      <c r="K642" s="83"/>
      <c r="L642" s="83">
        <v>640</v>
      </c>
      <c r="M642" s="83">
        <v>7</v>
      </c>
      <c r="N642" s="83"/>
      <c r="O642" s="83"/>
      <c r="P642" s="83"/>
      <c r="Q642" s="83"/>
      <c r="R642" s="83"/>
      <c r="S642" s="83"/>
      <c r="T642" s="84" t="s">
        <v>2054</v>
      </c>
      <c r="U642" s="84"/>
      <c r="V642" s="84"/>
      <c r="W642" s="83" t="s">
        <v>2055</v>
      </c>
      <c r="X642" s="83" t="s">
        <v>2056</v>
      </c>
      <c r="Y642" s="83"/>
      <c r="Z642" s="83" t="s">
        <v>1947</v>
      </c>
      <c r="AA642" s="83"/>
      <c r="AB642" s="83"/>
      <c r="AC642" s="83"/>
      <c r="AD642" s="3" t="str">
        <f t="shared" si="185"/>
        <v>Feldspar mineral aggregate</v>
      </c>
    </row>
    <row r="643" spans="1:30" x14ac:dyDescent="0.25">
      <c r="A643" s="83"/>
      <c r="B643" s="83">
        <v>58846</v>
      </c>
      <c r="C643" s="83" t="e">
        <f t="shared" si="198"/>
        <v>#N/A</v>
      </c>
      <c r="D643" s="83" t="e">
        <f t="shared" si="198"/>
        <v>#N/A</v>
      </c>
      <c r="E643" s="83" t="e">
        <f t="shared" si="198"/>
        <v>#N/A</v>
      </c>
      <c r="F643" s="83" t="e">
        <f t="shared" si="198"/>
        <v>#N/A</v>
      </c>
      <c r="G643" s="83" t="e">
        <f t="shared" si="198"/>
        <v>#N/A</v>
      </c>
      <c r="H643" s="88">
        <f>A643</f>
        <v>0</v>
      </c>
      <c r="I643" s="83"/>
      <c r="J643" s="83"/>
      <c r="K643" s="83"/>
      <c r="L643" s="83">
        <v>641</v>
      </c>
      <c r="M643" s="83">
        <v>6</v>
      </c>
      <c r="N643" s="83"/>
      <c r="O643" s="83"/>
      <c r="P643" s="83"/>
      <c r="Q643" s="83"/>
      <c r="R643" s="83"/>
      <c r="S643" s="84" t="s">
        <v>2057</v>
      </c>
      <c r="T643" s="84"/>
      <c r="U643" s="84"/>
      <c r="V643" s="84"/>
      <c r="W643" s="83" t="s">
        <v>2058</v>
      </c>
      <c r="X643" s="83" t="s">
        <v>2059</v>
      </c>
      <c r="Y643" s="83"/>
      <c r="Z643" s="83" t="s">
        <v>95</v>
      </c>
      <c r="AA643" s="83"/>
      <c r="AB643" s="83"/>
      <c r="AC643" s="83"/>
      <c r="AD643" s="3" t="str">
        <f t="shared" ref="AD643:AD706" si="199">N643&amp;O643&amp;P643&amp;Q643&amp;R643&amp;S643&amp;T643&amp;U643</f>
        <v>Baryte- rich gangue mineralization</v>
      </c>
    </row>
    <row r="644" spans="1:30" x14ac:dyDescent="0.25">
      <c r="A644" s="83">
        <v>58922</v>
      </c>
      <c r="B644" s="83">
        <v>58916</v>
      </c>
      <c r="C644" s="83" t="e">
        <f t="shared" si="198"/>
        <v>#N/A</v>
      </c>
      <c r="D644" s="83" t="e">
        <f t="shared" si="198"/>
        <v>#N/A</v>
      </c>
      <c r="E644" s="83" t="e">
        <f t="shared" si="198"/>
        <v>#N/A</v>
      </c>
      <c r="F644" s="83" t="e">
        <f t="shared" si="198"/>
        <v>#N/A</v>
      </c>
      <c r="G644" s="83" t="e">
        <f t="shared" si="198"/>
        <v>#N/A</v>
      </c>
      <c r="H644" s="83">
        <f t="shared" si="198"/>
        <v>58916</v>
      </c>
      <c r="I644" s="83">
        <f>A644</f>
        <v>58922</v>
      </c>
      <c r="J644" s="83"/>
      <c r="K644" s="83"/>
      <c r="L644" s="83">
        <v>642</v>
      </c>
      <c r="M644" s="83">
        <v>7</v>
      </c>
      <c r="N644" s="83"/>
      <c r="O644" s="83"/>
      <c r="P644" s="83"/>
      <c r="Q644" s="83"/>
      <c r="R644" s="83"/>
      <c r="S644" s="83"/>
      <c r="T644" s="84" t="s">
        <v>2060</v>
      </c>
      <c r="U644" s="84"/>
      <c r="V644" s="84"/>
      <c r="W644" s="83" t="s">
        <v>2061</v>
      </c>
      <c r="X644" s="83" t="s">
        <v>2062</v>
      </c>
      <c r="Y644" s="83"/>
      <c r="Z644" s="83" t="s">
        <v>1947</v>
      </c>
      <c r="AA644" s="83"/>
      <c r="AB644" s="83"/>
      <c r="AC644" s="83"/>
      <c r="AD644" s="3" t="str">
        <f t="shared" si="199"/>
        <v>Baryte mineral aggregate</v>
      </c>
    </row>
    <row r="645" spans="1:30" x14ac:dyDescent="0.25">
      <c r="A645" s="83">
        <v>58917</v>
      </c>
      <c r="B645" s="83">
        <v>58846</v>
      </c>
      <c r="C645" s="83">
        <f t="shared" si="198"/>
        <v>10102</v>
      </c>
      <c r="D645" s="83">
        <f t="shared" si="198"/>
        <v>10104</v>
      </c>
      <c r="E645" s="83">
        <f t="shared" si="198"/>
        <v>10322</v>
      </c>
      <c r="F645" s="83">
        <f t="shared" si="198"/>
        <v>52437</v>
      </c>
      <c r="G645" s="83">
        <f t="shared" si="198"/>
        <v>58846</v>
      </c>
      <c r="H645" s="88">
        <f>A645</f>
        <v>58917</v>
      </c>
      <c r="I645" s="83"/>
      <c r="J645" s="83"/>
      <c r="K645" s="83"/>
      <c r="L645" s="83">
        <v>643</v>
      </c>
      <c r="M645" s="83">
        <v>6</v>
      </c>
      <c r="N645" s="83"/>
      <c r="O645" s="83"/>
      <c r="P645" s="83"/>
      <c r="Q645" s="83"/>
      <c r="R645" s="83"/>
      <c r="S645" s="84" t="s">
        <v>2063</v>
      </c>
      <c r="T645" s="84"/>
      <c r="U645" s="84"/>
      <c r="V645" s="84"/>
      <c r="W645" s="83" t="s">
        <v>2064</v>
      </c>
      <c r="X645" s="83" t="s">
        <v>2065</v>
      </c>
      <c r="Y645" s="83"/>
      <c r="Z645" s="83" t="s">
        <v>95</v>
      </c>
      <c r="AA645" s="83"/>
      <c r="AB645" s="83"/>
      <c r="AC645" s="83"/>
      <c r="AD645" s="3" t="str">
        <f t="shared" si="199"/>
        <v>Sulfide- rich gangue mineralization</v>
      </c>
    </row>
    <row r="646" spans="1:30" x14ac:dyDescent="0.25">
      <c r="A646" s="86">
        <v>10880</v>
      </c>
      <c r="B646" s="86">
        <v>10102</v>
      </c>
      <c r="C646" s="83">
        <f>VLOOKUP(D646,$A:$B,2,FALSE)</f>
        <v>10102</v>
      </c>
      <c r="D646" s="86">
        <f>A646</f>
        <v>10880</v>
      </c>
      <c r="E646" s="86"/>
      <c r="F646" s="86"/>
      <c r="G646" s="86"/>
      <c r="H646" s="86"/>
      <c r="I646" s="86"/>
      <c r="J646" s="86"/>
      <c r="K646" s="86"/>
      <c r="L646" s="86">
        <v>644</v>
      </c>
      <c r="M646" s="86">
        <v>2</v>
      </c>
      <c r="N646" s="86"/>
      <c r="O646" s="87" t="s">
        <v>2066</v>
      </c>
      <c r="P646" s="87"/>
      <c r="Q646" s="87"/>
      <c r="R646" s="87"/>
      <c r="S646" s="87"/>
      <c r="T646" s="87"/>
      <c r="U646" s="87"/>
      <c r="V646" s="87"/>
      <c r="W646" s="86" t="s">
        <v>2067</v>
      </c>
      <c r="X646" s="86" t="s">
        <v>2068</v>
      </c>
      <c r="Y646" s="86"/>
      <c r="Z646" s="86"/>
      <c r="AA646" s="86"/>
      <c r="AB646" s="86"/>
      <c r="AC646" s="86"/>
      <c r="AD646" s="3" t="str">
        <f t="shared" si="199"/>
        <v>Metamorphic rock</v>
      </c>
    </row>
    <row r="647" spans="1:30" x14ac:dyDescent="0.25">
      <c r="A647" s="83">
        <v>10881</v>
      </c>
      <c r="B647" s="83">
        <v>10880</v>
      </c>
      <c r="C647" s="83">
        <f>VLOOKUP(D647,$A:$B,2,FALSE)</f>
        <v>10102</v>
      </c>
      <c r="D647" s="83">
        <f t="shared" ref="D647" si="200">VLOOKUP(E647,$A:$B,2,FALSE)</f>
        <v>10880</v>
      </c>
      <c r="E647" s="4">
        <f>A647</f>
        <v>10881</v>
      </c>
      <c r="F647" s="83"/>
      <c r="G647" s="83"/>
      <c r="H647" s="83"/>
      <c r="I647" s="83"/>
      <c r="J647" s="83"/>
      <c r="K647" s="83"/>
      <c r="L647" s="83">
        <v>645</v>
      </c>
      <c r="M647" s="83">
        <v>3</v>
      </c>
      <c r="N647" s="83"/>
      <c r="O647" s="83"/>
      <c r="P647" s="84" t="s">
        <v>2069</v>
      </c>
      <c r="Q647" s="84"/>
      <c r="R647" s="84"/>
      <c r="S647" s="84"/>
      <c r="T647" s="84"/>
      <c r="U647" s="84"/>
      <c r="V647" s="84"/>
      <c r="W647" s="83" t="s">
        <v>2070</v>
      </c>
      <c r="X647" s="83" t="s">
        <v>2071</v>
      </c>
      <c r="Y647" s="83"/>
      <c r="Z647" s="83" t="s">
        <v>95</v>
      </c>
      <c r="AA647" s="83"/>
      <c r="AB647" s="83"/>
      <c r="AC647" s="83"/>
      <c r="AD647" s="3" t="str">
        <f t="shared" si="199"/>
        <v>Metamorphic rock (after educt)</v>
      </c>
    </row>
    <row r="648" spans="1:30" x14ac:dyDescent="0.25">
      <c r="A648" s="86">
        <v>10882</v>
      </c>
      <c r="B648" s="86">
        <v>10881</v>
      </c>
      <c r="C648" s="83">
        <f t="shared" ref="C648:G663" si="201">VLOOKUP(D648,$A:$B,2,FALSE)</f>
        <v>10102</v>
      </c>
      <c r="D648" s="83">
        <f t="shared" si="201"/>
        <v>10880</v>
      </c>
      <c r="E648" s="83">
        <f t="shared" si="201"/>
        <v>10881</v>
      </c>
      <c r="F648" s="88">
        <f>A648</f>
        <v>10882</v>
      </c>
      <c r="G648" s="86"/>
      <c r="H648" s="86"/>
      <c r="I648" s="86"/>
      <c r="J648" s="86"/>
      <c r="K648" s="86"/>
      <c r="L648" s="86">
        <v>646</v>
      </c>
      <c r="M648" s="86">
        <v>4</v>
      </c>
      <c r="N648" s="86"/>
      <c r="O648" s="86"/>
      <c r="P648" s="86"/>
      <c r="Q648" s="87" t="s">
        <v>2072</v>
      </c>
      <c r="R648" s="87"/>
      <c r="S648" s="87"/>
      <c r="T648" s="87"/>
      <c r="U648" s="87"/>
      <c r="V648" s="87"/>
      <c r="W648" s="86" t="s">
        <v>2073</v>
      </c>
      <c r="X648" s="86" t="s">
        <v>2074</v>
      </c>
      <c r="Y648" s="86"/>
      <c r="Z648" s="86" t="s">
        <v>95</v>
      </c>
      <c r="AA648" s="86"/>
      <c r="AB648" s="86"/>
      <c r="AC648" s="86"/>
      <c r="AD648" s="3" t="str">
        <f t="shared" si="199"/>
        <v>Meta- sedimentary rock</v>
      </c>
    </row>
    <row r="649" spans="1:30" x14ac:dyDescent="0.25">
      <c r="A649" s="83">
        <v>10883</v>
      </c>
      <c r="B649" s="83">
        <v>10882</v>
      </c>
      <c r="C649" s="83">
        <f t="shared" si="201"/>
        <v>10102</v>
      </c>
      <c r="D649" s="83">
        <f t="shared" si="201"/>
        <v>10880</v>
      </c>
      <c r="E649" s="83">
        <f t="shared" si="201"/>
        <v>10881</v>
      </c>
      <c r="F649" s="83">
        <f t="shared" si="201"/>
        <v>10882</v>
      </c>
      <c r="G649" s="88">
        <f t="shared" ref="G649:G650" si="202">A649</f>
        <v>10883</v>
      </c>
      <c r="H649" s="83"/>
      <c r="I649" s="83"/>
      <c r="J649" s="83"/>
      <c r="K649" s="83"/>
      <c r="L649" s="83">
        <v>647</v>
      </c>
      <c r="M649" s="83">
        <v>5</v>
      </c>
      <c r="N649" s="83"/>
      <c r="O649" s="83"/>
      <c r="P649" s="83"/>
      <c r="Q649" s="83"/>
      <c r="R649" s="84" t="s">
        <v>2075</v>
      </c>
      <c r="S649" s="84"/>
      <c r="T649" s="84"/>
      <c r="U649" s="84"/>
      <c r="V649" s="84"/>
      <c r="W649" s="83" t="s">
        <v>2076</v>
      </c>
      <c r="X649" s="83" t="s">
        <v>2077</v>
      </c>
      <c r="Y649" s="83"/>
      <c r="Z649" s="83" t="s">
        <v>2078</v>
      </c>
      <c r="AA649" s="83"/>
      <c r="AB649" s="83"/>
      <c r="AC649" s="83"/>
      <c r="AD649" s="3" t="str">
        <f t="shared" si="199"/>
        <v>Meta- Pelite</v>
      </c>
    </row>
    <row r="650" spans="1:30" x14ac:dyDescent="0.25">
      <c r="A650" s="83">
        <v>66634</v>
      </c>
      <c r="B650" s="83">
        <v>10882</v>
      </c>
      <c r="C650" s="83">
        <f t="shared" si="201"/>
        <v>10102</v>
      </c>
      <c r="D650" s="83">
        <f t="shared" si="201"/>
        <v>10880</v>
      </c>
      <c r="E650" s="83">
        <f t="shared" si="201"/>
        <v>10881</v>
      </c>
      <c r="F650" s="83">
        <f t="shared" si="201"/>
        <v>10882</v>
      </c>
      <c r="G650" s="88">
        <f t="shared" si="202"/>
        <v>66634</v>
      </c>
      <c r="H650" s="83"/>
      <c r="I650" s="83"/>
      <c r="J650" s="83"/>
      <c r="K650" s="83"/>
      <c r="L650" s="83">
        <v>648</v>
      </c>
      <c r="M650" s="83">
        <v>5</v>
      </c>
      <c r="N650" s="83"/>
      <c r="O650" s="83"/>
      <c r="P650" s="83"/>
      <c r="Q650" s="83"/>
      <c r="R650" s="84" t="s">
        <v>2079</v>
      </c>
      <c r="S650" s="84"/>
      <c r="T650" s="84"/>
      <c r="U650" s="84"/>
      <c r="V650" s="84"/>
      <c r="W650" s="83" t="s">
        <v>2080</v>
      </c>
      <c r="X650" s="83" t="s">
        <v>2081</v>
      </c>
      <c r="Y650" s="83"/>
      <c r="Z650" s="83" t="s">
        <v>1831</v>
      </c>
      <c r="AA650" s="83"/>
      <c r="AB650" s="83"/>
      <c r="AC650" s="83"/>
      <c r="AD650" s="3" t="str">
        <f t="shared" si="199"/>
        <v>Hornfels</v>
      </c>
    </row>
    <row r="651" spans="1:30" x14ac:dyDescent="0.25">
      <c r="A651" s="83">
        <v>69433</v>
      </c>
      <c r="B651" s="83">
        <v>66634</v>
      </c>
      <c r="C651" s="83">
        <f t="shared" si="201"/>
        <v>10102</v>
      </c>
      <c r="D651" s="83">
        <f t="shared" si="201"/>
        <v>10880</v>
      </c>
      <c r="E651" s="83">
        <f t="shared" si="201"/>
        <v>10881</v>
      </c>
      <c r="F651" s="83">
        <f t="shared" si="201"/>
        <v>10882</v>
      </c>
      <c r="G651" s="83">
        <f t="shared" si="201"/>
        <v>66634</v>
      </c>
      <c r="H651" s="88">
        <f>A651</f>
        <v>69433</v>
      </c>
      <c r="I651" s="83"/>
      <c r="J651" s="83"/>
      <c r="K651" s="83"/>
      <c r="L651" s="83">
        <v>649</v>
      </c>
      <c r="M651" s="83">
        <v>6</v>
      </c>
      <c r="N651" s="83"/>
      <c r="O651" s="83"/>
      <c r="P651" s="83"/>
      <c r="Q651" s="83"/>
      <c r="R651" s="83"/>
      <c r="S651" s="84" t="s">
        <v>2082</v>
      </c>
      <c r="T651" s="84"/>
      <c r="U651" s="84"/>
      <c r="V651" s="84"/>
      <c r="W651" s="83" t="s">
        <v>2083</v>
      </c>
      <c r="X651" s="83" t="s">
        <v>2084</v>
      </c>
      <c r="Y651" s="83"/>
      <c r="Z651" s="83" t="s">
        <v>95</v>
      </c>
      <c r="AA651" s="83"/>
      <c r="AB651" s="83"/>
      <c r="AC651" s="83"/>
      <c r="AD651" s="3" t="str">
        <f t="shared" si="199"/>
        <v>Buchite</v>
      </c>
    </row>
    <row r="652" spans="1:30" x14ac:dyDescent="0.25">
      <c r="A652" s="83">
        <v>10885</v>
      </c>
      <c r="B652" s="83">
        <v>10882</v>
      </c>
      <c r="C652" s="83">
        <f t="shared" si="201"/>
        <v>10102</v>
      </c>
      <c r="D652" s="83">
        <f t="shared" si="201"/>
        <v>10880</v>
      </c>
      <c r="E652" s="83">
        <f t="shared" si="201"/>
        <v>10881</v>
      </c>
      <c r="F652" s="83">
        <f t="shared" si="201"/>
        <v>10882</v>
      </c>
      <c r="G652" s="88">
        <f>A652</f>
        <v>10885</v>
      </c>
      <c r="H652" s="83"/>
      <c r="I652" s="83"/>
      <c r="J652" s="83"/>
      <c r="K652" s="83"/>
      <c r="L652" s="83">
        <v>650</v>
      </c>
      <c r="M652" s="83">
        <v>5</v>
      </c>
      <c r="N652" s="83"/>
      <c r="O652" s="83"/>
      <c r="P652" s="83"/>
      <c r="Q652" s="83"/>
      <c r="R652" s="84" t="s">
        <v>2085</v>
      </c>
      <c r="S652" s="84"/>
      <c r="T652" s="84"/>
      <c r="U652" s="84"/>
      <c r="V652" s="84"/>
      <c r="W652" s="83" t="s">
        <v>2086</v>
      </c>
      <c r="X652" s="83" t="s">
        <v>2087</v>
      </c>
      <c r="Y652" s="83"/>
      <c r="Z652" s="83" t="s">
        <v>2088</v>
      </c>
      <c r="AA652" s="83"/>
      <c r="AB652" s="83"/>
      <c r="AC652" s="83"/>
      <c r="AD652" s="3" t="str">
        <f t="shared" si="199"/>
        <v>Silicic rock</v>
      </c>
    </row>
    <row r="653" spans="1:30" x14ac:dyDescent="0.25">
      <c r="A653" s="83">
        <v>10886</v>
      </c>
      <c r="B653" s="83">
        <v>10885</v>
      </c>
      <c r="C653" s="83">
        <f t="shared" si="201"/>
        <v>10102</v>
      </c>
      <c r="D653" s="83">
        <f t="shared" si="201"/>
        <v>10880</v>
      </c>
      <c r="E653" s="83">
        <f t="shared" si="201"/>
        <v>10881</v>
      </c>
      <c r="F653" s="83">
        <f t="shared" si="201"/>
        <v>10882</v>
      </c>
      <c r="G653" s="83">
        <f t="shared" si="201"/>
        <v>10885</v>
      </c>
      <c r="H653" s="88">
        <f>A653</f>
        <v>10886</v>
      </c>
      <c r="I653" s="83"/>
      <c r="J653" s="83"/>
      <c r="K653" s="83"/>
      <c r="L653" s="83">
        <v>651</v>
      </c>
      <c r="M653" s="83">
        <v>6</v>
      </c>
      <c r="N653" s="83"/>
      <c r="O653" s="83"/>
      <c r="P653" s="83"/>
      <c r="Q653" s="83"/>
      <c r="R653" s="83"/>
      <c r="S653" s="84" t="s">
        <v>2089</v>
      </c>
      <c r="T653" s="84"/>
      <c r="U653" s="84"/>
      <c r="V653" s="84"/>
      <c r="W653" s="83" t="s">
        <v>2090</v>
      </c>
      <c r="X653" s="83" t="s">
        <v>2091</v>
      </c>
      <c r="Y653" s="83"/>
      <c r="Z653" s="83" t="s">
        <v>2092</v>
      </c>
      <c r="AA653" s="83"/>
      <c r="AB653" s="83"/>
      <c r="AC653" s="83"/>
      <c r="AD653" s="3" t="str">
        <f t="shared" si="199"/>
        <v>Silicic schist</v>
      </c>
    </row>
    <row r="654" spans="1:30" x14ac:dyDescent="0.25">
      <c r="A654" s="83">
        <v>10887</v>
      </c>
      <c r="B654" s="83">
        <v>10882</v>
      </c>
      <c r="C654" s="83">
        <f t="shared" si="201"/>
        <v>10102</v>
      </c>
      <c r="D654" s="83">
        <f t="shared" si="201"/>
        <v>10880</v>
      </c>
      <c r="E654" s="83">
        <f t="shared" si="201"/>
        <v>10881</v>
      </c>
      <c r="F654" s="83">
        <f t="shared" si="201"/>
        <v>10882</v>
      </c>
      <c r="G654" s="88">
        <f>A654</f>
        <v>10887</v>
      </c>
      <c r="H654" s="83"/>
      <c r="I654" s="83"/>
      <c r="J654" s="83"/>
      <c r="K654" s="83"/>
      <c r="L654" s="83">
        <v>652</v>
      </c>
      <c r="M654" s="83">
        <v>5</v>
      </c>
      <c r="N654" s="83"/>
      <c r="O654" s="83"/>
      <c r="P654" s="83"/>
      <c r="Q654" s="83"/>
      <c r="R654" s="84" t="s">
        <v>2093</v>
      </c>
      <c r="S654" s="84"/>
      <c r="T654" s="84"/>
      <c r="U654" s="84"/>
      <c r="V654" s="84"/>
      <c r="W654" s="83" t="s">
        <v>2094</v>
      </c>
      <c r="X654" s="83" t="s">
        <v>2095</v>
      </c>
      <c r="Y654" s="83"/>
      <c r="Z654" s="83" t="s">
        <v>95</v>
      </c>
      <c r="AA654" s="83"/>
      <c r="AB654" s="83"/>
      <c r="AC654" s="83"/>
      <c r="AD654" s="3" t="str">
        <f t="shared" si="199"/>
        <v>Meta- Psammite</v>
      </c>
    </row>
    <row r="655" spans="1:30" x14ac:dyDescent="0.25">
      <c r="A655" s="83">
        <v>10888</v>
      </c>
      <c r="B655" s="83">
        <v>10887</v>
      </c>
      <c r="C655" s="83">
        <f t="shared" si="201"/>
        <v>10102</v>
      </c>
      <c r="D655" s="83">
        <f t="shared" si="201"/>
        <v>10880</v>
      </c>
      <c r="E655" s="83">
        <f t="shared" si="201"/>
        <v>10881</v>
      </c>
      <c r="F655" s="83">
        <f t="shared" si="201"/>
        <v>10882</v>
      </c>
      <c r="G655" s="83">
        <f t="shared" si="201"/>
        <v>10887</v>
      </c>
      <c r="H655" s="88">
        <f t="shared" ref="H655:H656" si="203">A655</f>
        <v>10888</v>
      </c>
      <c r="I655" s="83"/>
      <c r="J655" s="83"/>
      <c r="K655" s="83"/>
      <c r="L655" s="83">
        <v>653</v>
      </c>
      <c r="M655" s="83">
        <v>6</v>
      </c>
      <c r="N655" s="83"/>
      <c r="O655" s="83"/>
      <c r="P655" s="83"/>
      <c r="Q655" s="83"/>
      <c r="R655" s="83"/>
      <c r="S655" s="84" t="s">
        <v>2096</v>
      </c>
      <c r="T655" s="84"/>
      <c r="U655" s="84"/>
      <c r="V655" s="84"/>
      <c r="W655" s="83" t="s">
        <v>2097</v>
      </c>
      <c r="X655" s="83" t="s">
        <v>2098</v>
      </c>
      <c r="Y655" s="83"/>
      <c r="Z655" s="83" t="s">
        <v>2088</v>
      </c>
      <c r="AA655" s="83"/>
      <c r="AB655" s="83"/>
      <c r="AC655" s="83"/>
      <c r="AD655" s="3" t="str">
        <f t="shared" si="199"/>
        <v>Meta- Arkose</v>
      </c>
    </row>
    <row r="656" spans="1:30" x14ac:dyDescent="0.25">
      <c r="A656" s="86">
        <v>10889</v>
      </c>
      <c r="B656" s="86">
        <v>10887</v>
      </c>
      <c r="C656" s="83">
        <f t="shared" si="201"/>
        <v>10102</v>
      </c>
      <c r="D656" s="83">
        <f t="shared" si="201"/>
        <v>10880</v>
      </c>
      <c r="E656" s="83">
        <f t="shared" si="201"/>
        <v>10881</v>
      </c>
      <c r="F656" s="83">
        <f t="shared" si="201"/>
        <v>10882</v>
      </c>
      <c r="G656" s="83">
        <f t="shared" si="201"/>
        <v>10887</v>
      </c>
      <c r="H656" s="88">
        <f t="shared" si="203"/>
        <v>10889</v>
      </c>
      <c r="I656" s="86"/>
      <c r="J656" s="86"/>
      <c r="K656" s="86"/>
      <c r="L656" s="86">
        <v>654</v>
      </c>
      <c r="M656" s="86">
        <v>6</v>
      </c>
      <c r="N656" s="86"/>
      <c r="O656" s="86"/>
      <c r="P656" s="86"/>
      <c r="Q656" s="86"/>
      <c r="R656" s="86"/>
      <c r="S656" s="87" t="s">
        <v>2099</v>
      </c>
      <c r="T656" s="87"/>
      <c r="U656" s="87"/>
      <c r="V656" s="87"/>
      <c r="W656" s="86" t="s">
        <v>2100</v>
      </c>
      <c r="X656" s="86" t="s">
        <v>2101</v>
      </c>
      <c r="Y656" s="86"/>
      <c r="Z656" s="86" t="s">
        <v>95</v>
      </c>
      <c r="AA656" s="86"/>
      <c r="AB656" s="86"/>
      <c r="AC656" s="86"/>
      <c r="AD656" s="3" t="str">
        <f t="shared" si="199"/>
        <v>Meta- Graywacke</v>
      </c>
    </row>
    <row r="657" spans="1:30" x14ac:dyDescent="0.25">
      <c r="A657" s="83">
        <v>10890</v>
      </c>
      <c r="B657" s="83">
        <v>10882</v>
      </c>
      <c r="C657" s="83">
        <f t="shared" si="201"/>
        <v>10102</v>
      </c>
      <c r="D657" s="83">
        <f t="shared" si="201"/>
        <v>10880</v>
      </c>
      <c r="E657" s="83">
        <f t="shared" si="201"/>
        <v>10881</v>
      </c>
      <c r="F657" s="83">
        <f t="shared" si="201"/>
        <v>10882</v>
      </c>
      <c r="G657" s="88">
        <f>A657</f>
        <v>10890</v>
      </c>
      <c r="H657" s="83"/>
      <c r="I657" s="83"/>
      <c r="J657" s="83"/>
      <c r="K657" s="83"/>
      <c r="L657" s="83">
        <v>655</v>
      </c>
      <c r="M657" s="83">
        <v>5</v>
      </c>
      <c r="N657" s="83"/>
      <c r="O657" s="83"/>
      <c r="P657" s="83"/>
      <c r="Q657" s="83"/>
      <c r="R657" s="84" t="s">
        <v>2102</v>
      </c>
      <c r="S657" s="84"/>
      <c r="T657" s="84"/>
      <c r="U657" s="84"/>
      <c r="V657" s="84"/>
      <c r="W657" s="83" t="s">
        <v>2103</v>
      </c>
      <c r="X657" s="83" t="s">
        <v>2104</v>
      </c>
      <c r="Y657" s="83"/>
      <c r="Z657" s="83" t="s">
        <v>2088</v>
      </c>
      <c r="AA657" s="83"/>
      <c r="AB657" s="83"/>
      <c r="AC657" s="83"/>
      <c r="AD657" s="3" t="str">
        <f t="shared" si="199"/>
        <v>Meta- Psephite</v>
      </c>
    </row>
    <row r="658" spans="1:30" x14ac:dyDescent="0.25">
      <c r="A658" s="83">
        <v>66314</v>
      </c>
      <c r="B658" s="83">
        <v>10890</v>
      </c>
      <c r="C658" s="83">
        <f t="shared" si="201"/>
        <v>10102</v>
      </c>
      <c r="D658" s="83">
        <f t="shared" si="201"/>
        <v>10880</v>
      </c>
      <c r="E658" s="83">
        <f t="shared" si="201"/>
        <v>10881</v>
      </c>
      <c r="F658" s="83">
        <f t="shared" si="201"/>
        <v>10882</v>
      </c>
      <c r="G658" s="83">
        <f t="shared" si="201"/>
        <v>10890</v>
      </c>
      <c r="H658" s="88">
        <f>A658</f>
        <v>66314</v>
      </c>
      <c r="I658" s="83"/>
      <c r="J658" s="83"/>
      <c r="K658" s="83"/>
      <c r="L658" s="83">
        <v>656</v>
      </c>
      <c r="M658" s="83">
        <v>6</v>
      </c>
      <c r="N658" s="83"/>
      <c r="O658" s="83"/>
      <c r="P658" s="83"/>
      <c r="Q658" s="83"/>
      <c r="R658" s="83"/>
      <c r="S658" s="84" t="s">
        <v>2105</v>
      </c>
      <c r="T658" s="84"/>
      <c r="U658" s="84"/>
      <c r="V658" s="84"/>
      <c r="W658" s="83" t="s">
        <v>2106</v>
      </c>
      <c r="X658" s="83" t="s">
        <v>2107</v>
      </c>
      <c r="Y658" s="83"/>
      <c r="Z658" s="83" t="s">
        <v>2092</v>
      </c>
      <c r="AA658" s="83"/>
      <c r="AB658" s="83"/>
      <c r="AC658" s="83"/>
      <c r="AD658" s="3" t="str">
        <f t="shared" si="199"/>
        <v>Meta- Conglomerate</v>
      </c>
    </row>
    <row r="659" spans="1:30" x14ac:dyDescent="0.25">
      <c r="A659" s="83">
        <v>10893</v>
      </c>
      <c r="B659" s="83">
        <v>10881</v>
      </c>
      <c r="C659" s="83">
        <f t="shared" si="201"/>
        <v>10102</v>
      </c>
      <c r="D659" s="83">
        <f t="shared" si="201"/>
        <v>10880</v>
      </c>
      <c r="E659" s="83">
        <f t="shared" si="201"/>
        <v>10881</v>
      </c>
      <c r="F659" s="88">
        <f>A659</f>
        <v>10893</v>
      </c>
      <c r="G659" s="83"/>
      <c r="H659" s="83"/>
      <c r="I659" s="83"/>
      <c r="J659" s="83"/>
      <c r="K659" s="83"/>
      <c r="L659" s="83">
        <v>657</v>
      </c>
      <c r="M659" s="83">
        <v>4</v>
      </c>
      <c r="N659" s="83"/>
      <c r="O659" s="83"/>
      <c r="P659" s="83"/>
      <c r="Q659" s="84" t="s">
        <v>2108</v>
      </c>
      <c r="R659" s="84"/>
      <c r="S659" s="84"/>
      <c r="T659" s="84"/>
      <c r="U659" s="84"/>
      <c r="V659" s="84"/>
      <c r="W659" s="83" t="s">
        <v>2109</v>
      </c>
      <c r="X659" s="83" t="s">
        <v>2110</v>
      </c>
      <c r="Y659" s="83"/>
      <c r="Z659" s="83" t="s">
        <v>95</v>
      </c>
      <c r="AA659" s="83"/>
      <c r="AB659" s="83"/>
      <c r="AC659" s="83"/>
      <c r="AD659" s="3" t="str">
        <f t="shared" si="199"/>
        <v>Meta- igneous rock</v>
      </c>
    </row>
    <row r="660" spans="1:30" x14ac:dyDescent="0.25">
      <c r="A660" s="86">
        <v>10894</v>
      </c>
      <c r="B660" s="86">
        <v>10893</v>
      </c>
      <c r="C660" s="83">
        <f t="shared" si="201"/>
        <v>10102</v>
      </c>
      <c r="D660" s="83">
        <f t="shared" si="201"/>
        <v>10880</v>
      </c>
      <c r="E660" s="83">
        <f t="shared" si="201"/>
        <v>10881</v>
      </c>
      <c r="F660" s="83">
        <f t="shared" si="201"/>
        <v>10893</v>
      </c>
      <c r="G660" s="88">
        <f>A660</f>
        <v>10894</v>
      </c>
      <c r="H660" s="86"/>
      <c r="I660" s="86"/>
      <c r="J660" s="86"/>
      <c r="K660" s="86"/>
      <c r="L660" s="86">
        <v>658</v>
      </c>
      <c r="M660" s="86">
        <v>5</v>
      </c>
      <c r="N660" s="86"/>
      <c r="O660" s="86"/>
      <c r="P660" s="86"/>
      <c r="Q660" s="86"/>
      <c r="R660" s="87" t="s">
        <v>2111</v>
      </c>
      <c r="S660" s="87"/>
      <c r="T660" s="87"/>
      <c r="U660" s="87"/>
      <c r="V660" s="87"/>
      <c r="W660" s="86" t="s">
        <v>2112</v>
      </c>
      <c r="X660" s="86" t="s">
        <v>2113</v>
      </c>
      <c r="Y660" s="86"/>
      <c r="Z660" s="86"/>
      <c r="AA660" s="86"/>
      <c r="AB660" s="86"/>
      <c r="AC660" s="86"/>
      <c r="AD660" s="3" t="str">
        <f t="shared" si="199"/>
        <v>Meta- Plutonite</v>
      </c>
    </row>
    <row r="661" spans="1:30" x14ac:dyDescent="0.25">
      <c r="A661" s="83">
        <v>10895</v>
      </c>
      <c r="B661" s="83">
        <v>10894</v>
      </c>
      <c r="C661" s="83">
        <f t="shared" si="201"/>
        <v>10102</v>
      </c>
      <c r="D661" s="83">
        <f t="shared" si="201"/>
        <v>10880</v>
      </c>
      <c r="E661" s="83">
        <f t="shared" si="201"/>
        <v>10881</v>
      </c>
      <c r="F661" s="83">
        <f t="shared" si="201"/>
        <v>10893</v>
      </c>
      <c r="G661" s="83">
        <f t="shared" si="201"/>
        <v>10894</v>
      </c>
      <c r="H661" s="88">
        <f t="shared" ref="H661:H664" si="204">A661</f>
        <v>10895</v>
      </c>
      <c r="I661" s="83"/>
      <c r="J661" s="83"/>
      <c r="K661" s="83"/>
      <c r="L661" s="83">
        <v>659</v>
      </c>
      <c r="M661" s="83">
        <v>6</v>
      </c>
      <c r="N661" s="83"/>
      <c r="O661" s="83"/>
      <c r="P661" s="83"/>
      <c r="Q661" s="83"/>
      <c r="R661" s="83"/>
      <c r="S661" s="84" t="s">
        <v>2114</v>
      </c>
      <c r="T661" s="84"/>
      <c r="U661" s="84"/>
      <c r="V661" s="84"/>
      <c r="W661" s="83" t="s">
        <v>2115</v>
      </c>
      <c r="X661" s="83" t="s">
        <v>2116</v>
      </c>
      <c r="Y661" s="83"/>
      <c r="Z661" s="83" t="s">
        <v>95</v>
      </c>
      <c r="AA661" s="83"/>
      <c r="AB661" s="83"/>
      <c r="AC661" s="83"/>
      <c r="AD661" s="3" t="str">
        <f t="shared" si="199"/>
        <v>Meta- Granite</v>
      </c>
    </row>
    <row r="662" spans="1:30" x14ac:dyDescent="0.25">
      <c r="A662" s="83">
        <v>10896</v>
      </c>
      <c r="B662" s="83">
        <v>10894</v>
      </c>
      <c r="C662" s="83">
        <f t="shared" si="201"/>
        <v>10102</v>
      </c>
      <c r="D662" s="83">
        <f t="shared" si="201"/>
        <v>10880</v>
      </c>
      <c r="E662" s="83">
        <f t="shared" si="201"/>
        <v>10881</v>
      </c>
      <c r="F662" s="83">
        <f t="shared" si="201"/>
        <v>10893</v>
      </c>
      <c r="G662" s="83">
        <f t="shared" si="201"/>
        <v>10894</v>
      </c>
      <c r="H662" s="88">
        <f t="shared" si="204"/>
        <v>10896</v>
      </c>
      <c r="I662" s="83"/>
      <c r="J662" s="83"/>
      <c r="K662" s="83"/>
      <c r="L662" s="83">
        <v>660</v>
      </c>
      <c r="M662" s="83">
        <v>6</v>
      </c>
      <c r="N662" s="83"/>
      <c r="O662" s="83"/>
      <c r="P662" s="83"/>
      <c r="Q662" s="83"/>
      <c r="R662" s="83"/>
      <c r="S662" s="84" t="s">
        <v>2117</v>
      </c>
      <c r="T662" s="84"/>
      <c r="U662" s="84"/>
      <c r="V662" s="84"/>
      <c r="W662" s="83" t="s">
        <v>2118</v>
      </c>
      <c r="X662" s="83" t="s">
        <v>2119</v>
      </c>
      <c r="Y662" s="83"/>
      <c r="Z662" s="83" t="s">
        <v>95</v>
      </c>
      <c r="AA662" s="83"/>
      <c r="AB662" s="83"/>
      <c r="AC662" s="83"/>
      <c r="AD662" s="3" t="str">
        <f t="shared" si="199"/>
        <v>Meta- Granodiorite</v>
      </c>
    </row>
    <row r="663" spans="1:30" x14ac:dyDescent="0.25">
      <c r="A663" s="83">
        <v>10897</v>
      </c>
      <c r="B663" s="83">
        <v>10894</v>
      </c>
      <c r="C663" s="83">
        <f t="shared" si="201"/>
        <v>10102</v>
      </c>
      <c r="D663" s="83">
        <f t="shared" si="201"/>
        <v>10880</v>
      </c>
      <c r="E663" s="83">
        <f t="shared" si="201"/>
        <v>10881</v>
      </c>
      <c r="F663" s="83">
        <f t="shared" si="201"/>
        <v>10893</v>
      </c>
      <c r="G663" s="83">
        <f t="shared" si="201"/>
        <v>10894</v>
      </c>
      <c r="H663" s="88">
        <f t="shared" si="204"/>
        <v>10897</v>
      </c>
      <c r="I663" s="83"/>
      <c r="J663" s="83"/>
      <c r="K663" s="83"/>
      <c r="L663" s="83">
        <v>661</v>
      </c>
      <c r="M663" s="83">
        <v>6</v>
      </c>
      <c r="N663" s="83"/>
      <c r="O663" s="83"/>
      <c r="P663" s="83"/>
      <c r="Q663" s="83"/>
      <c r="R663" s="83"/>
      <c r="S663" s="84" t="s">
        <v>2120</v>
      </c>
      <c r="T663" s="84"/>
      <c r="U663" s="84"/>
      <c r="V663" s="84"/>
      <c r="W663" s="83" t="s">
        <v>2121</v>
      </c>
      <c r="X663" s="83" t="s">
        <v>2122</v>
      </c>
      <c r="Y663" s="83"/>
      <c r="Z663" s="83" t="s">
        <v>95</v>
      </c>
      <c r="AA663" s="83"/>
      <c r="AB663" s="83"/>
      <c r="AC663" s="83"/>
      <c r="AD663" s="3" t="str">
        <f t="shared" si="199"/>
        <v>Meta- Diorite</v>
      </c>
    </row>
    <row r="664" spans="1:30" x14ac:dyDescent="0.25">
      <c r="A664" s="83">
        <v>10898</v>
      </c>
      <c r="B664" s="83">
        <v>10894</v>
      </c>
      <c r="C664" s="83">
        <f t="shared" ref="C664:H679" si="205">VLOOKUP(D664,$A:$B,2,FALSE)</f>
        <v>10102</v>
      </c>
      <c r="D664" s="83">
        <f t="shared" si="205"/>
        <v>10880</v>
      </c>
      <c r="E664" s="83">
        <f t="shared" si="205"/>
        <v>10881</v>
      </c>
      <c r="F664" s="83">
        <f t="shared" si="205"/>
        <v>10893</v>
      </c>
      <c r="G664" s="83">
        <f t="shared" si="205"/>
        <v>10894</v>
      </c>
      <c r="H664" s="88">
        <f t="shared" si="204"/>
        <v>10898</v>
      </c>
      <c r="I664" s="83"/>
      <c r="J664" s="83"/>
      <c r="K664" s="83"/>
      <c r="L664" s="83">
        <v>662</v>
      </c>
      <c r="M664" s="83">
        <v>6</v>
      </c>
      <c r="N664" s="83"/>
      <c r="O664" s="83"/>
      <c r="P664" s="83"/>
      <c r="Q664" s="83"/>
      <c r="R664" s="83"/>
      <c r="S664" s="84" t="s">
        <v>2123</v>
      </c>
      <c r="T664" s="84"/>
      <c r="U664" s="84"/>
      <c r="V664" s="84"/>
      <c r="W664" s="83" t="s">
        <v>2124</v>
      </c>
      <c r="X664" s="83" t="s">
        <v>2125</v>
      </c>
      <c r="Y664" s="83"/>
      <c r="Z664" s="83" t="s">
        <v>95</v>
      </c>
      <c r="AA664" s="83"/>
      <c r="AB664" s="83"/>
      <c r="AC664" s="83"/>
      <c r="AD664" s="3" t="str">
        <f t="shared" si="199"/>
        <v>Meta- Gabbro</v>
      </c>
    </row>
    <row r="665" spans="1:30" x14ac:dyDescent="0.25">
      <c r="A665" s="83">
        <v>10899</v>
      </c>
      <c r="B665" s="83">
        <v>10893</v>
      </c>
      <c r="C665" s="83">
        <f t="shared" si="205"/>
        <v>10102</v>
      </c>
      <c r="D665" s="83">
        <f t="shared" si="205"/>
        <v>10880</v>
      </c>
      <c r="E665" s="83">
        <f t="shared" si="205"/>
        <v>10881</v>
      </c>
      <c r="F665" s="83">
        <f t="shared" si="205"/>
        <v>10893</v>
      </c>
      <c r="G665" s="88">
        <f>A665</f>
        <v>10899</v>
      </c>
      <c r="H665" s="83"/>
      <c r="I665" s="83"/>
      <c r="J665" s="83"/>
      <c r="K665" s="83"/>
      <c r="L665" s="83">
        <v>663</v>
      </c>
      <c r="M665" s="83">
        <v>5</v>
      </c>
      <c r="N665" s="83"/>
      <c r="O665" s="83"/>
      <c r="P665" s="83"/>
      <c r="Q665" s="83"/>
      <c r="R665" s="84" t="s">
        <v>2126</v>
      </c>
      <c r="S665" s="84"/>
      <c r="T665" s="84"/>
      <c r="U665" s="84"/>
      <c r="V665" s="84"/>
      <c r="W665" s="83" t="s">
        <v>2127</v>
      </c>
      <c r="X665" s="83" t="s">
        <v>2128</v>
      </c>
      <c r="Y665" s="83"/>
      <c r="Z665" s="83" t="s">
        <v>95</v>
      </c>
      <c r="AA665" s="83"/>
      <c r="AB665" s="83"/>
      <c r="AC665" s="83"/>
      <c r="AD665" s="3" t="str">
        <f t="shared" si="199"/>
        <v>Metamorphic dyke rock</v>
      </c>
    </row>
    <row r="666" spans="1:30" x14ac:dyDescent="0.25">
      <c r="A666" s="83">
        <v>10900</v>
      </c>
      <c r="B666" s="83">
        <v>10899</v>
      </c>
      <c r="C666" s="83">
        <f t="shared" si="205"/>
        <v>10102</v>
      </c>
      <c r="D666" s="83">
        <f t="shared" si="205"/>
        <v>10880</v>
      </c>
      <c r="E666" s="83">
        <f t="shared" si="205"/>
        <v>10881</v>
      </c>
      <c r="F666" s="83">
        <f t="shared" si="205"/>
        <v>10893</v>
      </c>
      <c r="G666" s="83">
        <f t="shared" si="205"/>
        <v>10899</v>
      </c>
      <c r="H666" s="88">
        <f>A666</f>
        <v>10900</v>
      </c>
      <c r="I666" s="83"/>
      <c r="J666" s="83"/>
      <c r="K666" s="83"/>
      <c r="L666" s="83">
        <v>664</v>
      </c>
      <c r="M666" s="83">
        <v>6</v>
      </c>
      <c r="N666" s="83"/>
      <c r="O666" s="83"/>
      <c r="P666" s="83"/>
      <c r="Q666" s="83"/>
      <c r="R666" s="83"/>
      <c r="S666" s="84" t="s">
        <v>2129</v>
      </c>
      <c r="T666" s="84"/>
      <c r="U666" s="84"/>
      <c r="V666" s="84"/>
      <c r="W666" s="83" t="s">
        <v>2130</v>
      </c>
      <c r="X666" s="83" t="s">
        <v>2131</v>
      </c>
      <c r="Y666" s="83"/>
      <c r="Z666" s="83" t="s">
        <v>95</v>
      </c>
      <c r="AA666" s="83"/>
      <c r="AB666" s="83"/>
      <c r="AC666" s="83"/>
      <c r="AD666" s="3" t="str">
        <f t="shared" si="199"/>
        <v>Meta- Aplite</v>
      </c>
    </row>
    <row r="667" spans="1:30" x14ac:dyDescent="0.25">
      <c r="A667" s="83">
        <v>10901</v>
      </c>
      <c r="B667" s="83">
        <v>10900</v>
      </c>
      <c r="C667" s="83">
        <f t="shared" si="205"/>
        <v>10102</v>
      </c>
      <c r="D667" s="83">
        <f t="shared" si="205"/>
        <v>10880</v>
      </c>
      <c r="E667" s="83">
        <f t="shared" si="205"/>
        <v>10881</v>
      </c>
      <c r="F667" s="83">
        <f t="shared" si="205"/>
        <v>10893</v>
      </c>
      <c r="G667" s="83">
        <f t="shared" si="205"/>
        <v>10899</v>
      </c>
      <c r="H667" s="83">
        <f t="shared" si="205"/>
        <v>10900</v>
      </c>
      <c r="I667" s="83">
        <f t="shared" ref="I667:I669" si="206">A667</f>
        <v>10901</v>
      </c>
      <c r="J667" s="83"/>
      <c r="K667" s="83"/>
      <c r="L667" s="83">
        <v>665</v>
      </c>
      <c r="M667" s="83">
        <v>7</v>
      </c>
      <c r="N667" s="83"/>
      <c r="O667" s="83"/>
      <c r="P667" s="83"/>
      <c r="Q667" s="83"/>
      <c r="R667" s="83"/>
      <c r="S667" s="83"/>
      <c r="T667" s="84" t="s">
        <v>2132</v>
      </c>
      <c r="U667" s="84"/>
      <c r="V667" s="84"/>
      <c r="W667" s="83" t="s">
        <v>2133</v>
      </c>
      <c r="X667" s="83" t="s">
        <v>2134</v>
      </c>
      <c r="Y667" s="83"/>
      <c r="Z667" s="83" t="s">
        <v>95</v>
      </c>
      <c r="AA667" s="83"/>
      <c r="AB667" s="83"/>
      <c r="AC667" s="83"/>
      <c r="AD667" s="3" t="str">
        <f t="shared" si="199"/>
        <v>Garnet- Meta- Aplite</v>
      </c>
    </row>
    <row r="668" spans="1:30" x14ac:dyDescent="0.25">
      <c r="A668" s="83">
        <v>10902</v>
      </c>
      <c r="B668" s="83">
        <v>10900</v>
      </c>
      <c r="C668" s="83">
        <f t="shared" si="205"/>
        <v>10102</v>
      </c>
      <c r="D668" s="83">
        <f t="shared" si="205"/>
        <v>10880</v>
      </c>
      <c r="E668" s="83">
        <f t="shared" si="205"/>
        <v>10881</v>
      </c>
      <c r="F668" s="83">
        <f t="shared" si="205"/>
        <v>10893</v>
      </c>
      <c r="G668" s="83">
        <f t="shared" si="205"/>
        <v>10899</v>
      </c>
      <c r="H668" s="83">
        <f t="shared" si="205"/>
        <v>10900</v>
      </c>
      <c r="I668" s="83">
        <f t="shared" si="206"/>
        <v>10902</v>
      </c>
      <c r="J668" s="83"/>
      <c r="K668" s="83"/>
      <c r="L668" s="83">
        <v>666</v>
      </c>
      <c r="M668" s="83">
        <v>7</v>
      </c>
      <c r="N668" s="83"/>
      <c r="O668" s="83"/>
      <c r="P668" s="83"/>
      <c r="Q668" s="83"/>
      <c r="R668" s="83"/>
      <c r="S668" s="83"/>
      <c r="T668" s="84" t="s">
        <v>2135</v>
      </c>
      <c r="U668" s="84"/>
      <c r="V668" s="84"/>
      <c r="W668" s="83" t="s">
        <v>2136</v>
      </c>
      <c r="X668" s="83" t="s">
        <v>2137</v>
      </c>
      <c r="Y668" s="83"/>
      <c r="Z668" s="83" t="s">
        <v>95</v>
      </c>
      <c r="AA668" s="83"/>
      <c r="AB668" s="83"/>
      <c r="AC668" s="83"/>
      <c r="AD668" s="3" t="str">
        <f t="shared" si="199"/>
        <v>Garnet- Turmaline- Meta- Aplite</v>
      </c>
    </row>
    <row r="669" spans="1:30" x14ac:dyDescent="0.25">
      <c r="A669" s="83">
        <v>10903</v>
      </c>
      <c r="B669" s="83">
        <v>10900</v>
      </c>
      <c r="C669" s="83">
        <f t="shared" si="205"/>
        <v>10102</v>
      </c>
      <c r="D669" s="83">
        <f t="shared" si="205"/>
        <v>10880</v>
      </c>
      <c r="E669" s="83">
        <f t="shared" si="205"/>
        <v>10881</v>
      </c>
      <c r="F669" s="83">
        <f t="shared" si="205"/>
        <v>10893</v>
      </c>
      <c r="G669" s="83">
        <f t="shared" si="205"/>
        <v>10899</v>
      </c>
      <c r="H669" s="83">
        <f t="shared" si="205"/>
        <v>10900</v>
      </c>
      <c r="I669" s="83">
        <f t="shared" si="206"/>
        <v>10903</v>
      </c>
      <c r="J669" s="83"/>
      <c r="K669" s="83"/>
      <c r="L669" s="83">
        <v>667</v>
      </c>
      <c r="M669" s="83">
        <v>7</v>
      </c>
      <c r="N669" s="83"/>
      <c r="O669" s="83"/>
      <c r="P669" s="83"/>
      <c r="Q669" s="83"/>
      <c r="R669" s="83"/>
      <c r="S669" s="83"/>
      <c r="T669" s="84" t="s">
        <v>2138</v>
      </c>
      <c r="U669" s="84"/>
      <c r="V669" s="84"/>
      <c r="W669" s="83" t="s">
        <v>2139</v>
      </c>
      <c r="X669" s="83" t="s">
        <v>2140</v>
      </c>
      <c r="Y669" s="83"/>
      <c r="Z669" s="83" t="s">
        <v>95</v>
      </c>
      <c r="AA669" s="83"/>
      <c r="AB669" s="83"/>
      <c r="AC669" s="83"/>
      <c r="AD669" s="3" t="str">
        <f t="shared" si="199"/>
        <v>Meta- Pegmatite</v>
      </c>
    </row>
    <row r="670" spans="1:30" x14ac:dyDescent="0.25">
      <c r="A670" s="83">
        <v>63974</v>
      </c>
      <c r="B670" s="83">
        <v>10899</v>
      </c>
      <c r="C670" s="83">
        <f t="shared" si="205"/>
        <v>10102</v>
      </c>
      <c r="D670" s="83">
        <f t="shared" si="205"/>
        <v>10880</v>
      </c>
      <c r="E670" s="83">
        <f t="shared" si="205"/>
        <v>10881</v>
      </c>
      <c r="F670" s="83">
        <f t="shared" si="205"/>
        <v>10893</v>
      </c>
      <c r="G670" s="83">
        <f t="shared" si="205"/>
        <v>10899</v>
      </c>
      <c r="H670" s="88">
        <f>A670</f>
        <v>63974</v>
      </c>
      <c r="I670" s="83"/>
      <c r="J670" s="83"/>
      <c r="K670" s="83"/>
      <c r="L670" s="83">
        <v>668</v>
      </c>
      <c r="M670" s="83">
        <v>6</v>
      </c>
      <c r="N670" s="83"/>
      <c r="O670" s="83"/>
      <c r="P670" s="83"/>
      <c r="Q670" s="83"/>
      <c r="R670" s="83"/>
      <c r="S670" s="84" t="s">
        <v>2141</v>
      </c>
      <c r="T670" s="84"/>
      <c r="U670" s="84"/>
      <c r="V670" s="84"/>
      <c r="W670" s="83" t="s">
        <v>2142</v>
      </c>
      <c r="X670" s="83" t="s">
        <v>2143</v>
      </c>
      <c r="Y670" s="83"/>
      <c r="Z670" s="83" t="s">
        <v>95</v>
      </c>
      <c r="AA670" s="83"/>
      <c r="AB670" s="83"/>
      <c r="AC670" s="83"/>
      <c r="AD670" s="3" t="str">
        <f t="shared" si="199"/>
        <v>Meta- Dolerite</v>
      </c>
    </row>
    <row r="671" spans="1:30" x14ac:dyDescent="0.25">
      <c r="A671" s="83">
        <v>63975</v>
      </c>
      <c r="B671" s="83">
        <v>63974</v>
      </c>
      <c r="C671" s="83">
        <f t="shared" si="205"/>
        <v>10102</v>
      </c>
      <c r="D671" s="83">
        <f t="shared" si="205"/>
        <v>10880</v>
      </c>
      <c r="E671" s="83">
        <f t="shared" si="205"/>
        <v>10881</v>
      </c>
      <c r="F671" s="83">
        <f t="shared" si="205"/>
        <v>10893</v>
      </c>
      <c r="G671" s="83">
        <f t="shared" si="205"/>
        <v>10899</v>
      </c>
      <c r="H671" s="83">
        <f t="shared" si="205"/>
        <v>63974</v>
      </c>
      <c r="I671" s="83">
        <f t="shared" ref="I671:I672" si="207">A671</f>
        <v>63975</v>
      </c>
      <c r="J671" s="83"/>
      <c r="K671" s="83"/>
      <c r="L671" s="83">
        <v>669</v>
      </c>
      <c r="M671" s="83">
        <v>7</v>
      </c>
      <c r="N671" s="83"/>
      <c r="O671" s="83"/>
      <c r="P671" s="83"/>
      <c r="Q671" s="83"/>
      <c r="R671" s="83"/>
      <c r="S671" s="83"/>
      <c r="T671" s="84" t="s">
        <v>2144</v>
      </c>
      <c r="U671" s="84"/>
      <c r="V671" s="84"/>
      <c r="W671" s="83" t="s">
        <v>2145</v>
      </c>
      <c r="X671" s="83" t="s">
        <v>2146</v>
      </c>
      <c r="Y671" s="83"/>
      <c r="Z671" s="83" t="s">
        <v>95</v>
      </c>
      <c r="AA671" s="83"/>
      <c r="AB671" s="83"/>
      <c r="AC671" s="83"/>
      <c r="AD671" s="3" t="str">
        <f t="shared" si="199"/>
        <v>Alkalibasaltic Meta- Dolerite</v>
      </c>
    </row>
    <row r="672" spans="1:30" x14ac:dyDescent="0.25">
      <c r="A672" s="83">
        <v>63976</v>
      </c>
      <c r="B672" s="83">
        <v>63974</v>
      </c>
      <c r="C672" s="83">
        <f t="shared" si="205"/>
        <v>10102</v>
      </c>
      <c r="D672" s="83">
        <f t="shared" si="205"/>
        <v>10880</v>
      </c>
      <c r="E672" s="83">
        <f t="shared" si="205"/>
        <v>10881</v>
      </c>
      <c r="F672" s="83">
        <f t="shared" si="205"/>
        <v>10893</v>
      </c>
      <c r="G672" s="83">
        <f t="shared" si="205"/>
        <v>10899</v>
      </c>
      <c r="H672" s="83">
        <f t="shared" si="205"/>
        <v>63974</v>
      </c>
      <c r="I672" s="83">
        <f t="shared" si="207"/>
        <v>63976</v>
      </c>
      <c r="J672" s="83"/>
      <c r="K672" s="83"/>
      <c r="L672" s="83">
        <v>670</v>
      </c>
      <c r="M672" s="83">
        <v>7</v>
      </c>
      <c r="N672" s="83"/>
      <c r="O672" s="83"/>
      <c r="P672" s="83"/>
      <c r="Q672" s="83"/>
      <c r="R672" s="83"/>
      <c r="S672" s="83"/>
      <c r="T672" s="84" t="s">
        <v>2147</v>
      </c>
      <c r="U672" s="84"/>
      <c r="V672" s="84"/>
      <c r="W672" s="83" t="s">
        <v>2148</v>
      </c>
      <c r="X672" s="83" t="s">
        <v>2149</v>
      </c>
      <c r="Y672" s="83"/>
      <c r="Z672" s="83" t="s">
        <v>95</v>
      </c>
      <c r="AA672" s="83"/>
      <c r="AB672" s="83"/>
      <c r="AC672" s="83"/>
      <c r="AD672" s="3" t="str">
        <f t="shared" si="199"/>
        <v>Tholeitic Meta- Dolerite</v>
      </c>
    </row>
    <row r="673" spans="1:30" x14ac:dyDescent="0.25">
      <c r="A673" s="86">
        <v>10904</v>
      </c>
      <c r="B673" s="86">
        <v>10893</v>
      </c>
      <c r="C673" s="83">
        <f t="shared" si="205"/>
        <v>10102</v>
      </c>
      <c r="D673" s="83">
        <f t="shared" si="205"/>
        <v>10880</v>
      </c>
      <c r="E673" s="83">
        <f t="shared" si="205"/>
        <v>10881</v>
      </c>
      <c r="F673" s="83">
        <f t="shared" si="205"/>
        <v>10893</v>
      </c>
      <c r="G673" s="88">
        <f>A673</f>
        <v>10904</v>
      </c>
      <c r="H673" s="86"/>
      <c r="I673" s="86"/>
      <c r="J673" s="86"/>
      <c r="K673" s="86"/>
      <c r="L673" s="86">
        <v>671</v>
      </c>
      <c r="M673" s="86">
        <v>5</v>
      </c>
      <c r="N673" s="86"/>
      <c r="O673" s="86"/>
      <c r="P673" s="86"/>
      <c r="Q673" s="86"/>
      <c r="R673" s="87" t="s">
        <v>2150</v>
      </c>
      <c r="S673" s="87"/>
      <c r="T673" s="87"/>
      <c r="U673" s="87"/>
      <c r="V673" s="87"/>
      <c r="W673" s="86" t="s">
        <v>2151</v>
      </c>
      <c r="X673" s="86" t="s">
        <v>2152</v>
      </c>
      <c r="Y673" s="86"/>
      <c r="Z673" s="86"/>
      <c r="AA673" s="86"/>
      <c r="AB673" s="86"/>
      <c r="AC673" s="86"/>
      <c r="AD673" s="3" t="str">
        <f t="shared" si="199"/>
        <v>Meta volcanic rock</v>
      </c>
    </row>
    <row r="674" spans="1:30" x14ac:dyDescent="0.25">
      <c r="A674" s="83">
        <v>10905</v>
      </c>
      <c r="B674" s="83">
        <v>10904</v>
      </c>
      <c r="C674" s="83">
        <f t="shared" si="205"/>
        <v>10102</v>
      </c>
      <c r="D674" s="83">
        <f t="shared" si="205"/>
        <v>10880</v>
      </c>
      <c r="E674" s="83">
        <f t="shared" si="205"/>
        <v>10881</v>
      </c>
      <c r="F674" s="83">
        <f t="shared" si="205"/>
        <v>10893</v>
      </c>
      <c r="G674" s="83">
        <f t="shared" si="205"/>
        <v>10904</v>
      </c>
      <c r="H674" s="88">
        <f>A674</f>
        <v>10905</v>
      </c>
      <c r="I674" s="83"/>
      <c r="J674" s="83"/>
      <c r="K674" s="83"/>
      <c r="L674" s="83">
        <v>672</v>
      </c>
      <c r="M674" s="83">
        <v>6</v>
      </c>
      <c r="N674" s="83"/>
      <c r="O674" s="83"/>
      <c r="P674" s="83"/>
      <c r="Q674" s="83"/>
      <c r="R674" s="83"/>
      <c r="S674" s="84" t="s">
        <v>2153</v>
      </c>
      <c r="T674" s="84"/>
      <c r="U674" s="84"/>
      <c r="V674" s="84"/>
      <c r="W674" s="83" t="s">
        <v>2154</v>
      </c>
      <c r="X674" s="83" t="s">
        <v>2155</v>
      </c>
      <c r="Y674" s="83"/>
      <c r="Z674" s="83" t="s">
        <v>95</v>
      </c>
      <c r="AA674" s="83"/>
      <c r="AB674" s="83"/>
      <c r="AC674" s="83"/>
      <c r="AD674" s="3" t="str">
        <f t="shared" si="199"/>
        <v>Meta- Rhyolite</v>
      </c>
    </row>
    <row r="675" spans="1:30" x14ac:dyDescent="0.25">
      <c r="A675" s="83">
        <v>52453</v>
      </c>
      <c r="B675" s="83">
        <v>10905</v>
      </c>
      <c r="C675" s="83">
        <f t="shared" si="205"/>
        <v>10102</v>
      </c>
      <c r="D675" s="83">
        <f t="shared" si="205"/>
        <v>10880</v>
      </c>
      <c r="E675" s="83">
        <f t="shared" si="205"/>
        <v>10881</v>
      </c>
      <c r="F675" s="83">
        <f t="shared" si="205"/>
        <v>10893</v>
      </c>
      <c r="G675" s="83">
        <f t="shared" si="205"/>
        <v>10904</v>
      </c>
      <c r="H675" s="83">
        <f t="shared" si="205"/>
        <v>10905</v>
      </c>
      <c r="I675" s="83">
        <f>A675</f>
        <v>52453</v>
      </c>
      <c r="J675" s="83"/>
      <c r="K675" s="83"/>
      <c r="L675" s="83">
        <v>673</v>
      </c>
      <c r="M675" s="83">
        <v>7</v>
      </c>
      <c r="N675" s="83"/>
      <c r="O675" s="83"/>
      <c r="P675" s="83"/>
      <c r="Q675" s="83"/>
      <c r="R675" s="83"/>
      <c r="S675" s="83"/>
      <c r="T675" s="84" t="s">
        <v>2156</v>
      </c>
      <c r="U675" s="84"/>
      <c r="V675" s="84"/>
      <c r="W675" s="83" t="s">
        <v>2157</v>
      </c>
      <c r="X675" s="83" t="s">
        <v>2158</v>
      </c>
      <c r="Y675" s="83"/>
      <c r="Z675" s="83" t="s">
        <v>95</v>
      </c>
      <c r="AA675" s="83"/>
      <c r="AB675" s="83"/>
      <c r="AC675" s="83"/>
      <c r="AD675" s="3" t="str">
        <f t="shared" si="199"/>
        <v>Peralkaline Meta- Rhyolite</v>
      </c>
    </row>
    <row r="676" spans="1:30" x14ac:dyDescent="0.25">
      <c r="A676" s="83">
        <v>52454</v>
      </c>
      <c r="B676" s="83">
        <v>10904</v>
      </c>
      <c r="C676" s="83">
        <f t="shared" si="205"/>
        <v>10102</v>
      </c>
      <c r="D676" s="83">
        <f t="shared" si="205"/>
        <v>10880</v>
      </c>
      <c r="E676" s="83">
        <f t="shared" si="205"/>
        <v>10881</v>
      </c>
      <c r="F676" s="83">
        <f t="shared" si="205"/>
        <v>10893</v>
      </c>
      <c r="G676" s="83">
        <f t="shared" si="205"/>
        <v>10904</v>
      </c>
      <c r="H676" s="88">
        <f t="shared" ref="H676:H680" si="208">A676</f>
        <v>52454</v>
      </c>
      <c r="I676" s="83"/>
      <c r="J676" s="83"/>
      <c r="K676" s="83"/>
      <c r="L676" s="83">
        <v>674</v>
      </c>
      <c r="M676" s="83">
        <v>6</v>
      </c>
      <c r="N676" s="83"/>
      <c r="O676" s="83"/>
      <c r="P676" s="83"/>
      <c r="Q676" s="83"/>
      <c r="R676" s="83"/>
      <c r="S676" s="84" t="s">
        <v>2159</v>
      </c>
      <c r="T676" s="84"/>
      <c r="U676" s="84"/>
      <c r="V676" s="84"/>
      <c r="W676" s="83" t="s">
        <v>2160</v>
      </c>
      <c r="X676" s="83" t="s">
        <v>2161</v>
      </c>
      <c r="Y676" s="83"/>
      <c r="Z676" s="83" t="s">
        <v>95</v>
      </c>
      <c r="AA676" s="83"/>
      <c r="AB676" s="83"/>
      <c r="AC676" s="83"/>
      <c r="AD676" s="3" t="str">
        <f t="shared" si="199"/>
        <v>Meta- Rhyodacite</v>
      </c>
    </row>
    <row r="677" spans="1:30" x14ac:dyDescent="0.25">
      <c r="A677" s="83">
        <v>63524</v>
      </c>
      <c r="B677" s="83">
        <v>10904</v>
      </c>
      <c r="C677" s="83">
        <f t="shared" si="205"/>
        <v>10102</v>
      </c>
      <c r="D677" s="83">
        <f t="shared" si="205"/>
        <v>10880</v>
      </c>
      <c r="E677" s="83">
        <f t="shared" si="205"/>
        <v>10881</v>
      </c>
      <c r="F677" s="83">
        <f t="shared" si="205"/>
        <v>10893</v>
      </c>
      <c r="G677" s="83">
        <f t="shared" si="205"/>
        <v>10904</v>
      </c>
      <c r="H677" s="88">
        <f t="shared" si="208"/>
        <v>63524</v>
      </c>
      <c r="I677" s="83"/>
      <c r="J677" s="83"/>
      <c r="K677" s="83"/>
      <c r="L677" s="83">
        <v>675</v>
      </c>
      <c r="M677" s="83">
        <v>6</v>
      </c>
      <c r="N677" s="83"/>
      <c r="O677" s="83"/>
      <c r="P677" s="83"/>
      <c r="Q677" s="83"/>
      <c r="R677" s="83"/>
      <c r="S677" s="84" t="s">
        <v>2162</v>
      </c>
      <c r="T677" s="84"/>
      <c r="U677" s="84"/>
      <c r="V677" s="84"/>
      <c r="W677" s="83" t="s">
        <v>2163</v>
      </c>
      <c r="X677" s="83" t="s">
        <v>2164</v>
      </c>
      <c r="Y677" s="83"/>
      <c r="Z677" s="83" t="s">
        <v>95</v>
      </c>
      <c r="AA677" s="83"/>
      <c r="AB677" s="83"/>
      <c r="AC677" s="83"/>
      <c r="AD677" s="3" t="str">
        <f t="shared" si="199"/>
        <v>Meta- Dacite</v>
      </c>
    </row>
    <row r="678" spans="1:30" x14ac:dyDescent="0.25">
      <c r="A678" s="83">
        <v>52455</v>
      </c>
      <c r="B678" s="83">
        <v>10904</v>
      </c>
      <c r="C678" s="83">
        <f t="shared" si="205"/>
        <v>10102</v>
      </c>
      <c r="D678" s="83">
        <f t="shared" si="205"/>
        <v>10880</v>
      </c>
      <c r="E678" s="83">
        <f t="shared" si="205"/>
        <v>10881</v>
      </c>
      <c r="F678" s="83">
        <f t="shared" si="205"/>
        <v>10893</v>
      </c>
      <c r="G678" s="83">
        <f t="shared" si="205"/>
        <v>10904</v>
      </c>
      <c r="H678" s="88">
        <f t="shared" si="208"/>
        <v>52455</v>
      </c>
      <c r="I678" s="83"/>
      <c r="J678" s="83"/>
      <c r="K678" s="83"/>
      <c r="L678" s="83">
        <v>676</v>
      </c>
      <c r="M678" s="83">
        <v>6</v>
      </c>
      <c r="N678" s="83"/>
      <c r="O678" s="83"/>
      <c r="P678" s="83"/>
      <c r="Q678" s="83"/>
      <c r="R678" s="83"/>
      <c r="S678" s="84" t="s">
        <v>2165</v>
      </c>
      <c r="T678" s="84"/>
      <c r="U678" s="84"/>
      <c r="V678" s="84"/>
      <c r="W678" s="83" t="s">
        <v>2166</v>
      </c>
      <c r="X678" s="83" t="s">
        <v>2167</v>
      </c>
      <c r="Y678" s="83"/>
      <c r="Z678" s="83" t="s">
        <v>95</v>
      </c>
      <c r="AA678" s="83"/>
      <c r="AB678" s="83"/>
      <c r="AC678" s="83"/>
      <c r="AD678" s="3" t="str">
        <f t="shared" si="199"/>
        <v>Meta- Trachyte</v>
      </c>
    </row>
    <row r="679" spans="1:30" x14ac:dyDescent="0.25">
      <c r="A679" s="86">
        <v>10906</v>
      </c>
      <c r="B679" s="86">
        <v>10904</v>
      </c>
      <c r="C679" s="83">
        <f t="shared" si="205"/>
        <v>10102</v>
      </c>
      <c r="D679" s="83">
        <f t="shared" si="205"/>
        <v>10880</v>
      </c>
      <c r="E679" s="83">
        <f t="shared" si="205"/>
        <v>10881</v>
      </c>
      <c r="F679" s="83">
        <f t="shared" si="205"/>
        <v>10893</v>
      </c>
      <c r="G679" s="83">
        <f t="shared" si="205"/>
        <v>10904</v>
      </c>
      <c r="H679" s="88">
        <f t="shared" si="208"/>
        <v>10906</v>
      </c>
      <c r="I679" s="86"/>
      <c r="J679" s="86"/>
      <c r="K679" s="86"/>
      <c r="L679" s="86">
        <v>677</v>
      </c>
      <c r="M679" s="86">
        <v>6</v>
      </c>
      <c r="N679" s="86"/>
      <c r="O679" s="86"/>
      <c r="P679" s="86"/>
      <c r="Q679" s="86"/>
      <c r="R679" s="86"/>
      <c r="S679" s="87" t="s">
        <v>2168</v>
      </c>
      <c r="T679" s="87"/>
      <c r="U679" s="87"/>
      <c r="V679" s="87"/>
      <c r="W679" s="86" t="s">
        <v>2169</v>
      </c>
      <c r="X679" s="86" t="s">
        <v>2170</v>
      </c>
      <c r="Y679" s="86"/>
      <c r="Z679" s="86" t="s">
        <v>95</v>
      </c>
      <c r="AA679" s="86"/>
      <c r="AB679" s="86"/>
      <c r="AC679" s="86"/>
      <c r="AD679" s="3" t="str">
        <f t="shared" si="199"/>
        <v>Meta- Basalt</v>
      </c>
    </row>
    <row r="680" spans="1:30" x14ac:dyDescent="0.25">
      <c r="A680" s="86">
        <v>10906</v>
      </c>
      <c r="B680" s="86">
        <v>10904</v>
      </c>
      <c r="C680" s="83">
        <f t="shared" ref="C680:H695" si="209">VLOOKUP(D680,$A:$B,2,FALSE)</f>
        <v>10102</v>
      </c>
      <c r="D680" s="83">
        <f t="shared" si="209"/>
        <v>10880</v>
      </c>
      <c r="E680" s="83">
        <f t="shared" si="209"/>
        <v>10881</v>
      </c>
      <c r="F680" s="83">
        <f t="shared" si="209"/>
        <v>10893</v>
      </c>
      <c r="G680" s="83">
        <f t="shared" si="209"/>
        <v>10904</v>
      </c>
      <c r="H680" s="88">
        <f t="shared" si="208"/>
        <v>10906</v>
      </c>
      <c r="I680" s="86"/>
      <c r="J680" s="86"/>
      <c r="K680" s="86"/>
      <c r="L680" s="86">
        <v>677</v>
      </c>
      <c r="M680" s="86">
        <v>6</v>
      </c>
      <c r="N680" s="86"/>
      <c r="O680" s="86"/>
      <c r="P680" s="86"/>
      <c r="Q680" s="86"/>
      <c r="R680" s="86"/>
      <c r="S680" s="87" t="s">
        <v>2171</v>
      </c>
      <c r="T680" s="87"/>
      <c r="U680" s="87"/>
      <c r="V680" s="87"/>
      <c r="W680" s="86" t="s">
        <v>2169</v>
      </c>
      <c r="X680" s="86" t="s">
        <v>2170</v>
      </c>
      <c r="Y680" s="86"/>
      <c r="Z680" s="86" t="s">
        <v>95</v>
      </c>
      <c r="AA680" s="86"/>
      <c r="AB680" s="86"/>
      <c r="AC680" s="86"/>
      <c r="AD680" s="3" t="str">
        <f t="shared" si="199"/>
        <v>Meta- Basalt sorted</v>
      </c>
    </row>
    <row r="681" spans="1:30" x14ac:dyDescent="0.25">
      <c r="A681" s="83">
        <v>63535</v>
      </c>
      <c r="B681" s="83">
        <v>10906</v>
      </c>
      <c r="C681" s="83">
        <f t="shared" si="209"/>
        <v>10102</v>
      </c>
      <c r="D681" s="83">
        <f t="shared" si="209"/>
        <v>10880</v>
      </c>
      <c r="E681" s="83">
        <f t="shared" si="209"/>
        <v>10881</v>
      </c>
      <c r="F681" s="83">
        <f t="shared" si="209"/>
        <v>10893</v>
      </c>
      <c r="G681" s="83">
        <f t="shared" si="209"/>
        <v>10904</v>
      </c>
      <c r="H681" s="83">
        <f t="shared" si="209"/>
        <v>10906</v>
      </c>
      <c r="I681" s="83">
        <f t="shared" ref="I681:I682" si="210">A681</f>
        <v>63535</v>
      </c>
      <c r="J681" s="83"/>
      <c r="K681" s="83"/>
      <c r="L681" s="83">
        <v>678</v>
      </c>
      <c r="M681" s="83">
        <v>7</v>
      </c>
      <c r="N681" s="83"/>
      <c r="O681" s="83"/>
      <c r="P681" s="83"/>
      <c r="Q681" s="83"/>
      <c r="R681" s="83"/>
      <c r="S681" s="83"/>
      <c r="T681" s="84" t="s">
        <v>2172</v>
      </c>
      <c r="U681" s="84"/>
      <c r="V681" s="84"/>
      <c r="W681" s="83" t="s">
        <v>2173</v>
      </c>
      <c r="X681" s="83" t="s">
        <v>2174</v>
      </c>
      <c r="Y681" s="83"/>
      <c r="Z681" s="83" t="s">
        <v>95</v>
      </c>
      <c r="AA681" s="83"/>
      <c r="AB681" s="83"/>
      <c r="AC681" s="83"/>
      <c r="AD681" s="3" t="str">
        <f t="shared" si="199"/>
        <v>Meta- Alkali- Basalt</v>
      </c>
    </row>
    <row r="682" spans="1:30" x14ac:dyDescent="0.25">
      <c r="A682" s="83">
        <v>63536</v>
      </c>
      <c r="B682" s="83">
        <v>10906</v>
      </c>
      <c r="C682" s="83">
        <f t="shared" si="209"/>
        <v>10102</v>
      </c>
      <c r="D682" s="83">
        <f t="shared" si="209"/>
        <v>10880</v>
      </c>
      <c r="E682" s="83">
        <f t="shared" si="209"/>
        <v>10881</v>
      </c>
      <c r="F682" s="83">
        <f t="shared" si="209"/>
        <v>10893</v>
      </c>
      <c r="G682" s="83">
        <f t="shared" si="209"/>
        <v>10904</v>
      </c>
      <c r="H682" s="83">
        <f t="shared" si="209"/>
        <v>10906</v>
      </c>
      <c r="I682" s="83">
        <f t="shared" si="210"/>
        <v>63536</v>
      </c>
      <c r="J682" s="83"/>
      <c r="K682" s="83"/>
      <c r="L682" s="83">
        <v>679</v>
      </c>
      <c r="M682" s="83">
        <v>7</v>
      </c>
      <c r="N682" s="83"/>
      <c r="O682" s="83"/>
      <c r="P682" s="83"/>
      <c r="Q682" s="83"/>
      <c r="R682" s="83"/>
      <c r="S682" s="83"/>
      <c r="T682" s="84" t="s">
        <v>2175</v>
      </c>
      <c r="U682" s="84"/>
      <c r="V682" s="84"/>
      <c r="W682" s="83" t="s">
        <v>2176</v>
      </c>
      <c r="X682" s="83" t="s">
        <v>2177</v>
      </c>
      <c r="Y682" s="83"/>
      <c r="Z682" s="83" t="s">
        <v>95</v>
      </c>
      <c r="AA682" s="83"/>
      <c r="AB682" s="83"/>
      <c r="AC682" s="83"/>
      <c r="AD682" s="3" t="str">
        <f t="shared" si="199"/>
        <v>Tholeitic Meta- Basalt</v>
      </c>
    </row>
    <row r="683" spans="1:30" x14ac:dyDescent="0.25">
      <c r="A683" s="83">
        <v>52456</v>
      </c>
      <c r="B683" s="83">
        <v>10904</v>
      </c>
      <c r="C683" s="83">
        <f t="shared" si="209"/>
        <v>10102</v>
      </c>
      <c r="D683" s="83">
        <f t="shared" si="209"/>
        <v>10880</v>
      </c>
      <c r="E683" s="83">
        <f t="shared" si="209"/>
        <v>10881</v>
      </c>
      <c r="F683" s="83">
        <f t="shared" si="209"/>
        <v>10893</v>
      </c>
      <c r="G683" s="83">
        <f t="shared" si="209"/>
        <v>10904</v>
      </c>
      <c r="H683" s="88">
        <f t="shared" ref="H683:H686" si="211">A683</f>
        <v>52456</v>
      </c>
      <c r="I683" s="83"/>
      <c r="J683" s="83"/>
      <c r="K683" s="83"/>
      <c r="L683" s="83">
        <v>680</v>
      </c>
      <c r="M683" s="83">
        <v>6</v>
      </c>
      <c r="N683" s="83"/>
      <c r="O683" s="83"/>
      <c r="P683" s="83"/>
      <c r="Q683" s="83"/>
      <c r="R683" s="83"/>
      <c r="S683" s="84" t="s">
        <v>2178</v>
      </c>
      <c r="T683" s="84"/>
      <c r="U683" s="84"/>
      <c r="V683" s="84"/>
      <c r="W683" s="83" t="s">
        <v>2179</v>
      </c>
      <c r="X683" s="83" t="s">
        <v>2180</v>
      </c>
      <c r="Y683" s="83"/>
      <c r="Z683" s="83" t="s">
        <v>95</v>
      </c>
      <c r="AA683" s="83"/>
      <c r="AB683" s="83"/>
      <c r="AC683" s="83"/>
      <c r="AD683" s="3" t="str">
        <f t="shared" si="199"/>
        <v>Meta- Andesite</v>
      </c>
    </row>
    <row r="684" spans="1:30" x14ac:dyDescent="0.25">
      <c r="A684" s="83">
        <v>52457</v>
      </c>
      <c r="B684" s="83">
        <v>10904</v>
      </c>
      <c r="C684" s="83">
        <f t="shared" si="209"/>
        <v>10102</v>
      </c>
      <c r="D684" s="83">
        <f t="shared" si="209"/>
        <v>10880</v>
      </c>
      <c r="E684" s="83">
        <f t="shared" si="209"/>
        <v>10881</v>
      </c>
      <c r="F684" s="83">
        <f t="shared" si="209"/>
        <v>10893</v>
      </c>
      <c r="G684" s="83">
        <f t="shared" si="209"/>
        <v>10904</v>
      </c>
      <c r="H684" s="88">
        <f t="shared" si="211"/>
        <v>52457</v>
      </c>
      <c r="I684" s="83"/>
      <c r="J684" s="83"/>
      <c r="K684" s="83"/>
      <c r="L684" s="83">
        <v>681</v>
      </c>
      <c r="M684" s="83">
        <v>6</v>
      </c>
      <c r="N684" s="83"/>
      <c r="O684" s="83"/>
      <c r="P684" s="83"/>
      <c r="Q684" s="83"/>
      <c r="R684" s="83"/>
      <c r="S684" s="84" t="s">
        <v>2181</v>
      </c>
      <c r="T684" s="84"/>
      <c r="U684" s="84"/>
      <c r="V684" s="84"/>
      <c r="W684" s="83" t="s">
        <v>2182</v>
      </c>
      <c r="X684" s="83" t="s">
        <v>2183</v>
      </c>
      <c r="Y684" s="83"/>
      <c r="Z684" s="83" t="s">
        <v>95</v>
      </c>
      <c r="AA684" s="83"/>
      <c r="AB684" s="83"/>
      <c r="AC684" s="83"/>
      <c r="AD684" s="3" t="str">
        <f t="shared" si="199"/>
        <v>Meta- Phonolite</v>
      </c>
    </row>
    <row r="685" spans="1:30" x14ac:dyDescent="0.25">
      <c r="A685" s="83">
        <v>52458</v>
      </c>
      <c r="B685" s="83">
        <v>10904</v>
      </c>
      <c r="C685" s="83">
        <f t="shared" si="209"/>
        <v>10102</v>
      </c>
      <c r="D685" s="83">
        <f t="shared" si="209"/>
        <v>10880</v>
      </c>
      <c r="E685" s="83">
        <f t="shared" si="209"/>
        <v>10881</v>
      </c>
      <c r="F685" s="83">
        <f t="shared" si="209"/>
        <v>10893</v>
      </c>
      <c r="G685" s="83">
        <f t="shared" si="209"/>
        <v>10904</v>
      </c>
      <c r="H685" s="88">
        <f t="shared" si="211"/>
        <v>52458</v>
      </c>
      <c r="I685" s="83"/>
      <c r="J685" s="83"/>
      <c r="K685" s="83"/>
      <c r="L685" s="83">
        <v>682</v>
      </c>
      <c r="M685" s="83">
        <v>6</v>
      </c>
      <c r="N685" s="83"/>
      <c r="O685" s="83"/>
      <c r="P685" s="83"/>
      <c r="Q685" s="83"/>
      <c r="R685" s="83"/>
      <c r="S685" s="84" t="s">
        <v>2184</v>
      </c>
      <c r="T685" s="84"/>
      <c r="U685" s="84"/>
      <c r="V685" s="84"/>
      <c r="W685" s="83" t="s">
        <v>2185</v>
      </c>
      <c r="X685" s="83" t="s">
        <v>2186</v>
      </c>
      <c r="Y685" s="83"/>
      <c r="Z685" s="83" t="s">
        <v>95</v>
      </c>
      <c r="AA685" s="83"/>
      <c r="AB685" s="83"/>
      <c r="AC685" s="83"/>
      <c r="AD685" s="3" t="str">
        <f t="shared" si="199"/>
        <v>Meta- Basanite</v>
      </c>
    </row>
    <row r="686" spans="1:30" x14ac:dyDescent="0.25">
      <c r="A686" s="83">
        <v>63977</v>
      </c>
      <c r="B686" s="83">
        <v>10904</v>
      </c>
      <c r="C686" s="83">
        <f t="shared" si="209"/>
        <v>10102</v>
      </c>
      <c r="D686" s="83">
        <f t="shared" si="209"/>
        <v>10880</v>
      </c>
      <c r="E686" s="83">
        <f t="shared" si="209"/>
        <v>10881</v>
      </c>
      <c r="F686" s="83">
        <f t="shared" si="209"/>
        <v>10893</v>
      </c>
      <c r="G686" s="83">
        <f t="shared" si="209"/>
        <v>10904</v>
      </c>
      <c r="H686" s="88">
        <f t="shared" si="211"/>
        <v>63977</v>
      </c>
      <c r="I686" s="83"/>
      <c r="J686" s="83"/>
      <c r="K686" s="83"/>
      <c r="L686" s="83">
        <v>683</v>
      </c>
      <c r="M686" s="83">
        <v>6</v>
      </c>
      <c r="N686" s="83"/>
      <c r="O686" s="83"/>
      <c r="P686" s="83"/>
      <c r="Q686" s="83"/>
      <c r="R686" s="83"/>
      <c r="S686" s="84" t="s">
        <v>2187</v>
      </c>
      <c r="T686" s="84"/>
      <c r="U686" s="84"/>
      <c r="V686" s="84"/>
      <c r="W686" s="83" t="s">
        <v>2188</v>
      </c>
      <c r="X686" s="83" t="s">
        <v>2189</v>
      </c>
      <c r="Y686" s="83"/>
      <c r="Z686" s="83" t="s">
        <v>95</v>
      </c>
      <c r="AA686" s="83"/>
      <c r="AB686" s="83"/>
      <c r="AC686" s="83"/>
      <c r="AD686" s="3" t="str">
        <f t="shared" si="199"/>
        <v>Meta- Pikrite</v>
      </c>
    </row>
    <row r="687" spans="1:30" x14ac:dyDescent="0.25">
      <c r="A687" s="83">
        <v>52450</v>
      </c>
      <c r="B687" s="83">
        <v>10881</v>
      </c>
      <c r="C687" s="83">
        <f t="shared" si="209"/>
        <v>10102</v>
      </c>
      <c r="D687" s="83">
        <f t="shared" si="209"/>
        <v>10880</v>
      </c>
      <c r="E687" s="83">
        <f t="shared" si="209"/>
        <v>10881</v>
      </c>
      <c r="F687" s="88">
        <f>A687</f>
        <v>52450</v>
      </c>
      <c r="G687" s="83"/>
      <c r="H687" s="83"/>
      <c r="I687" s="83"/>
      <c r="J687" s="83"/>
      <c r="K687" s="83"/>
      <c r="L687" s="83">
        <v>684</v>
      </c>
      <c r="M687" s="83">
        <v>4</v>
      </c>
      <c r="N687" s="83"/>
      <c r="O687" s="83"/>
      <c r="P687" s="83"/>
      <c r="Q687" s="84" t="s">
        <v>2190</v>
      </c>
      <c r="R687" s="84"/>
      <c r="S687" s="84"/>
      <c r="T687" s="84"/>
      <c r="U687" s="84"/>
      <c r="V687" s="84"/>
      <c r="W687" s="83" t="s">
        <v>2191</v>
      </c>
      <c r="X687" s="83" t="s">
        <v>2192</v>
      </c>
      <c r="Y687" s="83"/>
      <c r="Z687" s="83" t="s">
        <v>95</v>
      </c>
      <c r="AA687" s="83"/>
      <c r="AB687" s="83"/>
      <c r="AC687" s="83"/>
      <c r="AD687" s="3" t="str">
        <f t="shared" si="199"/>
        <v>Meta volcaniclastic rock</v>
      </c>
    </row>
    <row r="688" spans="1:30" x14ac:dyDescent="0.25">
      <c r="A688" s="83">
        <v>63525</v>
      </c>
      <c r="B688" s="83">
        <v>52450</v>
      </c>
      <c r="C688" s="83">
        <f t="shared" si="209"/>
        <v>10102</v>
      </c>
      <c r="D688" s="83">
        <f t="shared" si="209"/>
        <v>10880</v>
      </c>
      <c r="E688" s="83">
        <f t="shared" si="209"/>
        <v>10881</v>
      </c>
      <c r="F688" s="83">
        <f t="shared" si="209"/>
        <v>52450</v>
      </c>
      <c r="G688" s="88">
        <f t="shared" ref="G688:G693" si="212">A688</f>
        <v>63525</v>
      </c>
      <c r="H688" s="83"/>
      <c r="I688" s="83"/>
      <c r="J688" s="83"/>
      <c r="K688" s="83"/>
      <c r="L688" s="83">
        <v>685</v>
      </c>
      <c r="M688" s="83">
        <v>5</v>
      </c>
      <c r="N688" s="83"/>
      <c r="O688" s="83"/>
      <c r="P688" s="83"/>
      <c r="Q688" s="83"/>
      <c r="R688" s="84" t="s">
        <v>2193</v>
      </c>
      <c r="S688" s="84"/>
      <c r="T688" s="84"/>
      <c r="U688" s="84"/>
      <c r="V688" s="84"/>
      <c r="W688" s="83" t="s">
        <v>2194</v>
      </c>
      <c r="X688" s="83" t="s">
        <v>2195</v>
      </c>
      <c r="Y688" s="83"/>
      <c r="Z688" s="83" t="s">
        <v>95</v>
      </c>
      <c r="AA688" s="83"/>
      <c r="AB688" s="83"/>
      <c r="AC688" s="83"/>
      <c r="AD688" s="3" t="str">
        <f t="shared" si="199"/>
        <v>Rhyolitic meta volcaniclastic rock</v>
      </c>
    </row>
    <row r="689" spans="1:30" x14ac:dyDescent="0.25">
      <c r="A689" s="83">
        <v>63526</v>
      </c>
      <c r="B689" s="83">
        <v>52450</v>
      </c>
      <c r="C689" s="83">
        <f t="shared" si="209"/>
        <v>10102</v>
      </c>
      <c r="D689" s="83">
        <f t="shared" si="209"/>
        <v>10880</v>
      </c>
      <c r="E689" s="83">
        <f t="shared" si="209"/>
        <v>10881</v>
      </c>
      <c r="F689" s="83">
        <f t="shared" si="209"/>
        <v>52450</v>
      </c>
      <c r="G689" s="88">
        <f t="shared" si="212"/>
        <v>63526</v>
      </c>
      <c r="H689" s="83"/>
      <c r="I689" s="83"/>
      <c r="J689" s="83"/>
      <c r="K689" s="83"/>
      <c r="L689" s="83">
        <v>686</v>
      </c>
      <c r="M689" s="83">
        <v>5</v>
      </c>
      <c r="N689" s="83"/>
      <c r="O689" s="83"/>
      <c r="P689" s="83"/>
      <c r="Q689" s="83"/>
      <c r="R689" s="84" t="s">
        <v>2196</v>
      </c>
      <c r="S689" s="84"/>
      <c r="T689" s="84"/>
      <c r="U689" s="84"/>
      <c r="V689" s="84"/>
      <c r="W689" s="83" t="s">
        <v>2197</v>
      </c>
      <c r="X689" s="83" t="s">
        <v>2198</v>
      </c>
      <c r="Y689" s="83"/>
      <c r="Z689" s="83" t="s">
        <v>95</v>
      </c>
      <c r="AA689" s="83"/>
      <c r="AB689" s="83"/>
      <c r="AC689" s="83"/>
      <c r="AD689" s="3" t="str">
        <f t="shared" si="199"/>
        <v>Rhyodacitic meta volcaniclastic rock</v>
      </c>
    </row>
    <row r="690" spans="1:30" x14ac:dyDescent="0.25">
      <c r="A690" s="83">
        <v>63527</v>
      </c>
      <c r="B690" s="83">
        <v>52450</v>
      </c>
      <c r="C690" s="83">
        <f t="shared" si="209"/>
        <v>10102</v>
      </c>
      <c r="D690" s="83">
        <f t="shared" si="209"/>
        <v>10880</v>
      </c>
      <c r="E690" s="83">
        <f t="shared" si="209"/>
        <v>10881</v>
      </c>
      <c r="F690" s="83">
        <f t="shared" si="209"/>
        <v>52450</v>
      </c>
      <c r="G690" s="88">
        <f t="shared" si="212"/>
        <v>63527</v>
      </c>
      <c r="H690" s="83"/>
      <c r="I690" s="83"/>
      <c r="J690" s="83"/>
      <c r="K690" s="83"/>
      <c r="L690" s="83">
        <v>687</v>
      </c>
      <c r="M690" s="83">
        <v>5</v>
      </c>
      <c r="N690" s="83"/>
      <c r="O690" s="83"/>
      <c r="P690" s="83"/>
      <c r="Q690" s="83"/>
      <c r="R690" s="84" t="s">
        <v>2199</v>
      </c>
      <c r="S690" s="84"/>
      <c r="T690" s="84"/>
      <c r="U690" s="84"/>
      <c r="V690" s="84"/>
      <c r="W690" s="83" t="s">
        <v>2200</v>
      </c>
      <c r="X690" s="83" t="s">
        <v>2201</v>
      </c>
      <c r="Y690" s="83"/>
      <c r="Z690" s="83" t="s">
        <v>95</v>
      </c>
      <c r="AA690" s="83"/>
      <c r="AB690" s="83"/>
      <c r="AC690" s="83"/>
      <c r="AD690" s="3" t="str">
        <f t="shared" si="199"/>
        <v>Dacitic meta volcaniclastic rock</v>
      </c>
    </row>
    <row r="691" spans="1:30" x14ac:dyDescent="0.25">
      <c r="A691" s="83">
        <v>63528</v>
      </c>
      <c r="B691" s="83">
        <v>52450</v>
      </c>
      <c r="C691" s="83">
        <f t="shared" si="209"/>
        <v>10102</v>
      </c>
      <c r="D691" s="83">
        <f t="shared" si="209"/>
        <v>10880</v>
      </c>
      <c r="E691" s="83">
        <f t="shared" si="209"/>
        <v>10881</v>
      </c>
      <c r="F691" s="83">
        <f t="shared" si="209"/>
        <v>52450</v>
      </c>
      <c r="G691" s="88">
        <f t="shared" si="212"/>
        <v>63528</v>
      </c>
      <c r="H691" s="83"/>
      <c r="I691" s="83"/>
      <c r="J691" s="83"/>
      <c r="K691" s="83"/>
      <c r="L691" s="83">
        <v>688</v>
      </c>
      <c r="M691" s="83">
        <v>5</v>
      </c>
      <c r="N691" s="83"/>
      <c r="O691" s="83"/>
      <c r="P691" s="83"/>
      <c r="Q691" s="83"/>
      <c r="R691" s="84" t="s">
        <v>2202</v>
      </c>
      <c r="S691" s="84"/>
      <c r="T691" s="84"/>
      <c r="U691" s="84"/>
      <c r="V691" s="84"/>
      <c r="W691" s="83" t="s">
        <v>2203</v>
      </c>
      <c r="X691" s="83" t="s">
        <v>2204</v>
      </c>
      <c r="Y691" s="83"/>
      <c r="Z691" s="83" t="s">
        <v>95</v>
      </c>
      <c r="AA691" s="83"/>
      <c r="AB691" s="83"/>
      <c r="AC691" s="83"/>
      <c r="AD691" s="3" t="str">
        <f t="shared" si="199"/>
        <v>Trachytic meta volcaniclastic rock</v>
      </c>
    </row>
    <row r="692" spans="1:30" x14ac:dyDescent="0.25">
      <c r="A692" s="83">
        <v>63529</v>
      </c>
      <c r="B692" s="83">
        <v>52450</v>
      </c>
      <c r="C692" s="83">
        <f t="shared" si="209"/>
        <v>10102</v>
      </c>
      <c r="D692" s="83">
        <f t="shared" si="209"/>
        <v>10880</v>
      </c>
      <c r="E692" s="83">
        <f t="shared" si="209"/>
        <v>10881</v>
      </c>
      <c r="F692" s="83">
        <f t="shared" si="209"/>
        <v>52450</v>
      </c>
      <c r="G692" s="88">
        <f t="shared" si="212"/>
        <v>63529</v>
      </c>
      <c r="H692" s="83"/>
      <c r="I692" s="83"/>
      <c r="J692" s="83"/>
      <c r="K692" s="83"/>
      <c r="L692" s="83">
        <v>689</v>
      </c>
      <c r="M692" s="83">
        <v>5</v>
      </c>
      <c r="N692" s="83"/>
      <c r="O692" s="83"/>
      <c r="P692" s="83"/>
      <c r="Q692" s="83"/>
      <c r="R692" s="84" t="s">
        <v>2205</v>
      </c>
      <c r="S692" s="84"/>
      <c r="T692" s="84"/>
      <c r="U692" s="84"/>
      <c r="V692" s="84"/>
      <c r="W692" s="83" t="s">
        <v>2206</v>
      </c>
      <c r="X692" s="83" t="s">
        <v>2207</v>
      </c>
      <c r="Y692" s="83"/>
      <c r="Z692" s="83" t="s">
        <v>95</v>
      </c>
      <c r="AA692" s="83"/>
      <c r="AB692" s="83"/>
      <c r="AC692" s="83"/>
      <c r="AD692" s="3" t="str">
        <f t="shared" si="199"/>
        <v>Andesitic meta volcaniclastic rock</v>
      </c>
    </row>
    <row r="693" spans="1:30" x14ac:dyDescent="0.25">
      <c r="A693" s="83">
        <v>63530</v>
      </c>
      <c r="B693" s="83">
        <v>52450</v>
      </c>
      <c r="C693" s="83">
        <f t="shared" si="209"/>
        <v>10102</v>
      </c>
      <c r="D693" s="83">
        <f t="shared" si="209"/>
        <v>10880</v>
      </c>
      <c r="E693" s="83">
        <f t="shared" si="209"/>
        <v>10881</v>
      </c>
      <c r="F693" s="83">
        <f t="shared" si="209"/>
        <v>52450</v>
      </c>
      <c r="G693" s="88">
        <f t="shared" si="212"/>
        <v>63530</v>
      </c>
      <c r="H693" s="83"/>
      <c r="I693" s="83"/>
      <c r="J693" s="83"/>
      <c r="K693" s="83"/>
      <c r="L693" s="83">
        <v>690</v>
      </c>
      <c r="M693" s="83">
        <v>5</v>
      </c>
      <c r="N693" s="83"/>
      <c r="O693" s="83"/>
      <c r="P693" s="83"/>
      <c r="Q693" s="83"/>
      <c r="R693" s="84" t="s">
        <v>2208</v>
      </c>
      <c r="S693" s="84"/>
      <c r="T693" s="84"/>
      <c r="U693" s="84"/>
      <c r="V693" s="84"/>
      <c r="W693" s="83" t="s">
        <v>2209</v>
      </c>
      <c r="X693" s="83" t="s">
        <v>2210</v>
      </c>
      <c r="Y693" s="83"/>
      <c r="Z693" s="83" t="s">
        <v>95</v>
      </c>
      <c r="AA693" s="83"/>
      <c r="AB693" s="83"/>
      <c r="AC693" s="83"/>
      <c r="AD693" s="3" t="str">
        <f t="shared" si="199"/>
        <v>Basaltic meta volcaniclastic rock</v>
      </c>
    </row>
    <row r="694" spans="1:30" x14ac:dyDescent="0.25">
      <c r="A694" s="83">
        <v>63531</v>
      </c>
      <c r="B694" s="83">
        <v>63530</v>
      </c>
      <c r="C694" s="83">
        <f t="shared" si="209"/>
        <v>10102</v>
      </c>
      <c r="D694" s="83">
        <f t="shared" si="209"/>
        <v>10880</v>
      </c>
      <c r="E694" s="83">
        <f t="shared" si="209"/>
        <v>10881</v>
      </c>
      <c r="F694" s="83">
        <f t="shared" si="209"/>
        <v>52450</v>
      </c>
      <c r="G694" s="83">
        <f t="shared" si="209"/>
        <v>63530</v>
      </c>
      <c r="H694" s="88">
        <f t="shared" ref="H694:H695" si="213">A694</f>
        <v>63531</v>
      </c>
      <c r="I694" s="83"/>
      <c r="J694" s="83"/>
      <c r="K694" s="83"/>
      <c r="L694" s="83">
        <v>691</v>
      </c>
      <c r="M694" s="83">
        <v>6</v>
      </c>
      <c r="N694" s="83"/>
      <c r="O694" s="83"/>
      <c r="P694" s="83"/>
      <c r="Q694" s="83"/>
      <c r="R694" s="83"/>
      <c r="S694" s="84" t="s">
        <v>2211</v>
      </c>
      <c r="T694" s="84"/>
      <c r="U694" s="84"/>
      <c r="V694" s="84"/>
      <c r="W694" s="83" t="s">
        <v>2212</v>
      </c>
      <c r="X694" s="83" t="s">
        <v>2213</v>
      </c>
      <c r="Y694" s="83"/>
      <c r="Z694" s="83" t="s">
        <v>95</v>
      </c>
      <c r="AA694" s="83"/>
      <c r="AB694" s="83"/>
      <c r="AC694" s="83"/>
      <c r="AD694" s="3" t="str">
        <f t="shared" si="199"/>
        <v>Alkali- basaltic meta volcaniclastic rock</v>
      </c>
    </row>
    <row r="695" spans="1:30" x14ac:dyDescent="0.25">
      <c r="A695" s="83">
        <v>63533</v>
      </c>
      <c r="B695" s="83">
        <v>63530</v>
      </c>
      <c r="C695" s="83">
        <f t="shared" si="209"/>
        <v>10102</v>
      </c>
      <c r="D695" s="83">
        <f t="shared" si="209"/>
        <v>10880</v>
      </c>
      <c r="E695" s="83">
        <f t="shared" si="209"/>
        <v>10881</v>
      </c>
      <c r="F695" s="83">
        <f t="shared" si="209"/>
        <v>52450</v>
      </c>
      <c r="G695" s="83">
        <f t="shared" si="209"/>
        <v>63530</v>
      </c>
      <c r="H695" s="88">
        <f t="shared" si="213"/>
        <v>63533</v>
      </c>
      <c r="I695" s="83"/>
      <c r="J695" s="83"/>
      <c r="K695" s="83"/>
      <c r="L695" s="83">
        <v>692</v>
      </c>
      <c r="M695" s="83">
        <v>6</v>
      </c>
      <c r="N695" s="83"/>
      <c r="O695" s="83"/>
      <c r="P695" s="83"/>
      <c r="Q695" s="83"/>
      <c r="R695" s="83"/>
      <c r="S695" s="84" t="s">
        <v>2214</v>
      </c>
      <c r="T695" s="84"/>
      <c r="U695" s="84"/>
      <c r="V695" s="84"/>
      <c r="W695" s="83" t="s">
        <v>2215</v>
      </c>
      <c r="X695" s="83" t="s">
        <v>2216</v>
      </c>
      <c r="Y695" s="83"/>
      <c r="Z695" s="83" t="s">
        <v>95</v>
      </c>
      <c r="AA695" s="83"/>
      <c r="AB695" s="83"/>
      <c r="AC695" s="83"/>
      <c r="AD695" s="3" t="str">
        <f t="shared" si="199"/>
        <v>Tholeitic meta volcaniclastic rock</v>
      </c>
    </row>
    <row r="696" spans="1:30" x14ac:dyDescent="0.25">
      <c r="A696" s="83">
        <v>63532</v>
      </c>
      <c r="B696" s="83">
        <v>52450</v>
      </c>
      <c r="C696" s="83">
        <f t="shared" ref="C696:H711" si="214">VLOOKUP(D696,$A:$B,2,FALSE)</f>
        <v>10102</v>
      </c>
      <c r="D696" s="83">
        <f t="shared" si="214"/>
        <v>10880</v>
      </c>
      <c r="E696" s="83">
        <f t="shared" si="214"/>
        <v>10881</v>
      </c>
      <c r="F696" s="83">
        <f t="shared" si="214"/>
        <v>52450</v>
      </c>
      <c r="G696" s="88">
        <f t="shared" ref="G696:G698" si="215">A696</f>
        <v>63532</v>
      </c>
      <c r="H696" s="83"/>
      <c r="I696" s="83"/>
      <c r="J696" s="83"/>
      <c r="K696" s="83"/>
      <c r="L696" s="83">
        <v>693</v>
      </c>
      <c r="M696" s="83">
        <v>5</v>
      </c>
      <c r="N696" s="83"/>
      <c r="O696" s="83"/>
      <c r="P696" s="83"/>
      <c r="Q696" s="83"/>
      <c r="R696" s="84" t="s">
        <v>2217</v>
      </c>
      <c r="S696" s="84"/>
      <c r="T696" s="84"/>
      <c r="U696" s="84"/>
      <c r="V696" s="84"/>
      <c r="W696" s="83" t="s">
        <v>2218</v>
      </c>
      <c r="X696" s="83" t="s">
        <v>2219</v>
      </c>
      <c r="Y696" s="83"/>
      <c r="Z696" s="83" t="s">
        <v>95</v>
      </c>
      <c r="AA696" s="83"/>
      <c r="AB696" s="83"/>
      <c r="AC696" s="83"/>
      <c r="AD696" s="3" t="str">
        <f t="shared" si="199"/>
        <v>Phonolitic meta volcaniclastic rock</v>
      </c>
    </row>
    <row r="697" spans="1:30" x14ac:dyDescent="0.25">
      <c r="A697" s="83">
        <v>63534</v>
      </c>
      <c r="B697" s="83">
        <v>52450</v>
      </c>
      <c r="C697" s="83">
        <f t="shared" si="214"/>
        <v>10102</v>
      </c>
      <c r="D697" s="83">
        <f t="shared" si="214"/>
        <v>10880</v>
      </c>
      <c r="E697" s="83">
        <f t="shared" si="214"/>
        <v>10881</v>
      </c>
      <c r="F697" s="83">
        <f t="shared" si="214"/>
        <v>52450</v>
      </c>
      <c r="G697" s="88">
        <f t="shared" si="215"/>
        <v>63534</v>
      </c>
      <c r="H697" s="83"/>
      <c r="I697" s="83"/>
      <c r="J697" s="83"/>
      <c r="K697" s="83"/>
      <c r="L697" s="83">
        <v>694</v>
      </c>
      <c r="M697" s="83">
        <v>5</v>
      </c>
      <c r="N697" s="83"/>
      <c r="O697" s="83"/>
      <c r="P697" s="83"/>
      <c r="Q697" s="83"/>
      <c r="R697" s="84" t="s">
        <v>2220</v>
      </c>
      <c r="S697" s="84"/>
      <c r="T697" s="84"/>
      <c r="U697" s="84"/>
      <c r="V697" s="84"/>
      <c r="W697" s="83" t="s">
        <v>2221</v>
      </c>
      <c r="X697" s="83" t="s">
        <v>2222</v>
      </c>
      <c r="Y697" s="83"/>
      <c r="Z697" s="83" t="s">
        <v>95</v>
      </c>
      <c r="AA697" s="83"/>
      <c r="AB697" s="83"/>
      <c r="AC697" s="83"/>
      <c r="AD697" s="3" t="str">
        <f t="shared" si="199"/>
        <v>Basanitic meta volcaniclastic rock</v>
      </c>
    </row>
    <row r="698" spans="1:30" x14ac:dyDescent="0.25">
      <c r="A698" s="83">
        <v>10891</v>
      </c>
      <c r="B698" s="83">
        <v>52450</v>
      </c>
      <c r="C698" s="83">
        <f t="shared" si="214"/>
        <v>10102</v>
      </c>
      <c r="D698" s="83">
        <f t="shared" si="214"/>
        <v>10880</v>
      </c>
      <c r="E698" s="83">
        <f t="shared" si="214"/>
        <v>10881</v>
      </c>
      <c r="F698" s="83">
        <f t="shared" si="214"/>
        <v>52450</v>
      </c>
      <c r="G698" s="88">
        <f t="shared" si="215"/>
        <v>10891</v>
      </c>
      <c r="H698" s="83"/>
      <c r="I698" s="83"/>
      <c r="J698" s="83"/>
      <c r="K698" s="83"/>
      <c r="L698" s="83">
        <v>695</v>
      </c>
      <c r="M698" s="83">
        <v>5</v>
      </c>
      <c r="N698" s="83"/>
      <c r="O698" s="83"/>
      <c r="P698" s="83"/>
      <c r="Q698" s="83"/>
      <c r="R698" s="84" t="s">
        <v>2223</v>
      </c>
      <c r="S698" s="84"/>
      <c r="T698" s="84"/>
      <c r="U698" s="84"/>
      <c r="V698" s="84"/>
      <c r="W698" s="83" t="s">
        <v>2224</v>
      </c>
      <c r="X698" s="83" t="s">
        <v>2225</v>
      </c>
      <c r="Y698" s="83"/>
      <c r="Z698" s="83" t="s">
        <v>95</v>
      </c>
      <c r="AA698" s="83"/>
      <c r="AB698" s="83"/>
      <c r="AC698" s="83"/>
      <c r="AD698" s="3" t="str">
        <f t="shared" si="199"/>
        <v>Meta pyroclastic rock</v>
      </c>
    </row>
    <row r="699" spans="1:30" x14ac:dyDescent="0.25">
      <c r="A699" s="83">
        <v>69434</v>
      </c>
      <c r="B699" s="83">
        <v>10891</v>
      </c>
      <c r="C699" s="83">
        <f t="shared" si="214"/>
        <v>10102</v>
      </c>
      <c r="D699" s="83">
        <f t="shared" si="214"/>
        <v>10880</v>
      </c>
      <c r="E699" s="83">
        <f t="shared" si="214"/>
        <v>10881</v>
      </c>
      <c r="F699" s="83">
        <f t="shared" si="214"/>
        <v>52450</v>
      </c>
      <c r="G699" s="83">
        <f t="shared" si="214"/>
        <v>10891</v>
      </c>
      <c r="H699" s="88">
        <f t="shared" ref="H699:H704" si="216">A699</f>
        <v>69434</v>
      </c>
      <c r="I699" s="83"/>
      <c r="J699" s="83"/>
      <c r="K699" s="83"/>
      <c r="L699" s="83">
        <v>696</v>
      </c>
      <c r="M699" s="83">
        <v>6</v>
      </c>
      <c r="N699" s="83"/>
      <c r="O699" s="83"/>
      <c r="P699" s="83"/>
      <c r="Q699" s="83"/>
      <c r="R699" s="83"/>
      <c r="S699" s="84" t="s">
        <v>2226</v>
      </c>
      <c r="T699" s="84"/>
      <c r="U699" s="84"/>
      <c r="V699" s="84"/>
      <c r="W699" s="83" t="s">
        <v>2227</v>
      </c>
      <c r="X699" s="83" t="s">
        <v>2228</v>
      </c>
      <c r="Y699" s="83"/>
      <c r="Z699" s="83" t="s">
        <v>95</v>
      </c>
      <c r="AA699" s="83"/>
      <c r="AB699" s="83"/>
      <c r="AC699" s="83"/>
      <c r="AD699" s="3" t="str">
        <f t="shared" si="199"/>
        <v>Rhyolitic meta pyroclastic rock</v>
      </c>
    </row>
    <row r="700" spans="1:30" x14ac:dyDescent="0.25">
      <c r="A700" s="83">
        <v>69435</v>
      </c>
      <c r="B700" s="83">
        <v>10891</v>
      </c>
      <c r="C700" s="83">
        <f t="shared" si="214"/>
        <v>10102</v>
      </c>
      <c r="D700" s="83">
        <f t="shared" si="214"/>
        <v>10880</v>
      </c>
      <c r="E700" s="83">
        <f t="shared" si="214"/>
        <v>10881</v>
      </c>
      <c r="F700" s="83">
        <f t="shared" si="214"/>
        <v>52450</v>
      </c>
      <c r="G700" s="83">
        <f t="shared" si="214"/>
        <v>10891</v>
      </c>
      <c r="H700" s="88">
        <f t="shared" si="216"/>
        <v>69435</v>
      </c>
      <c r="I700" s="83"/>
      <c r="J700" s="83"/>
      <c r="K700" s="83"/>
      <c r="L700" s="83">
        <v>697</v>
      </c>
      <c r="M700" s="83">
        <v>6</v>
      </c>
      <c r="N700" s="83"/>
      <c r="O700" s="83"/>
      <c r="P700" s="83"/>
      <c r="Q700" s="83"/>
      <c r="R700" s="83"/>
      <c r="S700" s="84" t="s">
        <v>2229</v>
      </c>
      <c r="T700" s="84"/>
      <c r="U700" s="84"/>
      <c r="V700" s="84"/>
      <c r="W700" s="83" t="s">
        <v>2230</v>
      </c>
      <c r="X700" s="83" t="s">
        <v>2231</v>
      </c>
      <c r="Y700" s="83"/>
      <c r="Z700" s="83" t="s">
        <v>95</v>
      </c>
      <c r="AA700" s="83"/>
      <c r="AB700" s="83"/>
      <c r="AC700" s="83"/>
      <c r="AD700" s="3" t="str">
        <f t="shared" si="199"/>
        <v>Rhyodacitic meta pyroclastic rock</v>
      </c>
    </row>
    <row r="701" spans="1:30" x14ac:dyDescent="0.25">
      <c r="A701" s="83">
        <v>69442</v>
      </c>
      <c r="B701" s="83">
        <v>10891</v>
      </c>
      <c r="C701" s="83">
        <f t="shared" si="214"/>
        <v>10102</v>
      </c>
      <c r="D701" s="83">
        <f t="shared" si="214"/>
        <v>10880</v>
      </c>
      <c r="E701" s="83">
        <f t="shared" si="214"/>
        <v>10881</v>
      </c>
      <c r="F701" s="83">
        <f t="shared" si="214"/>
        <v>52450</v>
      </c>
      <c r="G701" s="83">
        <f t="shared" si="214"/>
        <v>10891</v>
      </c>
      <c r="H701" s="88">
        <f t="shared" si="216"/>
        <v>69442</v>
      </c>
      <c r="I701" s="83"/>
      <c r="J701" s="83"/>
      <c r="K701" s="83"/>
      <c r="L701" s="83">
        <v>698</v>
      </c>
      <c r="M701" s="83">
        <v>6</v>
      </c>
      <c r="N701" s="83"/>
      <c r="O701" s="83"/>
      <c r="P701" s="83"/>
      <c r="Q701" s="83"/>
      <c r="R701" s="83"/>
      <c r="S701" s="84" t="s">
        <v>2232</v>
      </c>
      <c r="T701" s="84"/>
      <c r="U701" s="84"/>
      <c r="V701" s="84"/>
      <c r="W701" s="83" t="s">
        <v>2233</v>
      </c>
      <c r="X701" s="83" t="s">
        <v>2234</v>
      </c>
      <c r="Y701" s="83"/>
      <c r="Z701" s="83" t="s">
        <v>95</v>
      </c>
      <c r="AA701" s="83"/>
      <c r="AB701" s="83"/>
      <c r="AC701" s="83"/>
      <c r="AD701" s="3" t="str">
        <f t="shared" si="199"/>
        <v>Dacitic meta pyroclastic rock</v>
      </c>
    </row>
    <row r="702" spans="1:30" x14ac:dyDescent="0.25">
      <c r="A702" s="83">
        <v>69443</v>
      </c>
      <c r="B702" s="83">
        <v>10891</v>
      </c>
      <c r="C702" s="83">
        <f t="shared" si="214"/>
        <v>10102</v>
      </c>
      <c r="D702" s="83">
        <f t="shared" si="214"/>
        <v>10880</v>
      </c>
      <c r="E702" s="83">
        <f t="shared" si="214"/>
        <v>10881</v>
      </c>
      <c r="F702" s="83">
        <f t="shared" si="214"/>
        <v>52450</v>
      </c>
      <c r="G702" s="83">
        <f t="shared" si="214"/>
        <v>10891</v>
      </c>
      <c r="H702" s="88">
        <f t="shared" si="216"/>
        <v>69443</v>
      </c>
      <c r="I702" s="83"/>
      <c r="J702" s="83"/>
      <c r="K702" s="83"/>
      <c r="L702" s="83">
        <v>699</v>
      </c>
      <c r="M702" s="83">
        <v>6</v>
      </c>
      <c r="N702" s="83"/>
      <c r="O702" s="83"/>
      <c r="P702" s="83"/>
      <c r="Q702" s="83"/>
      <c r="R702" s="83"/>
      <c r="S702" s="84" t="s">
        <v>2235</v>
      </c>
      <c r="T702" s="84"/>
      <c r="U702" s="84"/>
      <c r="V702" s="84"/>
      <c r="W702" s="83" t="s">
        <v>2236</v>
      </c>
      <c r="X702" s="83" t="s">
        <v>2237</v>
      </c>
      <c r="Y702" s="83"/>
      <c r="Z702" s="83" t="s">
        <v>95</v>
      </c>
      <c r="AA702" s="83"/>
      <c r="AB702" s="83"/>
      <c r="AC702" s="83"/>
      <c r="AD702" s="3" t="str">
        <f t="shared" si="199"/>
        <v>Trachytic meta pyroclastic rock</v>
      </c>
    </row>
    <row r="703" spans="1:30" x14ac:dyDescent="0.25">
      <c r="A703" s="83">
        <v>69444</v>
      </c>
      <c r="B703" s="83">
        <v>10891</v>
      </c>
      <c r="C703" s="83">
        <f t="shared" si="214"/>
        <v>10102</v>
      </c>
      <c r="D703" s="83">
        <f t="shared" si="214"/>
        <v>10880</v>
      </c>
      <c r="E703" s="83">
        <f t="shared" si="214"/>
        <v>10881</v>
      </c>
      <c r="F703" s="83">
        <f t="shared" si="214"/>
        <v>52450</v>
      </c>
      <c r="G703" s="83">
        <f t="shared" si="214"/>
        <v>10891</v>
      </c>
      <c r="H703" s="88">
        <f t="shared" si="216"/>
        <v>69444</v>
      </c>
      <c r="I703" s="83"/>
      <c r="J703" s="83"/>
      <c r="K703" s="83"/>
      <c r="L703" s="83">
        <v>700</v>
      </c>
      <c r="M703" s="83">
        <v>6</v>
      </c>
      <c r="N703" s="83"/>
      <c r="O703" s="83"/>
      <c r="P703" s="83"/>
      <c r="Q703" s="83"/>
      <c r="R703" s="83"/>
      <c r="S703" s="84" t="s">
        <v>2238</v>
      </c>
      <c r="T703" s="84"/>
      <c r="U703" s="84"/>
      <c r="V703" s="84"/>
      <c r="W703" s="83" t="s">
        <v>2239</v>
      </c>
      <c r="X703" s="83" t="s">
        <v>2240</v>
      </c>
      <c r="Y703" s="83"/>
      <c r="Z703" s="83" t="s">
        <v>95</v>
      </c>
      <c r="AA703" s="83"/>
      <c r="AB703" s="83"/>
      <c r="AC703" s="83"/>
      <c r="AD703" s="3" t="str">
        <f t="shared" si="199"/>
        <v>Andesitic meta pyroclastic rock</v>
      </c>
    </row>
    <row r="704" spans="1:30" x14ac:dyDescent="0.25">
      <c r="A704" s="83">
        <v>69445</v>
      </c>
      <c r="B704" s="83">
        <v>10891</v>
      </c>
      <c r="C704" s="83">
        <f t="shared" si="214"/>
        <v>10102</v>
      </c>
      <c r="D704" s="83">
        <f t="shared" si="214"/>
        <v>10880</v>
      </c>
      <c r="E704" s="83">
        <f t="shared" si="214"/>
        <v>10881</v>
      </c>
      <c r="F704" s="83">
        <f t="shared" si="214"/>
        <v>52450</v>
      </c>
      <c r="G704" s="83">
        <f t="shared" si="214"/>
        <v>10891</v>
      </c>
      <c r="H704" s="88">
        <f t="shared" si="216"/>
        <v>69445</v>
      </c>
      <c r="I704" s="83"/>
      <c r="J704" s="83"/>
      <c r="K704" s="83"/>
      <c r="L704" s="83">
        <v>701</v>
      </c>
      <c r="M704" s="83">
        <v>6</v>
      </c>
      <c r="N704" s="83"/>
      <c r="O704" s="83"/>
      <c r="P704" s="83"/>
      <c r="Q704" s="83"/>
      <c r="R704" s="83"/>
      <c r="S704" s="84" t="s">
        <v>2241</v>
      </c>
      <c r="T704" s="84"/>
      <c r="U704" s="84"/>
      <c r="V704" s="84"/>
      <c r="W704" s="83" t="s">
        <v>2242</v>
      </c>
      <c r="X704" s="83" t="s">
        <v>2243</v>
      </c>
      <c r="Y704" s="83"/>
      <c r="Z704" s="83" t="s">
        <v>95</v>
      </c>
      <c r="AA704" s="83"/>
      <c r="AB704" s="83"/>
      <c r="AC704" s="83"/>
      <c r="AD704" s="3" t="str">
        <f t="shared" si="199"/>
        <v>Basaltic meta pyroclastic rock</v>
      </c>
    </row>
    <row r="705" spans="1:30" x14ac:dyDescent="0.25">
      <c r="A705" s="83">
        <v>69446</v>
      </c>
      <c r="B705" s="83">
        <v>69445</v>
      </c>
      <c r="C705" s="83">
        <f t="shared" si="214"/>
        <v>10102</v>
      </c>
      <c r="D705" s="83">
        <f t="shared" si="214"/>
        <v>10880</v>
      </c>
      <c r="E705" s="83">
        <f t="shared" si="214"/>
        <v>10881</v>
      </c>
      <c r="F705" s="83">
        <f t="shared" si="214"/>
        <v>52450</v>
      </c>
      <c r="G705" s="83">
        <f t="shared" si="214"/>
        <v>10891</v>
      </c>
      <c r="H705" s="83">
        <f t="shared" si="214"/>
        <v>69445</v>
      </c>
      <c r="I705" s="83">
        <f>A705</f>
        <v>69446</v>
      </c>
      <c r="J705" s="83"/>
      <c r="K705" s="83"/>
      <c r="L705" s="83">
        <v>702</v>
      </c>
      <c r="M705" s="83">
        <v>7</v>
      </c>
      <c r="N705" s="83"/>
      <c r="O705" s="83"/>
      <c r="P705" s="83"/>
      <c r="Q705" s="83"/>
      <c r="R705" s="83"/>
      <c r="S705" s="83"/>
      <c r="T705" s="84" t="s">
        <v>2244</v>
      </c>
      <c r="U705" s="84"/>
      <c r="V705" s="84"/>
      <c r="W705" s="83" t="s">
        <v>2245</v>
      </c>
      <c r="X705" s="83" t="s">
        <v>2246</v>
      </c>
      <c r="Y705" s="83"/>
      <c r="Z705" s="83" t="s">
        <v>95</v>
      </c>
      <c r="AA705" s="83"/>
      <c r="AB705" s="83"/>
      <c r="AC705" s="83"/>
      <c r="AD705" s="3" t="str">
        <f t="shared" si="199"/>
        <v>Alkali- basaltic meta pyroclastic rock</v>
      </c>
    </row>
    <row r="706" spans="1:30" x14ac:dyDescent="0.25">
      <c r="A706" s="83">
        <v>69447</v>
      </c>
      <c r="B706" s="83">
        <v>10891</v>
      </c>
      <c r="C706" s="83">
        <f t="shared" si="214"/>
        <v>10102</v>
      </c>
      <c r="D706" s="83">
        <f t="shared" si="214"/>
        <v>10880</v>
      </c>
      <c r="E706" s="83">
        <f t="shared" si="214"/>
        <v>10881</v>
      </c>
      <c r="F706" s="83">
        <f t="shared" si="214"/>
        <v>52450</v>
      </c>
      <c r="G706" s="83">
        <f t="shared" si="214"/>
        <v>10891</v>
      </c>
      <c r="H706" s="88">
        <f>A706</f>
        <v>69447</v>
      </c>
      <c r="I706" s="83"/>
      <c r="J706" s="83"/>
      <c r="K706" s="83"/>
      <c r="L706" s="83">
        <v>703</v>
      </c>
      <c r="M706" s="83">
        <v>6</v>
      </c>
      <c r="N706" s="83"/>
      <c r="O706" s="83"/>
      <c r="P706" s="83"/>
      <c r="Q706" s="83"/>
      <c r="R706" s="83"/>
      <c r="S706" s="84" t="s">
        <v>2247</v>
      </c>
      <c r="T706" s="84"/>
      <c r="U706" s="84"/>
      <c r="V706" s="84"/>
      <c r="W706" s="83" t="s">
        <v>2248</v>
      </c>
      <c r="X706" s="83" t="s">
        <v>2249</v>
      </c>
      <c r="Y706" s="83"/>
      <c r="Z706" s="83" t="s">
        <v>95</v>
      </c>
      <c r="AA706" s="83"/>
      <c r="AB706" s="83"/>
      <c r="AC706" s="83"/>
      <c r="AD706" s="3" t="str">
        <f t="shared" si="199"/>
        <v>Basanitic meta pyroclastic rock</v>
      </c>
    </row>
    <row r="707" spans="1:30" x14ac:dyDescent="0.25">
      <c r="A707" s="83">
        <v>10892</v>
      </c>
      <c r="B707" s="83">
        <v>52450</v>
      </c>
      <c r="C707" s="83">
        <f t="shared" si="214"/>
        <v>10102</v>
      </c>
      <c r="D707" s="83">
        <f t="shared" si="214"/>
        <v>10880</v>
      </c>
      <c r="E707" s="83">
        <f t="shared" si="214"/>
        <v>10881</v>
      </c>
      <c r="F707" s="83">
        <f t="shared" si="214"/>
        <v>52450</v>
      </c>
      <c r="G707" s="88">
        <f>A707</f>
        <v>10892</v>
      </c>
      <c r="H707" s="83"/>
      <c r="I707" s="83"/>
      <c r="J707" s="83"/>
      <c r="K707" s="83"/>
      <c r="L707" s="83">
        <v>704</v>
      </c>
      <c r="M707" s="83">
        <v>5</v>
      </c>
      <c r="N707" s="83"/>
      <c r="O707" s="83"/>
      <c r="P707" s="83"/>
      <c r="Q707" s="83"/>
      <c r="R707" s="84" t="s">
        <v>2250</v>
      </c>
      <c r="S707" s="84"/>
      <c r="T707" s="84"/>
      <c r="U707" s="84"/>
      <c r="V707" s="84"/>
      <c r="W707" s="83" t="s">
        <v>2251</v>
      </c>
      <c r="X707" s="83" t="s">
        <v>2252</v>
      </c>
      <c r="Y707" s="83"/>
      <c r="Z707" s="83" t="s">
        <v>95</v>
      </c>
      <c r="AA707" s="83"/>
      <c r="AB707" s="83"/>
      <c r="AC707" s="83"/>
      <c r="AD707" s="3" t="str">
        <f t="shared" ref="AD707:AD770" si="217">N707&amp;O707&amp;P707&amp;Q707&amp;R707&amp;S707&amp;T707&amp;U707</f>
        <v>Meta- Tuffite</v>
      </c>
    </row>
    <row r="708" spans="1:30" x14ac:dyDescent="0.25">
      <c r="A708" s="83">
        <v>69448</v>
      </c>
      <c r="B708" s="83">
        <v>10892</v>
      </c>
      <c r="C708" s="83">
        <f t="shared" si="214"/>
        <v>10102</v>
      </c>
      <c r="D708" s="83">
        <f t="shared" si="214"/>
        <v>10880</v>
      </c>
      <c r="E708" s="83">
        <f t="shared" si="214"/>
        <v>10881</v>
      </c>
      <c r="F708" s="83">
        <f t="shared" si="214"/>
        <v>52450</v>
      </c>
      <c r="G708" s="83">
        <f t="shared" si="214"/>
        <v>10892</v>
      </c>
      <c r="H708" s="88">
        <f t="shared" ref="H708:H710" si="218">A708</f>
        <v>69448</v>
      </c>
      <c r="I708" s="83"/>
      <c r="J708" s="83"/>
      <c r="K708" s="83"/>
      <c r="L708" s="83">
        <v>705</v>
      </c>
      <c r="M708" s="83">
        <v>6</v>
      </c>
      <c r="N708" s="83"/>
      <c r="O708" s="83"/>
      <c r="P708" s="83"/>
      <c r="Q708" s="83"/>
      <c r="R708" s="83"/>
      <c r="S708" s="84" t="s">
        <v>2253</v>
      </c>
      <c r="T708" s="84"/>
      <c r="U708" s="84"/>
      <c r="V708" s="84"/>
      <c r="W708" s="83" t="s">
        <v>2254</v>
      </c>
      <c r="X708" s="83" t="s">
        <v>2255</v>
      </c>
      <c r="Y708" s="83"/>
      <c r="Z708" s="83" t="s">
        <v>95</v>
      </c>
      <c r="AA708" s="83"/>
      <c r="AB708" s="83"/>
      <c r="AC708" s="83"/>
      <c r="AD708" s="3" t="str">
        <f t="shared" si="217"/>
        <v>Tuffitic meta- pelite</v>
      </c>
    </row>
    <row r="709" spans="1:30" x14ac:dyDescent="0.25">
      <c r="A709" s="83">
        <v>69449</v>
      </c>
      <c r="B709" s="83">
        <v>10892</v>
      </c>
      <c r="C709" s="83">
        <f t="shared" si="214"/>
        <v>10102</v>
      </c>
      <c r="D709" s="83">
        <f t="shared" si="214"/>
        <v>10880</v>
      </c>
      <c r="E709" s="83">
        <f t="shared" si="214"/>
        <v>10881</v>
      </c>
      <c r="F709" s="83">
        <f t="shared" si="214"/>
        <v>52450</v>
      </c>
      <c r="G709" s="83">
        <f t="shared" si="214"/>
        <v>10892</v>
      </c>
      <c r="H709" s="88">
        <f t="shared" si="218"/>
        <v>69449</v>
      </c>
      <c r="I709" s="83"/>
      <c r="J709" s="83"/>
      <c r="K709" s="83"/>
      <c r="L709" s="83">
        <v>706</v>
      </c>
      <c r="M709" s="83">
        <v>6</v>
      </c>
      <c r="N709" s="83"/>
      <c r="O709" s="83"/>
      <c r="P709" s="83"/>
      <c r="Q709" s="83"/>
      <c r="R709" s="83"/>
      <c r="S709" s="84" t="s">
        <v>2256</v>
      </c>
      <c r="T709" s="84"/>
      <c r="U709" s="84"/>
      <c r="V709" s="84"/>
      <c r="W709" s="83" t="s">
        <v>2257</v>
      </c>
      <c r="X709" s="83" t="s">
        <v>2258</v>
      </c>
      <c r="Y709" s="83"/>
      <c r="Z709" s="83" t="s">
        <v>95</v>
      </c>
      <c r="AA709" s="83"/>
      <c r="AB709" s="83"/>
      <c r="AC709" s="83"/>
      <c r="AD709" s="3" t="str">
        <f t="shared" si="217"/>
        <v>Tuffitic meta- psammite</v>
      </c>
    </row>
    <row r="710" spans="1:30" x14ac:dyDescent="0.25">
      <c r="A710" s="83">
        <v>69450</v>
      </c>
      <c r="B710" s="83">
        <v>10892</v>
      </c>
      <c r="C710" s="83">
        <f t="shared" si="214"/>
        <v>10102</v>
      </c>
      <c r="D710" s="83">
        <f t="shared" si="214"/>
        <v>10880</v>
      </c>
      <c r="E710" s="83">
        <f t="shared" si="214"/>
        <v>10881</v>
      </c>
      <c r="F710" s="83">
        <f t="shared" si="214"/>
        <v>52450</v>
      </c>
      <c r="G710" s="83">
        <f t="shared" si="214"/>
        <v>10892</v>
      </c>
      <c r="H710" s="88">
        <f t="shared" si="218"/>
        <v>69450</v>
      </c>
      <c r="I710" s="83"/>
      <c r="J710" s="83"/>
      <c r="K710" s="83"/>
      <c r="L710" s="83">
        <v>707</v>
      </c>
      <c r="M710" s="83">
        <v>6</v>
      </c>
      <c r="N710" s="83"/>
      <c r="O710" s="83"/>
      <c r="P710" s="83"/>
      <c r="Q710" s="83"/>
      <c r="R710" s="83"/>
      <c r="S710" s="84" t="s">
        <v>2259</v>
      </c>
      <c r="T710" s="84"/>
      <c r="U710" s="84"/>
      <c r="V710" s="84"/>
      <c r="W710" s="83" t="s">
        <v>2260</v>
      </c>
      <c r="X710" s="83" t="s">
        <v>2261</v>
      </c>
      <c r="Y710" s="83"/>
      <c r="Z710" s="83" t="s">
        <v>95</v>
      </c>
      <c r="AA710" s="83"/>
      <c r="AB710" s="83"/>
      <c r="AC710" s="83"/>
      <c r="AD710" s="3" t="str">
        <f t="shared" si="217"/>
        <v>Tuffitic meta- conglomerate</v>
      </c>
    </row>
    <row r="711" spans="1:30" x14ac:dyDescent="0.25">
      <c r="A711" s="83">
        <v>52452</v>
      </c>
      <c r="B711" s="83">
        <v>52450</v>
      </c>
      <c r="C711" s="83">
        <f t="shared" si="214"/>
        <v>10102</v>
      </c>
      <c r="D711" s="83">
        <f t="shared" si="214"/>
        <v>10880</v>
      </c>
      <c r="E711" s="83">
        <f t="shared" si="214"/>
        <v>10881</v>
      </c>
      <c r="F711" s="83">
        <f t="shared" si="214"/>
        <v>52450</v>
      </c>
      <c r="G711" s="88">
        <f t="shared" ref="G711:G712" si="219">A711</f>
        <v>52452</v>
      </c>
      <c r="H711" s="83"/>
      <c r="I711" s="83"/>
      <c r="J711" s="83"/>
      <c r="K711" s="83"/>
      <c r="L711" s="83">
        <v>708</v>
      </c>
      <c r="M711" s="83">
        <v>5</v>
      </c>
      <c r="N711" s="83"/>
      <c r="O711" s="83"/>
      <c r="P711" s="83"/>
      <c r="Q711" s="83"/>
      <c r="R711" s="84" t="s">
        <v>2262</v>
      </c>
      <c r="S711" s="84"/>
      <c r="T711" s="84"/>
      <c r="U711" s="84"/>
      <c r="V711" s="84"/>
      <c r="W711" s="83" t="s">
        <v>2263</v>
      </c>
      <c r="X711" s="83" t="s">
        <v>2264</v>
      </c>
      <c r="Y711" s="83"/>
      <c r="Z711" s="83" t="s">
        <v>85</v>
      </c>
      <c r="AA711" s="83"/>
      <c r="AB711" s="83"/>
      <c r="AC711" s="83"/>
      <c r="AD711" s="3" t="str">
        <f t="shared" si="217"/>
        <v>Autoclastic meta- volcaniclastic rock</v>
      </c>
    </row>
    <row r="712" spans="1:30" x14ac:dyDescent="0.25">
      <c r="A712" s="83">
        <v>10416</v>
      </c>
      <c r="B712" s="83">
        <v>52450</v>
      </c>
      <c r="C712" s="83">
        <f t="shared" ref="C712:G720" si="220">VLOOKUP(D712,$A:$B,2,FALSE)</f>
        <v>10102</v>
      </c>
      <c r="D712" s="83">
        <f t="shared" si="220"/>
        <v>10880</v>
      </c>
      <c r="E712" s="83">
        <f t="shared" si="220"/>
        <v>10881</v>
      </c>
      <c r="F712" s="83">
        <f t="shared" si="220"/>
        <v>52450</v>
      </c>
      <c r="G712" s="88">
        <f t="shared" si="219"/>
        <v>10416</v>
      </c>
      <c r="H712" s="83"/>
      <c r="I712" s="83"/>
      <c r="J712" s="83"/>
      <c r="K712" s="83"/>
      <c r="L712" s="83">
        <v>709</v>
      </c>
      <c r="M712" s="83">
        <v>5</v>
      </c>
      <c r="N712" s="83"/>
      <c r="O712" s="83"/>
      <c r="P712" s="83"/>
      <c r="Q712" s="83"/>
      <c r="R712" s="84" t="s">
        <v>2265</v>
      </c>
      <c r="S712" s="84"/>
      <c r="T712" s="84"/>
      <c r="U712" s="84"/>
      <c r="V712" s="84"/>
      <c r="W712" s="83" t="s">
        <v>2266</v>
      </c>
      <c r="X712" s="83" t="s">
        <v>2267</v>
      </c>
      <c r="Y712" s="83"/>
      <c r="Z712" s="83" t="s">
        <v>85</v>
      </c>
      <c r="AA712" s="83"/>
      <c r="AB712" s="83"/>
      <c r="AC712" s="83"/>
      <c r="AD712" s="3" t="str">
        <f t="shared" si="217"/>
        <v>Autoclastic/ hydroclastic meta volcaniclastic rock</v>
      </c>
    </row>
    <row r="713" spans="1:30" x14ac:dyDescent="0.25">
      <c r="A713" s="83">
        <v>10417</v>
      </c>
      <c r="B713" s="83">
        <v>10416</v>
      </c>
      <c r="C713" s="83">
        <f t="shared" si="220"/>
        <v>10102</v>
      </c>
      <c r="D713" s="83">
        <f t="shared" si="220"/>
        <v>10880</v>
      </c>
      <c r="E713" s="83">
        <f t="shared" si="220"/>
        <v>10881</v>
      </c>
      <c r="F713" s="83">
        <f t="shared" si="220"/>
        <v>52450</v>
      </c>
      <c r="G713" s="83">
        <f t="shared" si="220"/>
        <v>10416</v>
      </c>
      <c r="H713" s="88">
        <f t="shared" ref="H713:H715" si="221">A713</f>
        <v>10417</v>
      </c>
      <c r="I713" s="83"/>
      <c r="J713" s="83"/>
      <c r="K713" s="83"/>
      <c r="L713" s="83">
        <v>710</v>
      </c>
      <c r="M713" s="83">
        <v>6</v>
      </c>
      <c r="N713" s="83"/>
      <c r="O713" s="83"/>
      <c r="P713" s="83"/>
      <c r="Q713" s="83"/>
      <c r="R713" s="83"/>
      <c r="S713" s="84" t="s">
        <v>2268</v>
      </c>
      <c r="T713" s="84"/>
      <c r="U713" s="84"/>
      <c r="V713" s="84"/>
      <c r="W713" s="83" t="s">
        <v>2269</v>
      </c>
      <c r="X713" s="83" t="s">
        <v>2270</v>
      </c>
      <c r="Y713" s="83"/>
      <c r="Z713" s="83"/>
      <c r="AA713" s="83"/>
      <c r="AB713" s="83"/>
      <c r="AC713" s="83"/>
      <c r="AD713" s="3" t="str">
        <f t="shared" si="217"/>
        <v>Pillow- breccia</v>
      </c>
    </row>
    <row r="714" spans="1:30" x14ac:dyDescent="0.25">
      <c r="A714" s="83">
        <v>10418</v>
      </c>
      <c r="B714" s="83">
        <v>10416</v>
      </c>
      <c r="C714" s="83">
        <f t="shared" si="220"/>
        <v>10102</v>
      </c>
      <c r="D714" s="83">
        <f t="shared" si="220"/>
        <v>10880</v>
      </c>
      <c r="E714" s="83">
        <f t="shared" si="220"/>
        <v>10881</v>
      </c>
      <c r="F714" s="83">
        <f t="shared" si="220"/>
        <v>52450</v>
      </c>
      <c r="G714" s="83">
        <f t="shared" si="220"/>
        <v>10416</v>
      </c>
      <c r="H714" s="88">
        <f t="shared" si="221"/>
        <v>10418</v>
      </c>
      <c r="I714" s="83"/>
      <c r="J714" s="83"/>
      <c r="K714" s="83"/>
      <c r="L714" s="83">
        <v>711</v>
      </c>
      <c r="M714" s="83">
        <v>6</v>
      </c>
      <c r="N714" s="83"/>
      <c r="O714" s="83"/>
      <c r="P714" s="83"/>
      <c r="Q714" s="83"/>
      <c r="R714" s="83"/>
      <c r="S714" s="84" t="s">
        <v>2271</v>
      </c>
      <c r="T714" s="84"/>
      <c r="U714" s="84"/>
      <c r="V714" s="84"/>
      <c r="W714" s="83" t="s">
        <v>2272</v>
      </c>
      <c r="X714" s="83" t="s">
        <v>2273</v>
      </c>
      <c r="Y714" s="83"/>
      <c r="Z714" s="83"/>
      <c r="AA714" s="83"/>
      <c r="AB714" s="83"/>
      <c r="AC714" s="83"/>
      <c r="AD714" s="3" t="str">
        <f t="shared" si="217"/>
        <v>Pillow- fragment breccia</v>
      </c>
    </row>
    <row r="715" spans="1:30" x14ac:dyDescent="0.25">
      <c r="A715" s="83">
        <v>10419</v>
      </c>
      <c r="B715" s="83">
        <v>10416</v>
      </c>
      <c r="C715" s="83">
        <f t="shared" si="220"/>
        <v>10102</v>
      </c>
      <c r="D715" s="83">
        <f t="shared" si="220"/>
        <v>10880</v>
      </c>
      <c r="E715" s="83">
        <f t="shared" si="220"/>
        <v>10881</v>
      </c>
      <c r="F715" s="83">
        <f t="shared" si="220"/>
        <v>52450</v>
      </c>
      <c r="G715" s="83">
        <f t="shared" si="220"/>
        <v>10416</v>
      </c>
      <c r="H715" s="88">
        <f t="shared" si="221"/>
        <v>10419</v>
      </c>
      <c r="I715" s="83"/>
      <c r="J715" s="83"/>
      <c r="K715" s="83"/>
      <c r="L715" s="83">
        <v>712</v>
      </c>
      <c r="M715" s="83">
        <v>6</v>
      </c>
      <c r="N715" s="83"/>
      <c r="O715" s="83"/>
      <c r="P715" s="83"/>
      <c r="Q715" s="83"/>
      <c r="R715" s="83"/>
      <c r="S715" s="84" t="s">
        <v>2274</v>
      </c>
      <c r="T715" s="84"/>
      <c r="U715" s="84"/>
      <c r="V715" s="84"/>
      <c r="W715" s="83" t="s">
        <v>2275</v>
      </c>
      <c r="X715" s="83" t="s">
        <v>2276</v>
      </c>
      <c r="Y715" s="83" t="s">
        <v>2277</v>
      </c>
      <c r="Z715" s="83" t="s">
        <v>95</v>
      </c>
      <c r="AA715" s="83"/>
      <c r="AB715" s="83"/>
      <c r="AC715" s="83"/>
      <c r="AD715" s="3" t="str">
        <f t="shared" si="217"/>
        <v>Hydroclastic rock</v>
      </c>
    </row>
    <row r="716" spans="1:30" x14ac:dyDescent="0.25">
      <c r="A716" s="83">
        <v>52451</v>
      </c>
      <c r="B716" s="83">
        <v>52450</v>
      </c>
      <c r="C716" s="83">
        <f t="shared" si="220"/>
        <v>10102</v>
      </c>
      <c r="D716" s="83">
        <f t="shared" si="220"/>
        <v>10880</v>
      </c>
      <c r="E716" s="83">
        <f t="shared" si="220"/>
        <v>10881</v>
      </c>
      <c r="F716" s="83">
        <f t="shared" si="220"/>
        <v>52450</v>
      </c>
      <c r="G716" s="88">
        <f>A716</f>
        <v>52451</v>
      </c>
      <c r="H716" s="83"/>
      <c r="I716" s="83"/>
      <c r="J716" s="83"/>
      <c r="K716" s="83"/>
      <c r="L716" s="83">
        <v>713</v>
      </c>
      <c r="M716" s="83">
        <v>5</v>
      </c>
      <c r="N716" s="83"/>
      <c r="O716" s="83"/>
      <c r="P716" s="83"/>
      <c r="Q716" s="83"/>
      <c r="R716" s="84" t="s">
        <v>2278</v>
      </c>
      <c r="S716" s="84"/>
      <c r="T716" s="84"/>
      <c r="U716" s="84"/>
      <c r="V716" s="84"/>
      <c r="W716" s="83" t="s">
        <v>2279</v>
      </c>
      <c r="X716" s="83" t="s">
        <v>2280</v>
      </c>
      <c r="Y716" s="83"/>
      <c r="Z716" s="83" t="s">
        <v>95</v>
      </c>
      <c r="AA716" s="83"/>
      <c r="AB716" s="83"/>
      <c r="AC716" s="83"/>
      <c r="AD716" s="3" t="str">
        <f t="shared" si="217"/>
        <v>Volcaniclastic meta sedimentary rock (epiclastic)</v>
      </c>
    </row>
    <row r="717" spans="1:30" x14ac:dyDescent="0.25">
      <c r="A717" s="83">
        <v>69451</v>
      </c>
      <c r="B717" s="83">
        <v>52451</v>
      </c>
      <c r="C717" s="83">
        <f t="shared" si="220"/>
        <v>10102</v>
      </c>
      <c r="D717" s="83">
        <f t="shared" si="220"/>
        <v>10880</v>
      </c>
      <c r="E717" s="83">
        <f t="shared" si="220"/>
        <v>10881</v>
      </c>
      <c r="F717" s="83">
        <f t="shared" si="220"/>
        <v>52450</v>
      </c>
      <c r="G717" s="83">
        <f t="shared" si="220"/>
        <v>52451</v>
      </c>
      <c r="H717" s="88">
        <f t="shared" ref="H717:H719" si="222">A717</f>
        <v>69451</v>
      </c>
      <c r="I717" s="83"/>
      <c r="J717" s="83"/>
      <c r="K717" s="83"/>
      <c r="L717" s="83">
        <v>714</v>
      </c>
      <c r="M717" s="83">
        <v>6</v>
      </c>
      <c r="N717" s="83"/>
      <c r="O717" s="83"/>
      <c r="P717" s="83"/>
      <c r="Q717" s="83"/>
      <c r="R717" s="83"/>
      <c r="S717" s="84"/>
      <c r="T717" s="84"/>
      <c r="U717" s="84"/>
      <c r="V717" s="84"/>
      <c r="W717" s="83" t="s">
        <v>2281</v>
      </c>
      <c r="X717" s="83"/>
      <c r="Y717" s="83"/>
      <c r="Z717" s="83"/>
      <c r="AA717" s="83"/>
      <c r="AB717" s="83"/>
      <c r="AC717" s="83"/>
      <c r="AD717" s="3" t="str">
        <f t="shared" si="217"/>
        <v/>
      </c>
    </row>
    <row r="718" spans="1:30" x14ac:dyDescent="0.25">
      <c r="A718" s="83">
        <v>69452</v>
      </c>
      <c r="B718" s="83">
        <v>52451</v>
      </c>
      <c r="C718" s="83">
        <f t="shared" si="220"/>
        <v>10102</v>
      </c>
      <c r="D718" s="83">
        <f t="shared" si="220"/>
        <v>10880</v>
      </c>
      <c r="E718" s="83">
        <f t="shared" si="220"/>
        <v>10881</v>
      </c>
      <c r="F718" s="83">
        <f t="shared" si="220"/>
        <v>52450</v>
      </c>
      <c r="G718" s="83">
        <f t="shared" si="220"/>
        <v>52451</v>
      </c>
      <c r="H718" s="88">
        <f t="shared" si="222"/>
        <v>69452</v>
      </c>
      <c r="I718" s="83"/>
      <c r="J718" s="83"/>
      <c r="K718" s="83"/>
      <c r="L718" s="83">
        <v>715</v>
      </c>
      <c r="M718" s="83">
        <v>6</v>
      </c>
      <c r="N718" s="83"/>
      <c r="O718" s="83"/>
      <c r="P718" s="83"/>
      <c r="Q718" s="83"/>
      <c r="R718" s="83"/>
      <c r="S718" s="84"/>
      <c r="T718" s="84"/>
      <c r="U718" s="84"/>
      <c r="V718" s="84"/>
      <c r="W718" s="83" t="s">
        <v>2282</v>
      </c>
      <c r="X718" s="83"/>
      <c r="Y718" s="83"/>
      <c r="Z718" s="83"/>
      <c r="AA718" s="83"/>
      <c r="AB718" s="83"/>
      <c r="AC718" s="83"/>
      <c r="AD718" s="3" t="str">
        <f t="shared" si="217"/>
        <v/>
      </c>
    </row>
    <row r="719" spans="1:30" x14ac:dyDescent="0.25">
      <c r="A719" s="83">
        <v>69453</v>
      </c>
      <c r="B719" s="83">
        <v>52451</v>
      </c>
      <c r="C719" s="83">
        <f t="shared" si="220"/>
        <v>10102</v>
      </c>
      <c r="D719" s="83">
        <f t="shared" si="220"/>
        <v>10880</v>
      </c>
      <c r="E719" s="83">
        <f t="shared" si="220"/>
        <v>10881</v>
      </c>
      <c r="F719" s="83">
        <f t="shared" si="220"/>
        <v>52450</v>
      </c>
      <c r="G719" s="83">
        <f t="shared" si="220"/>
        <v>52451</v>
      </c>
      <c r="H719" s="88">
        <f t="shared" si="222"/>
        <v>69453</v>
      </c>
      <c r="I719" s="83"/>
      <c r="J719" s="83"/>
      <c r="K719" s="83"/>
      <c r="L719" s="83">
        <v>716</v>
      </c>
      <c r="M719" s="83">
        <v>6</v>
      </c>
      <c r="N719" s="83"/>
      <c r="O719" s="83"/>
      <c r="P719" s="83"/>
      <c r="Q719" s="83"/>
      <c r="R719" s="83"/>
      <c r="S719" s="84"/>
      <c r="T719" s="84"/>
      <c r="U719" s="84"/>
      <c r="V719" s="84"/>
      <c r="W719" s="83" t="s">
        <v>2283</v>
      </c>
      <c r="X719" s="83"/>
      <c r="Y719" s="83"/>
      <c r="Z719" s="83"/>
      <c r="AA719" s="83"/>
      <c r="AB719" s="83"/>
      <c r="AC719" s="83"/>
      <c r="AD719" s="3" t="str">
        <f t="shared" si="217"/>
        <v/>
      </c>
    </row>
    <row r="720" spans="1:30" x14ac:dyDescent="0.25">
      <c r="A720" s="83">
        <v>10907</v>
      </c>
      <c r="B720" s="83">
        <v>10880</v>
      </c>
      <c r="C720" s="83">
        <f>VLOOKUP(D720,$A:$B,2,FALSE)</f>
        <v>10102</v>
      </c>
      <c r="D720" s="83">
        <f t="shared" si="220"/>
        <v>10880</v>
      </c>
      <c r="E720" s="4">
        <f>A720</f>
        <v>10907</v>
      </c>
      <c r="F720" s="83"/>
      <c r="G720" s="83"/>
      <c r="H720" s="83"/>
      <c r="I720" s="83"/>
      <c r="J720" s="83"/>
      <c r="K720" s="83"/>
      <c r="L720" s="83">
        <v>717</v>
      </c>
      <c r="M720" s="83">
        <v>3</v>
      </c>
      <c r="N720" s="83"/>
      <c r="O720" s="83"/>
      <c r="P720" s="84" t="s">
        <v>2284</v>
      </c>
      <c r="Q720" s="84"/>
      <c r="R720" s="84"/>
      <c r="S720" s="84"/>
      <c r="T720" s="84"/>
      <c r="U720" s="84"/>
      <c r="V720" s="84"/>
      <c r="W720" s="83" t="s">
        <v>2285</v>
      </c>
      <c r="X720" s="83" t="s">
        <v>2286</v>
      </c>
      <c r="Y720" s="83"/>
      <c r="Z720" s="83"/>
      <c r="AA720" s="83"/>
      <c r="AB720" s="83"/>
      <c r="AC720" s="83"/>
      <c r="AD720" s="3" t="str">
        <f t="shared" si="217"/>
        <v>Metamorphic rock (after chemistry, fabric, mineral content)</v>
      </c>
    </row>
    <row r="721" spans="1:30" x14ac:dyDescent="0.25">
      <c r="A721" s="83">
        <v>10908</v>
      </c>
      <c r="B721" s="83">
        <v>10907</v>
      </c>
      <c r="C721" s="83">
        <f t="shared" ref="C721:G736" si="223">VLOOKUP(D721,$A:$B,2,FALSE)</f>
        <v>10102</v>
      </c>
      <c r="D721" s="83">
        <f t="shared" si="223"/>
        <v>10880</v>
      </c>
      <c r="E721" s="83">
        <f t="shared" si="223"/>
        <v>10907</v>
      </c>
      <c r="F721" s="88">
        <f>A721</f>
        <v>10908</v>
      </c>
      <c r="G721" s="83"/>
      <c r="H721" s="83"/>
      <c r="I721" s="83"/>
      <c r="J721" s="83"/>
      <c r="K721" s="83"/>
      <c r="L721" s="83">
        <v>718</v>
      </c>
      <c r="M721" s="83">
        <v>4</v>
      </c>
      <c r="N721" s="83"/>
      <c r="O721" s="83"/>
      <c r="P721" s="83"/>
      <c r="Q721" s="84" t="s">
        <v>2287</v>
      </c>
      <c r="R721" s="84"/>
      <c r="S721" s="84"/>
      <c r="T721" s="84"/>
      <c r="U721" s="84"/>
      <c r="V721" s="84"/>
      <c r="W721" s="83" t="s">
        <v>2288</v>
      </c>
      <c r="X721" s="83" t="s">
        <v>2289</v>
      </c>
      <c r="Y721" s="83"/>
      <c r="Z721" s="83" t="s">
        <v>95</v>
      </c>
      <c r="AA721" s="83"/>
      <c r="AB721" s="83"/>
      <c r="AC721" s="83"/>
      <c r="AD721" s="3" t="str">
        <f t="shared" si="217"/>
        <v>Metacarbonate rock</v>
      </c>
    </row>
    <row r="722" spans="1:30" x14ac:dyDescent="0.25">
      <c r="A722" s="86">
        <v>10909</v>
      </c>
      <c r="B722" s="86">
        <v>10908</v>
      </c>
      <c r="C722" s="83">
        <f t="shared" si="223"/>
        <v>10102</v>
      </c>
      <c r="D722" s="83">
        <f t="shared" si="223"/>
        <v>10880</v>
      </c>
      <c r="E722" s="83">
        <f t="shared" si="223"/>
        <v>10907</v>
      </c>
      <c r="F722" s="83">
        <f t="shared" si="223"/>
        <v>10908</v>
      </c>
      <c r="G722" s="88">
        <f t="shared" ref="G722:G723" si="224">A722</f>
        <v>10909</v>
      </c>
      <c r="H722" s="86"/>
      <c r="I722" s="86"/>
      <c r="J722" s="86"/>
      <c r="K722" s="86"/>
      <c r="L722" s="86">
        <v>719</v>
      </c>
      <c r="M722" s="86">
        <v>5</v>
      </c>
      <c r="N722" s="86"/>
      <c r="O722" s="86"/>
      <c r="P722" s="86"/>
      <c r="Q722" s="86"/>
      <c r="R722" s="87" t="s">
        <v>2290</v>
      </c>
      <c r="S722" s="87"/>
      <c r="T722" s="87"/>
      <c r="U722" s="87"/>
      <c r="V722" s="87"/>
      <c r="W722" s="86" t="s">
        <v>2291</v>
      </c>
      <c r="X722" s="86" t="s">
        <v>2292</v>
      </c>
      <c r="Y722" s="86"/>
      <c r="Z722" s="86" t="s">
        <v>95</v>
      </c>
      <c r="AA722" s="86"/>
      <c r="AB722" s="86"/>
      <c r="AC722" s="86"/>
      <c r="AD722" s="3" t="str">
        <f t="shared" si="217"/>
        <v>Marble</v>
      </c>
    </row>
    <row r="723" spans="1:30" x14ac:dyDescent="0.25">
      <c r="A723" s="86">
        <v>10909</v>
      </c>
      <c r="B723" s="86">
        <v>10908</v>
      </c>
      <c r="C723" s="83">
        <f t="shared" si="223"/>
        <v>10102</v>
      </c>
      <c r="D723" s="83">
        <f t="shared" si="223"/>
        <v>10880</v>
      </c>
      <c r="E723" s="83">
        <f t="shared" si="223"/>
        <v>10907</v>
      </c>
      <c r="F723" s="83">
        <f t="shared" si="223"/>
        <v>10908</v>
      </c>
      <c r="G723" s="88">
        <f t="shared" si="224"/>
        <v>10909</v>
      </c>
      <c r="H723" s="86"/>
      <c r="I723" s="86"/>
      <c r="J723" s="86"/>
      <c r="K723" s="86"/>
      <c r="L723" s="86">
        <v>719</v>
      </c>
      <c r="M723" s="86">
        <v>5</v>
      </c>
      <c r="N723" s="86"/>
      <c r="O723" s="86"/>
      <c r="P723" s="86"/>
      <c r="Q723" s="86"/>
      <c r="R723" s="87" t="s">
        <v>2293</v>
      </c>
      <c r="S723" s="87"/>
      <c r="T723" s="87"/>
      <c r="U723" s="87"/>
      <c r="V723" s="87"/>
      <c r="W723" s="86" t="s">
        <v>2291</v>
      </c>
      <c r="X723" s="86" t="s">
        <v>2294</v>
      </c>
      <c r="Y723" s="86"/>
      <c r="Z723" s="86" t="s">
        <v>95</v>
      </c>
      <c r="AA723" s="86"/>
      <c r="AB723" s="86"/>
      <c r="AC723" s="86"/>
      <c r="AD723" s="3" t="str">
        <f t="shared" si="217"/>
        <v>Marble sorted</v>
      </c>
    </row>
    <row r="724" spans="1:30" x14ac:dyDescent="0.25">
      <c r="A724" s="83">
        <v>10910</v>
      </c>
      <c r="B724" s="83">
        <v>10909</v>
      </c>
      <c r="C724" s="83">
        <f t="shared" si="223"/>
        <v>10102</v>
      </c>
      <c r="D724" s="83">
        <f t="shared" si="223"/>
        <v>10880</v>
      </c>
      <c r="E724" s="83">
        <f t="shared" si="223"/>
        <v>10907</v>
      </c>
      <c r="F724" s="83">
        <f t="shared" si="223"/>
        <v>10908</v>
      </c>
      <c r="G724" s="83">
        <f t="shared" si="223"/>
        <v>10909</v>
      </c>
      <c r="H724" s="88">
        <f t="shared" ref="H724:H726" si="225">A724</f>
        <v>10910</v>
      </c>
      <c r="I724" s="83"/>
      <c r="J724" s="83"/>
      <c r="K724" s="83"/>
      <c r="L724" s="83">
        <v>720</v>
      </c>
      <c r="M724" s="83">
        <v>6</v>
      </c>
      <c r="N724" s="83"/>
      <c r="O724" s="83"/>
      <c r="P724" s="83"/>
      <c r="Q724" s="83"/>
      <c r="R724" s="83"/>
      <c r="S724" s="84" t="s">
        <v>2295</v>
      </c>
      <c r="T724" s="84"/>
      <c r="U724" s="84"/>
      <c r="V724" s="84"/>
      <c r="W724" s="83" t="s">
        <v>2296</v>
      </c>
      <c r="X724" s="83" t="s">
        <v>2297</v>
      </c>
      <c r="Y724" s="83"/>
      <c r="Z724" s="83"/>
      <c r="AA724" s="83"/>
      <c r="AB724" s="83"/>
      <c r="AC724" s="83"/>
      <c r="AD724" s="3" t="str">
        <f t="shared" si="217"/>
        <v>Calcite- Marble</v>
      </c>
    </row>
    <row r="725" spans="1:30" x14ac:dyDescent="0.25">
      <c r="A725" s="83">
        <v>10911</v>
      </c>
      <c r="B725" s="83">
        <v>10909</v>
      </c>
      <c r="C725" s="83">
        <f t="shared" si="223"/>
        <v>10102</v>
      </c>
      <c r="D725" s="83">
        <f t="shared" si="223"/>
        <v>10880</v>
      </c>
      <c r="E725" s="83">
        <f t="shared" si="223"/>
        <v>10907</v>
      </c>
      <c r="F725" s="83">
        <f t="shared" si="223"/>
        <v>10908</v>
      </c>
      <c r="G725" s="83">
        <f t="shared" si="223"/>
        <v>10909</v>
      </c>
      <c r="H725" s="88">
        <f t="shared" si="225"/>
        <v>10911</v>
      </c>
      <c r="I725" s="83"/>
      <c r="J725" s="83"/>
      <c r="K725" s="83"/>
      <c r="L725" s="83">
        <v>721</v>
      </c>
      <c r="M725" s="83">
        <v>6</v>
      </c>
      <c r="N725" s="83"/>
      <c r="O725" s="83"/>
      <c r="P725" s="83"/>
      <c r="Q725" s="83"/>
      <c r="R725" s="83"/>
      <c r="S725" s="84" t="s">
        <v>2298</v>
      </c>
      <c r="T725" s="84"/>
      <c r="U725" s="84"/>
      <c r="V725" s="84"/>
      <c r="W725" s="83" t="s">
        <v>2299</v>
      </c>
      <c r="X725" s="83" t="s">
        <v>2300</v>
      </c>
      <c r="Y725" s="83"/>
      <c r="Z725" s="83"/>
      <c r="AA725" s="83"/>
      <c r="AB725" s="83"/>
      <c r="AC725" s="83"/>
      <c r="AD725" s="3" t="str">
        <f t="shared" si="217"/>
        <v>Dolomite- Marble</v>
      </c>
    </row>
    <row r="726" spans="1:30" x14ac:dyDescent="0.25">
      <c r="A726" s="83">
        <v>10912</v>
      </c>
      <c r="B726" s="83">
        <v>10909</v>
      </c>
      <c r="C726" s="83">
        <f t="shared" si="223"/>
        <v>10102</v>
      </c>
      <c r="D726" s="83">
        <f t="shared" si="223"/>
        <v>10880</v>
      </c>
      <c r="E726" s="83">
        <f t="shared" si="223"/>
        <v>10907</v>
      </c>
      <c r="F726" s="83">
        <f t="shared" si="223"/>
        <v>10908</v>
      </c>
      <c r="G726" s="83">
        <f t="shared" si="223"/>
        <v>10909</v>
      </c>
      <c r="H726" s="88">
        <f t="shared" si="225"/>
        <v>10912</v>
      </c>
      <c r="I726" s="83"/>
      <c r="J726" s="83"/>
      <c r="K726" s="83"/>
      <c r="L726" s="83">
        <v>722</v>
      </c>
      <c r="M726" s="83">
        <v>6</v>
      </c>
      <c r="N726" s="83"/>
      <c r="O726" s="83"/>
      <c r="P726" s="83"/>
      <c r="Q726" s="83"/>
      <c r="R726" s="83"/>
      <c r="S726" s="84" t="s">
        <v>2301</v>
      </c>
      <c r="T726" s="84"/>
      <c r="U726" s="84"/>
      <c r="V726" s="84"/>
      <c r="W726" s="83" t="s">
        <v>2302</v>
      </c>
      <c r="X726" s="83" t="s">
        <v>2303</v>
      </c>
      <c r="Y726" s="83"/>
      <c r="Z726" s="83" t="s">
        <v>95</v>
      </c>
      <c r="AA726" s="83"/>
      <c r="AB726" s="83"/>
      <c r="AC726" s="83"/>
      <c r="AD726" s="3" t="str">
        <f t="shared" si="217"/>
        <v>Carbonate- silicate Marble (Silica- Marble)</v>
      </c>
    </row>
    <row r="727" spans="1:30" x14ac:dyDescent="0.25">
      <c r="A727" s="86">
        <v>10913</v>
      </c>
      <c r="B727" s="86">
        <v>10908</v>
      </c>
      <c r="C727" s="83">
        <f t="shared" si="223"/>
        <v>10102</v>
      </c>
      <c r="D727" s="83">
        <f t="shared" si="223"/>
        <v>10880</v>
      </c>
      <c r="E727" s="83">
        <f t="shared" si="223"/>
        <v>10907</v>
      </c>
      <c r="F727" s="83">
        <f t="shared" si="223"/>
        <v>10908</v>
      </c>
      <c r="G727" s="88">
        <f>A727</f>
        <v>10913</v>
      </c>
      <c r="H727" s="86"/>
      <c r="I727" s="86"/>
      <c r="J727" s="86"/>
      <c r="K727" s="86"/>
      <c r="L727" s="86">
        <v>723</v>
      </c>
      <c r="M727" s="86">
        <v>5</v>
      </c>
      <c r="N727" s="86"/>
      <c r="O727" s="86"/>
      <c r="P727" s="86"/>
      <c r="Q727" s="86"/>
      <c r="R727" s="87" t="s">
        <v>2304</v>
      </c>
      <c r="S727" s="87"/>
      <c r="T727" s="87"/>
      <c r="U727" s="87"/>
      <c r="V727" s="87"/>
      <c r="W727" s="86" t="s">
        <v>2305</v>
      </c>
      <c r="X727" s="86" t="s">
        <v>2306</v>
      </c>
      <c r="Y727" s="86"/>
      <c r="Z727" s="86" t="s">
        <v>95</v>
      </c>
      <c r="AA727" s="86"/>
      <c r="AB727" s="86"/>
      <c r="AC727" s="86"/>
      <c r="AD727" s="3" t="str">
        <f t="shared" si="217"/>
        <v>Metamorphic Carbonate- silicate rock</v>
      </c>
    </row>
    <row r="728" spans="1:30" x14ac:dyDescent="0.25">
      <c r="A728" s="83">
        <v>10914</v>
      </c>
      <c r="B728" s="83">
        <v>10913</v>
      </c>
      <c r="C728" s="83">
        <f t="shared" si="223"/>
        <v>10102</v>
      </c>
      <c r="D728" s="83">
        <f t="shared" si="223"/>
        <v>10880</v>
      </c>
      <c r="E728" s="83">
        <f t="shared" si="223"/>
        <v>10907</v>
      </c>
      <c r="F728" s="83">
        <f t="shared" si="223"/>
        <v>10908</v>
      </c>
      <c r="G728" s="83">
        <f t="shared" si="223"/>
        <v>10913</v>
      </c>
      <c r="H728" s="88">
        <f t="shared" ref="H728:H729" si="226">A728</f>
        <v>10914</v>
      </c>
      <c r="I728" s="83"/>
      <c r="J728" s="83"/>
      <c r="K728" s="83"/>
      <c r="L728" s="83">
        <v>724</v>
      </c>
      <c r="M728" s="83">
        <v>6</v>
      </c>
      <c r="N728" s="83"/>
      <c r="O728" s="83"/>
      <c r="P728" s="83"/>
      <c r="Q728" s="83"/>
      <c r="R728" s="83"/>
      <c r="S728" s="84" t="s">
        <v>2307</v>
      </c>
      <c r="T728" s="84"/>
      <c r="U728" s="84"/>
      <c r="V728" s="84"/>
      <c r="W728" s="83" t="s">
        <v>2308</v>
      </c>
      <c r="X728" s="83" t="s">
        <v>2309</v>
      </c>
      <c r="Y728" s="83"/>
      <c r="Z728" s="83" t="s">
        <v>95</v>
      </c>
      <c r="AA728" s="83"/>
      <c r="AB728" s="83"/>
      <c r="AC728" s="83"/>
      <c r="AD728" s="3" t="str">
        <f t="shared" si="217"/>
        <v>Carbonate- Phyllite</v>
      </c>
    </row>
    <row r="729" spans="1:30" x14ac:dyDescent="0.25">
      <c r="A729" s="83">
        <v>10915</v>
      </c>
      <c r="B729" s="83">
        <v>10913</v>
      </c>
      <c r="C729" s="83">
        <f t="shared" si="223"/>
        <v>10102</v>
      </c>
      <c r="D729" s="83">
        <f t="shared" si="223"/>
        <v>10880</v>
      </c>
      <c r="E729" s="83">
        <f t="shared" si="223"/>
        <v>10907</v>
      </c>
      <c r="F729" s="83">
        <f t="shared" si="223"/>
        <v>10908</v>
      </c>
      <c r="G729" s="83">
        <f t="shared" si="223"/>
        <v>10913</v>
      </c>
      <c r="H729" s="88">
        <f t="shared" si="226"/>
        <v>10915</v>
      </c>
      <c r="I729" s="83"/>
      <c r="J729" s="83"/>
      <c r="K729" s="83"/>
      <c r="L729" s="83">
        <v>725</v>
      </c>
      <c r="M729" s="83">
        <v>6</v>
      </c>
      <c r="N729" s="83"/>
      <c r="O729" s="83"/>
      <c r="P729" s="83"/>
      <c r="Q729" s="83"/>
      <c r="R729" s="83"/>
      <c r="S729" s="84" t="s">
        <v>2310</v>
      </c>
      <c r="T729" s="84"/>
      <c r="U729" s="84"/>
      <c r="V729" s="84"/>
      <c r="W729" s="83" t="s">
        <v>2311</v>
      </c>
      <c r="X729" s="83" t="s">
        <v>2312</v>
      </c>
      <c r="Y729" s="83"/>
      <c r="Z729" s="83" t="s">
        <v>95</v>
      </c>
      <c r="AA729" s="83"/>
      <c r="AB729" s="83"/>
      <c r="AC729" s="83"/>
      <c r="AD729" s="3" t="str">
        <f t="shared" si="217"/>
        <v>Carbonate- silicate rock (coarse)</v>
      </c>
    </row>
    <row r="730" spans="1:30" x14ac:dyDescent="0.25">
      <c r="A730" s="83">
        <v>10916</v>
      </c>
      <c r="B730" s="83">
        <v>10907</v>
      </c>
      <c r="C730" s="83">
        <f t="shared" si="223"/>
        <v>10102</v>
      </c>
      <c r="D730" s="83">
        <f t="shared" si="223"/>
        <v>10880</v>
      </c>
      <c r="E730" s="83">
        <f t="shared" si="223"/>
        <v>10907</v>
      </c>
      <c r="F730" s="88">
        <f>A730</f>
        <v>10916</v>
      </c>
      <c r="G730" s="83"/>
      <c r="H730" s="83"/>
      <c r="I730" s="83"/>
      <c r="J730" s="83"/>
      <c r="K730" s="83"/>
      <c r="L730" s="83">
        <v>726</v>
      </c>
      <c r="M730" s="83">
        <v>4</v>
      </c>
      <c r="N730" s="83"/>
      <c r="O730" s="83"/>
      <c r="P730" s="83"/>
      <c r="Q730" s="84" t="s">
        <v>2313</v>
      </c>
      <c r="R730" s="84"/>
      <c r="S730" s="84"/>
      <c r="T730" s="84"/>
      <c r="U730" s="84"/>
      <c r="V730" s="84"/>
      <c r="W730" s="83" t="s">
        <v>2314</v>
      </c>
      <c r="X730" s="83" t="s">
        <v>2315</v>
      </c>
      <c r="Y730" s="83"/>
      <c r="Z730" s="83" t="s">
        <v>95</v>
      </c>
      <c r="AA730" s="83"/>
      <c r="AB730" s="83"/>
      <c r="AC730" s="83"/>
      <c r="AD730" s="3" t="str">
        <f t="shared" si="217"/>
        <v>Quartz- rich metamorphic rock</v>
      </c>
    </row>
    <row r="731" spans="1:30" x14ac:dyDescent="0.25">
      <c r="A731" s="86">
        <v>10917</v>
      </c>
      <c r="B731" s="86">
        <v>10916</v>
      </c>
      <c r="C731" s="83">
        <f t="shared" si="223"/>
        <v>10102</v>
      </c>
      <c r="D731" s="83">
        <f t="shared" si="223"/>
        <v>10880</v>
      </c>
      <c r="E731" s="83">
        <f t="shared" si="223"/>
        <v>10907</v>
      </c>
      <c r="F731" s="83">
        <f t="shared" si="223"/>
        <v>10916</v>
      </c>
      <c r="G731" s="88">
        <f>A731</f>
        <v>10917</v>
      </c>
      <c r="H731" s="86"/>
      <c r="I731" s="86"/>
      <c r="J731" s="86"/>
      <c r="K731" s="86"/>
      <c r="L731" s="86">
        <v>727</v>
      </c>
      <c r="M731" s="86">
        <v>5</v>
      </c>
      <c r="N731" s="86"/>
      <c r="O731" s="86"/>
      <c r="P731" s="86"/>
      <c r="Q731" s="86"/>
      <c r="R731" s="87" t="s">
        <v>2316</v>
      </c>
      <c r="S731" s="87"/>
      <c r="T731" s="87"/>
      <c r="U731" s="87"/>
      <c r="V731" s="87"/>
      <c r="W731" s="86" t="s">
        <v>2317</v>
      </c>
      <c r="X731" s="86" t="s">
        <v>2318</v>
      </c>
      <c r="Y731" s="86"/>
      <c r="Z731" s="86" t="s">
        <v>95</v>
      </c>
      <c r="AA731" s="86"/>
      <c r="AB731" s="86"/>
      <c r="AC731" s="86"/>
      <c r="AD731" s="3" t="str">
        <f t="shared" si="217"/>
        <v>Quartzite</v>
      </c>
    </row>
    <row r="732" spans="1:30" x14ac:dyDescent="0.25">
      <c r="A732" s="83">
        <v>10918</v>
      </c>
      <c r="B732" s="83">
        <v>10917</v>
      </c>
      <c r="C732" s="83">
        <f t="shared" si="223"/>
        <v>10102</v>
      </c>
      <c r="D732" s="83">
        <f t="shared" si="223"/>
        <v>10880</v>
      </c>
      <c r="E732" s="83">
        <f t="shared" si="223"/>
        <v>10907</v>
      </c>
      <c r="F732" s="83">
        <f t="shared" si="223"/>
        <v>10916</v>
      </c>
      <c r="G732" s="83">
        <f t="shared" si="223"/>
        <v>10917</v>
      </c>
      <c r="H732" s="88">
        <f t="shared" ref="H732:H738" si="227">A732</f>
        <v>10918</v>
      </c>
      <c r="I732" s="83"/>
      <c r="J732" s="83"/>
      <c r="K732" s="83"/>
      <c r="L732" s="83">
        <v>728</v>
      </c>
      <c r="M732" s="83">
        <v>6</v>
      </c>
      <c r="N732" s="83"/>
      <c r="O732" s="83"/>
      <c r="P732" s="83"/>
      <c r="Q732" s="83"/>
      <c r="R732" s="83"/>
      <c r="S732" s="84" t="s">
        <v>2319</v>
      </c>
      <c r="T732" s="84"/>
      <c r="U732" s="84"/>
      <c r="V732" s="84"/>
      <c r="W732" s="83" t="s">
        <v>2320</v>
      </c>
      <c r="X732" s="83" t="s">
        <v>2321</v>
      </c>
      <c r="Y732" s="83"/>
      <c r="Z732" s="83" t="s">
        <v>95</v>
      </c>
      <c r="AA732" s="83"/>
      <c r="AB732" s="83"/>
      <c r="AC732" s="83"/>
      <c r="AD732" s="3" t="str">
        <f t="shared" si="217"/>
        <v>Apatite- Quartzite</v>
      </c>
    </row>
    <row r="733" spans="1:30" x14ac:dyDescent="0.25">
      <c r="A733" s="83">
        <v>10919</v>
      </c>
      <c r="B733" s="83">
        <v>10917</v>
      </c>
      <c r="C733" s="83">
        <f t="shared" si="223"/>
        <v>10102</v>
      </c>
      <c r="D733" s="83">
        <f t="shared" si="223"/>
        <v>10880</v>
      </c>
      <c r="E733" s="83">
        <f t="shared" si="223"/>
        <v>10907</v>
      </c>
      <c r="F733" s="83">
        <f t="shared" si="223"/>
        <v>10916</v>
      </c>
      <c r="G733" s="83">
        <f t="shared" si="223"/>
        <v>10917</v>
      </c>
      <c r="H733" s="88">
        <f t="shared" si="227"/>
        <v>10919</v>
      </c>
      <c r="I733" s="83"/>
      <c r="J733" s="83"/>
      <c r="K733" s="83"/>
      <c r="L733" s="83">
        <v>729</v>
      </c>
      <c r="M733" s="83">
        <v>6</v>
      </c>
      <c r="N733" s="83"/>
      <c r="O733" s="83"/>
      <c r="P733" s="83"/>
      <c r="Q733" s="83"/>
      <c r="R733" s="83"/>
      <c r="S733" s="84" t="s">
        <v>2322</v>
      </c>
      <c r="T733" s="84"/>
      <c r="U733" s="84"/>
      <c r="V733" s="84"/>
      <c r="W733" s="83" t="s">
        <v>2323</v>
      </c>
      <c r="X733" s="83" t="s">
        <v>2324</v>
      </c>
      <c r="Y733" s="83"/>
      <c r="Z733" s="83" t="s">
        <v>95</v>
      </c>
      <c r="AA733" s="83"/>
      <c r="AB733" s="83"/>
      <c r="AC733" s="83"/>
      <c r="AD733" s="3" t="str">
        <f t="shared" si="217"/>
        <v>Epidote- Quartzite</v>
      </c>
    </row>
    <row r="734" spans="1:30" x14ac:dyDescent="0.25">
      <c r="A734" s="83">
        <v>10920</v>
      </c>
      <c r="B734" s="83">
        <v>10917</v>
      </c>
      <c r="C734" s="83">
        <f t="shared" si="223"/>
        <v>10102</v>
      </c>
      <c r="D734" s="83">
        <f t="shared" si="223"/>
        <v>10880</v>
      </c>
      <c r="E734" s="83">
        <f t="shared" si="223"/>
        <v>10907</v>
      </c>
      <c r="F734" s="83">
        <f t="shared" si="223"/>
        <v>10916</v>
      </c>
      <c r="G734" s="83">
        <f t="shared" si="223"/>
        <v>10917</v>
      </c>
      <c r="H734" s="88">
        <f t="shared" si="227"/>
        <v>10920</v>
      </c>
      <c r="I734" s="83"/>
      <c r="J734" s="83"/>
      <c r="K734" s="83"/>
      <c r="L734" s="83">
        <v>730</v>
      </c>
      <c r="M734" s="83">
        <v>6</v>
      </c>
      <c r="N734" s="83"/>
      <c r="O734" s="83"/>
      <c r="P734" s="83"/>
      <c r="Q734" s="83"/>
      <c r="R734" s="83"/>
      <c r="S734" s="84" t="s">
        <v>2325</v>
      </c>
      <c r="T734" s="84"/>
      <c r="U734" s="84"/>
      <c r="V734" s="84"/>
      <c r="W734" s="83" t="s">
        <v>2326</v>
      </c>
      <c r="X734" s="83" t="s">
        <v>2327</v>
      </c>
      <c r="Y734" s="83"/>
      <c r="Z734" s="83" t="s">
        <v>95</v>
      </c>
      <c r="AA734" s="83"/>
      <c r="AB734" s="83"/>
      <c r="AC734" s="83"/>
      <c r="AD734" s="3" t="str">
        <f t="shared" si="217"/>
        <v>Garnet- Quartzite</v>
      </c>
    </row>
    <row r="735" spans="1:30" x14ac:dyDescent="0.25">
      <c r="A735" s="83">
        <v>10921</v>
      </c>
      <c r="B735" s="83">
        <v>10917</v>
      </c>
      <c r="C735" s="83">
        <f t="shared" si="223"/>
        <v>10102</v>
      </c>
      <c r="D735" s="83">
        <f t="shared" si="223"/>
        <v>10880</v>
      </c>
      <c r="E735" s="83">
        <f t="shared" si="223"/>
        <v>10907</v>
      </c>
      <c r="F735" s="83">
        <f t="shared" si="223"/>
        <v>10916</v>
      </c>
      <c r="G735" s="83">
        <f t="shared" si="223"/>
        <v>10917</v>
      </c>
      <c r="H735" s="88">
        <f t="shared" si="227"/>
        <v>10921</v>
      </c>
      <c r="I735" s="83"/>
      <c r="J735" s="83"/>
      <c r="K735" s="83"/>
      <c r="L735" s="83">
        <v>731</v>
      </c>
      <c r="M735" s="83">
        <v>6</v>
      </c>
      <c r="N735" s="83"/>
      <c r="O735" s="83"/>
      <c r="P735" s="83"/>
      <c r="Q735" s="83"/>
      <c r="R735" s="83"/>
      <c r="S735" s="84" t="s">
        <v>2328</v>
      </c>
      <c r="T735" s="84"/>
      <c r="U735" s="84"/>
      <c r="V735" s="84"/>
      <c r="W735" s="83" t="s">
        <v>2329</v>
      </c>
      <c r="X735" s="83" t="s">
        <v>2330</v>
      </c>
      <c r="Y735" s="83"/>
      <c r="Z735" s="83" t="s">
        <v>95</v>
      </c>
      <c r="AA735" s="83"/>
      <c r="AB735" s="83"/>
      <c r="AC735" s="83"/>
      <c r="AD735" s="3" t="str">
        <f t="shared" si="217"/>
        <v>Graphite- Quartzite</v>
      </c>
    </row>
    <row r="736" spans="1:30" x14ac:dyDescent="0.25">
      <c r="A736" s="83">
        <v>10922</v>
      </c>
      <c r="B736" s="83">
        <v>10917</v>
      </c>
      <c r="C736" s="83">
        <f t="shared" si="223"/>
        <v>10102</v>
      </c>
      <c r="D736" s="83">
        <f t="shared" si="223"/>
        <v>10880</v>
      </c>
      <c r="E736" s="83">
        <f t="shared" si="223"/>
        <v>10907</v>
      </c>
      <c r="F736" s="83">
        <f t="shared" si="223"/>
        <v>10916</v>
      </c>
      <c r="G736" s="83">
        <f t="shared" si="223"/>
        <v>10917</v>
      </c>
      <c r="H736" s="88">
        <f t="shared" si="227"/>
        <v>10922</v>
      </c>
      <c r="I736" s="83"/>
      <c r="J736" s="83"/>
      <c r="K736" s="83"/>
      <c r="L736" s="83">
        <v>732</v>
      </c>
      <c r="M736" s="83">
        <v>6</v>
      </c>
      <c r="N736" s="83"/>
      <c r="O736" s="83"/>
      <c r="P736" s="83"/>
      <c r="Q736" s="83"/>
      <c r="R736" s="83"/>
      <c r="S736" s="84" t="s">
        <v>2331</v>
      </c>
      <c r="T736" s="84"/>
      <c r="U736" s="84"/>
      <c r="V736" s="84"/>
      <c r="W736" s="83" t="s">
        <v>2332</v>
      </c>
      <c r="X736" s="83" t="s">
        <v>2333</v>
      </c>
      <c r="Y736" s="83"/>
      <c r="Z736" s="83" t="s">
        <v>95</v>
      </c>
      <c r="AA736" s="83"/>
      <c r="AB736" s="83"/>
      <c r="AC736" s="83"/>
      <c r="AD736" s="3" t="str">
        <f t="shared" si="217"/>
        <v>Magnetite- Quartzite</v>
      </c>
    </row>
    <row r="737" spans="1:30" x14ac:dyDescent="0.25">
      <c r="A737" s="83">
        <v>10923</v>
      </c>
      <c r="B737" s="83">
        <v>10917</v>
      </c>
      <c r="C737" s="83">
        <f t="shared" ref="C737:G752" si="228">VLOOKUP(D737,$A:$B,2,FALSE)</f>
        <v>10102</v>
      </c>
      <c r="D737" s="83">
        <f t="shared" si="228"/>
        <v>10880</v>
      </c>
      <c r="E737" s="83">
        <f t="shared" si="228"/>
        <v>10907</v>
      </c>
      <c r="F737" s="83">
        <f t="shared" si="228"/>
        <v>10916</v>
      </c>
      <c r="G737" s="83">
        <f t="shared" si="228"/>
        <v>10917</v>
      </c>
      <c r="H737" s="88">
        <f t="shared" si="227"/>
        <v>10923</v>
      </c>
      <c r="I737" s="83"/>
      <c r="J737" s="83"/>
      <c r="K737" s="83"/>
      <c r="L737" s="83">
        <v>733</v>
      </c>
      <c r="M737" s="83">
        <v>6</v>
      </c>
      <c r="N737" s="83"/>
      <c r="O737" s="83"/>
      <c r="P737" s="83"/>
      <c r="Q737" s="83"/>
      <c r="R737" s="83"/>
      <c r="S737" s="84" t="s">
        <v>2334</v>
      </c>
      <c r="T737" s="84"/>
      <c r="U737" s="84"/>
      <c r="V737" s="84"/>
      <c r="W737" s="83" t="s">
        <v>2335</v>
      </c>
      <c r="X737" s="83" t="s">
        <v>2336</v>
      </c>
      <c r="Y737" s="83"/>
      <c r="Z737" s="83" t="s">
        <v>95</v>
      </c>
      <c r="AA737" s="83"/>
      <c r="AB737" s="83"/>
      <c r="AC737" s="83"/>
      <c r="AD737" s="3" t="str">
        <f t="shared" si="217"/>
        <v>Muscovite- Quartzite</v>
      </c>
    </row>
    <row r="738" spans="1:30" x14ac:dyDescent="0.25">
      <c r="A738" s="83">
        <v>10924</v>
      </c>
      <c r="B738" s="83">
        <v>10917</v>
      </c>
      <c r="C738" s="83">
        <f t="shared" si="228"/>
        <v>10102</v>
      </c>
      <c r="D738" s="83">
        <f t="shared" si="228"/>
        <v>10880</v>
      </c>
      <c r="E738" s="83">
        <f t="shared" si="228"/>
        <v>10907</v>
      </c>
      <c r="F738" s="83">
        <f t="shared" si="228"/>
        <v>10916</v>
      </c>
      <c r="G738" s="83">
        <f t="shared" si="228"/>
        <v>10917</v>
      </c>
      <c r="H738" s="88">
        <f t="shared" si="227"/>
        <v>10924</v>
      </c>
      <c r="I738" s="83"/>
      <c r="J738" s="83"/>
      <c r="K738" s="83"/>
      <c r="L738" s="83">
        <v>734</v>
      </c>
      <c r="M738" s="83">
        <v>6</v>
      </c>
      <c r="N738" s="83"/>
      <c r="O738" s="83"/>
      <c r="P738" s="83"/>
      <c r="Q738" s="83"/>
      <c r="R738" s="83"/>
      <c r="S738" s="84" t="s">
        <v>2337</v>
      </c>
      <c r="T738" s="84"/>
      <c r="U738" s="84"/>
      <c r="V738" s="84"/>
      <c r="W738" s="83" t="s">
        <v>2338</v>
      </c>
      <c r="X738" s="83" t="s">
        <v>2339</v>
      </c>
      <c r="Y738" s="83"/>
      <c r="Z738" s="83" t="s">
        <v>95</v>
      </c>
      <c r="AA738" s="83"/>
      <c r="AB738" s="83"/>
      <c r="AC738" s="83"/>
      <c r="AD738" s="3" t="str">
        <f t="shared" si="217"/>
        <v>Serictite- Quartzite</v>
      </c>
    </row>
    <row r="739" spans="1:30" x14ac:dyDescent="0.25">
      <c r="A739" s="83">
        <v>10925</v>
      </c>
      <c r="B739" s="83">
        <v>10907</v>
      </c>
      <c r="C739" s="83">
        <f t="shared" si="228"/>
        <v>10102</v>
      </c>
      <c r="D739" s="83">
        <f t="shared" si="228"/>
        <v>10880</v>
      </c>
      <c r="E739" s="83">
        <f t="shared" si="228"/>
        <v>10907</v>
      </c>
      <c r="F739" s="88">
        <f>A739</f>
        <v>10925</v>
      </c>
      <c r="G739" s="83"/>
      <c r="H739" s="83"/>
      <c r="I739" s="83"/>
      <c r="J739" s="83"/>
      <c r="K739" s="83"/>
      <c r="L739" s="83">
        <v>735</v>
      </c>
      <c r="M739" s="83">
        <v>4</v>
      </c>
      <c r="N739" s="83"/>
      <c r="O739" s="83"/>
      <c r="P739" s="83"/>
      <c r="Q739" s="84" t="s">
        <v>2340</v>
      </c>
      <c r="R739" s="84"/>
      <c r="S739" s="84"/>
      <c r="T739" s="84"/>
      <c r="U739" s="84"/>
      <c r="V739" s="84"/>
      <c r="W739" s="83" t="s">
        <v>2341</v>
      </c>
      <c r="X739" s="83" t="s">
        <v>2342</v>
      </c>
      <c r="Y739" s="83"/>
      <c r="Z739" s="83" t="s">
        <v>95</v>
      </c>
      <c r="AA739" s="83"/>
      <c r="AB739" s="83"/>
      <c r="AC739" s="83"/>
      <c r="AD739" s="3" t="str">
        <f t="shared" si="217"/>
        <v>Metafelsic rocks</v>
      </c>
    </row>
    <row r="740" spans="1:30" x14ac:dyDescent="0.25">
      <c r="A740" s="86">
        <v>10926</v>
      </c>
      <c r="B740" s="86">
        <v>10925</v>
      </c>
      <c r="C740" s="83">
        <f t="shared" si="228"/>
        <v>10102</v>
      </c>
      <c r="D740" s="83">
        <f t="shared" si="228"/>
        <v>10880</v>
      </c>
      <c r="E740" s="83">
        <f t="shared" si="228"/>
        <v>10907</v>
      </c>
      <c r="F740" s="83">
        <f t="shared" si="228"/>
        <v>10925</v>
      </c>
      <c r="G740" s="88">
        <f>A740</f>
        <v>10926</v>
      </c>
      <c r="H740" s="86"/>
      <c r="I740" s="86"/>
      <c r="J740" s="86"/>
      <c r="K740" s="86"/>
      <c r="L740" s="86">
        <v>736</v>
      </c>
      <c r="M740" s="86">
        <v>5</v>
      </c>
      <c r="N740" s="86"/>
      <c r="O740" s="86"/>
      <c r="P740" s="86"/>
      <c r="Q740" s="86"/>
      <c r="R740" s="87" t="s">
        <v>2343</v>
      </c>
      <c r="S740" s="87"/>
      <c r="T740" s="87"/>
      <c r="U740" s="87"/>
      <c r="V740" s="87"/>
      <c r="W740" s="86" t="s">
        <v>2344</v>
      </c>
      <c r="X740" s="86" t="s">
        <v>2345</v>
      </c>
      <c r="Y740" s="86"/>
      <c r="Z740" s="83" t="s">
        <v>95</v>
      </c>
      <c r="AA740" s="86"/>
      <c r="AB740" s="86"/>
      <c r="AC740" s="86"/>
      <c r="AD740" s="3" t="str">
        <f t="shared" si="217"/>
        <v>Phyllite</v>
      </c>
    </row>
    <row r="741" spans="1:30" x14ac:dyDescent="0.25">
      <c r="A741" s="83">
        <v>10927</v>
      </c>
      <c r="B741" s="83">
        <v>10926</v>
      </c>
      <c r="C741" s="83">
        <f t="shared" si="228"/>
        <v>10102</v>
      </c>
      <c r="D741" s="83">
        <f t="shared" si="228"/>
        <v>10880</v>
      </c>
      <c r="E741" s="83">
        <f t="shared" si="228"/>
        <v>10907</v>
      </c>
      <c r="F741" s="83">
        <f t="shared" si="228"/>
        <v>10925</v>
      </c>
      <c r="G741" s="83">
        <f t="shared" si="228"/>
        <v>10926</v>
      </c>
      <c r="H741" s="88">
        <f t="shared" ref="H741:H746" si="229">A741</f>
        <v>10927</v>
      </c>
      <c r="I741" s="83"/>
      <c r="J741" s="83"/>
      <c r="K741" s="83"/>
      <c r="L741" s="83">
        <v>737</v>
      </c>
      <c r="M741" s="83">
        <v>6</v>
      </c>
      <c r="N741" s="83"/>
      <c r="O741" s="83"/>
      <c r="P741" s="83"/>
      <c r="Q741" s="83"/>
      <c r="R741" s="83"/>
      <c r="S741" s="84" t="s">
        <v>2346</v>
      </c>
      <c r="T741" s="84"/>
      <c r="U741" s="84"/>
      <c r="V741" s="84"/>
      <c r="W741" s="83" t="s">
        <v>2347</v>
      </c>
      <c r="X741" s="86" t="s">
        <v>2348</v>
      </c>
      <c r="Y741" s="83"/>
      <c r="Z741" s="83" t="s">
        <v>95</v>
      </c>
      <c r="AA741" s="83"/>
      <c r="AB741" s="83"/>
      <c r="AC741" s="83"/>
      <c r="AD741" s="3" t="str">
        <f t="shared" si="217"/>
        <v>Albite- Phyllite</v>
      </c>
    </row>
    <row r="742" spans="1:30" x14ac:dyDescent="0.25">
      <c r="A742" s="83">
        <v>10928</v>
      </c>
      <c r="B742" s="83">
        <v>10926</v>
      </c>
      <c r="C742" s="83">
        <f t="shared" si="228"/>
        <v>10102</v>
      </c>
      <c r="D742" s="83">
        <f t="shared" si="228"/>
        <v>10880</v>
      </c>
      <c r="E742" s="83">
        <f t="shared" si="228"/>
        <v>10907</v>
      </c>
      <c r="F742" s="83">
        <f t="shared" si="228"/>
        <v>10925</v>
      </c>
      <c r="G742" s="83">
        <f t="shared" si="228"/>
        <v>10926</v>
      </c>
      <c r="H742" s="88">
        <f t="shared" si="229"/>
        <v>10928</v>
      </c>
      <c r="I742" s="83"/>
      <c r="J742" s="83"/>
      <c r="K742" s="83"/>
      <c r="L742" s="83">
        <v>738</v>
      </c>
      <c r="M742" s="83">
        <v>6</v>
      </c>
      <c r="N742" s="83"/>
      <c r="O742" s="83"/>
      <c r="P742" s="83"/>
      <c r="Q742" s="83"/>
      <c r="R742" s="83"/>
      <c r="S742" s="84" t="s">
        <v>2349</v>
      </c>
      <c r="T742" s="84"/>
      <c r="U742" s="84"/>
      <c r="V742" s="84"/>
      <c r="W742" s="83" t="s">
        <v>2350</v>
      </c>
      <c r="X742" s="86" t="s">
        <v>2351</v>
      </c>
      <c r="Y742" s="83"/>
      <c r="Z742" s="83" t="s">
        <v>95</v>
      </c>
      <c r="AA742" s="83"/>
      <c r="AB742" s="83"/>
      <c r="AC742" s="83"/>
      <c r="AD742" s="3" t="str">
        <f t="shared" si="217"/>
        <v>Chloritoide- Phyllite</v>
      </c>
    </row>
    <row r="743" spans="1:30" x14ac:dyDescent="0.25">
      <c r="A743" s="83">
        <v>10929</v>
      </c>
      <c r="B743" s="83">
        <v>10926</v>
      </c>
      <c r="C743" s="83">
        <f t="shared" si="228"/>
        <v>10102</v>
      </c>
      <c r="D743" s="83">
        <f t="shared" si="228"/>
        <v>10880</v>
      </c>
      <c r="E743" s="83">
        <f t="shared" si="228"/>
        <v>10907</v>
      </c>
      <c r="F743" s="83">
        <f t="shared" si="228"/>
        <v>10925</v>
      </c>
      <c r="G743" s="83">
        <f t="shared" si="228"/>
        <v>10926</v>
      </c>
      <c r="H743" s="88">
        <f t="shared" si="229"/>
        <v>10929</v>
      </c>
      <c r="I743" s="83"/>
      <c r="J743" s="83"/>
      <c r="K743" s="83"/>
      <c r="L743" s="83">
        <v>739</v>
      </c>
      <c r="M743" s="83">
        <v>6</v>
      </c>
      <c r="N743" s="83"/>
      <c r="O743" s="83"/>
      <c r="P743" s="83"/>
      <c r="Q743" s="83"/>
      <c r="R743" s="83"/>
      <c r="S743" s="84" t="s">
        <v>2352</v>
      </c>
      <c r="T743" s="84"/>
      <c r="U743" s="84"/>
      <c r="V743" s="84"/>
      <c r="W743" s="83" t="s">
        <v>2353</v>
      </c>
      <c r="X743" s="86" t="s">
        <v>2354</v>
      </c>
      <c r="Y743" s="83"/>
      <c r="Z743" s="83" t="s">
        <v>95</v>
      </c>
      <c r="AA743" s="83"/>
      <c r="AB743" s="83"/>
      <c r="AC743" s="83"/>
      <c r="AD743" s="3" t="str">
        <f t="shared" si="217"/>
        <v>Garnet- Albite- Phyllite</v>
      </c>
    </row>
    <row r="744" spans="1:30" x14ac:dyDescent="0.25">
      <c r="A744" s="83">
        <v>10930</v>
      </c>
      <c r="B744" s="83">
        <v>10926</v>
      </c>
      <c r="C744" s="83">
        <f t="shared" si="228"/>
        <v>10102</v>
      </c>
      <c r="D744" s="83">
        <f t="shared" si="228"/>
        <v>10880</v>
      </c>
      <c r="E744" s="83">
        <f t="shared" si="228"/>
        <v>10907</v>
      </c>
      <c r="F744" s="83">
        <f t="shared" si="228"/>
        <v>10925</v>
      </c>
      <c r="G744" s="83">
        <f t="shared" si="228"/>
        <v>10926</v>
      </c>
      <c r="H744" s="88">
        <f t="shared" si="229"/>
        <v>10930</v>
      </c>
      <c r="I744" s="83"/>
      <c r="J744" s="83"/>
      <c r="K744" s="83"/>
      <c r="L744" s="83">
        <v>740</v>
      </c>
      <c r="M744" s="83">
        <v>6</v>
      </c>
      <c r="N744" s="83"/>
      <c r="O744" s="83"/>
      <c r="P744" s="83"/>
      <c r="Q744" s="83"/>
      <c r="R744" s="83"/>
      <c r="S744" s="84" t="s">
        <v>2355</v>
      </c>
      <c r="T744" s="84"/>
      <c r="U744" s="84"/>
      <c r="V744" s="84"/>
      <c r="W744" s="83" t="s">
        <v>2356</v>
      </c>
      <c r="X744" s="86" t="s">
        <v>2357</v>
      </c>
      <c r="Y744" s="83"/>
      <c r="Z744" s="83" t="s">
        <v>95</v>
      </c>
      <c r="AA744" s="83"/>
      <c r="AB744" s="83"/>
      <c r="AC744" s="83"/>
      <c r="AD744" s="3" t="str">
        <f t="shared" si="217"/>
        <v>Garnet- Phyllite</v>
      </c>
    </row>
    <row r="745" spans="1:30" x14ac:dyDescent="0.25">
      <c r="A745" s="83">
        <v>10931</v>
      </c>
      <c r="B745" s="83">
        <v>10926</v>
      </c>
      <c r="C745" s="83">
        <f t="shared" si="228"/>
        <v>10102</v>
      </c>
      <c r="D745" s="83">
        <f t="shared" si="228"/>
        <v>10880</v>
      </c>
      <c r="E745" s="83">
        <f t="shared" si="228"/>
        <v>10907</v>
      </c>
      <c r="F745" s="83">
        <f t="shared" si="228"/>
        <v>10925</v>
      </c>
      <c r="G745" s="83">
        <f t="shared" si="228"/>
        <v>10926</v>
      </c>
      <c r="H745" s="88">
        <f t="shared" si="229"/>
        <v>10931</v>
      </c>
      <c r="I745" s="83"/>
      <c r="J745" s="83"/>
      <c r="K745" s="83"/>
      <c r="L745" s="83">
        <v>741</v>
      </c>
      <c r="M745" s="83">
        <v>6</v>
      </c>
      <c r="N745" s="83"/>
      <c r="O745" s="83"/>
      <c r="P745" s="83"/>
      <c r="Q745" s="83"/>
      <c r="R745" s="83"/>
      <c r="S745" s="84" t="s">
        <v>2358</v>
      </c>
      <c r="T745" s="84"/>
      <c r="U745" s="84"/>
      <c r="V745" s="84"/>
      <c r="W745" s="83" t="s">
        <v>2359</v>
      </c>
      <c r="X745" s="86" t="s">
        <v>2360</v>
      </c>
      <c r="Y745" s="83"/>
      <c r="Z745" s="83" t="s">
        <v>95</v>
      </c>
      <c r="AA745" s="83"/>
      <c r="AB745" s="83"/>
      <c r="AC745" s="83"/>
      <c r="AD745" s="3" t="str">
        <f t="shared" si="217"/>
        <v>Quartz- Phyllite</v>
      </c>
    </row>
    <row r="746" spans="1:30" x14ac:dyDescent="0.25">
      <c r="A746" s="83">
        <v>10932</v>
      </c>
      <c r="B746" s="83">
        <v>10926</v>
      </c>
      <c r="C746" s="83">
        <f t="shared" si="228"/>
        <v>10102</v>
      </c>
      <c r="D746" s="83">
        <f t="shared" si="228"/>
        <v>10880</v>
      </c>
      <c r="E746" s="83">
        <f t="shared" si="228"/>
        <v>10907</v>
      </c>
      <c r="F746" s="83">
        <f t="shared" si="228"/>
        <v>10925</v>
      </c>
      <c r="G746" s="83">
        <f t="shared" si="228"/>
        <v>10926</v>
      </c>
      <c r="H746" s="88">
        <f t="shared" si="229"/>
        <v>10932</v>
      </c>
      <c r="I746" s="83"/>
      <c r="J746" s="83"/>
      <c r="K746" s="83"/>
      <c r="L746" s="83">
        <v>742</v>
      </c>
      <c r="M746" s="83">
        <v>6</v>
      </c>
      <c r="N746" s="83"/>
      <c r="O746" s="83"/>
      <c r="P746" s="83"/>
      <c r="Q746" s="83"/>
      <c r="R746" s="83"/>
      <c r="S746" s="84" t="s">
        <v>2361</v>
      </c>
      <c r="T746" s="84"/>
      <c r="U746" s="84"/>
      <c r="V746" s="84"/>
      <c r="W746" s="83" t="s">
        <v>2362</v>
      </c>
      <c r="X746" s="86" t="s">
        <v>2363</v>
      </c>
      <c r="Y746" s="83"/>
      <c r="Z746" s="83" t="s">
        <v>95</v>
      </c>
      <c r="AA746" s="83"/>
      <c r="AB746" s="83"/>
      <c r="AC746" s="83"/>
      <c r="AD746" s="3" t="str">
        <f t="shared" si="217"/>
        <v>Sericite- Phyllite</v>
      </c>
    </row>
    <row r="747" spans="1:30" x14ac:dyDescent="0.25">
      <c r="A747" s="86">
        <v>10933</v>
      </c>
      <c r="B747" s="86">
        <v>10925</v>
      </c>
      <c r="C747" s="83">
        <f t="shared" si="228"/>
        <v>10102</v>
      </c>
      <c r="D747" s="83">
        <f t="shared" si="228"/>
        <v>10880</v>
      </c>
      <c r="E747" s="83">
        <f t="shared" si="228"/>
        <v>10907</v>
      </c>
      <c r="F747" s="83">
        <f t="shared" si="228"/>
        <v>10925</v>
      </c>
      <c r="G747" s="88">
        <f>A747</f>
        <v>10933</v>
      </c>
      <c r="H747" s="86"/>
      <c r="I747" s="86"/>
      <c r="J747" s="86"/>
      <c r="K747" s="86"/>
      <c r="L747" s="86">
        <v>743</v>
      </c>
      <c r="M747" s="86">
        <v>5</v>
      </c>
      <c r="N747" s="86"/>
      <c r="O747" s="86"/>
      <c r="P747" s="86"/>
      <c r="Q747" s="86"/>
      <c r="R747" s="87" t="s">
        <v>2364</v>
      </c>
      <c r="S747" s="87"/>
      <c r="T747" s="87"/>
      <c r="U747" s="87"/>
      <c r="V747" s="87"/>
      <c r="W747" s="86" t="s">
        <v>2365</v>
      </c>
      <c r="X747" s="86" t="s">
        <v>2366</v>
      </c>
      <c r="Y747" s="86"/>
      <c r="Z747" s="86" t="s">
        <v>95</v>
      </c>
      <c r="AA747" s="86"/>
      <c r="AB747" s="86"/>
      <c r="AC747" s="86"/>
      <c r="AD747" s="3" t="str">
        <f t="shared" si="217"/>
        <v>Mica schist</v>
      </c>
    </row>
    <row r="748" spans="1:30" x14ac:dyDescent="0.25">
      <c r="A748" s="83">
        <v>10934</v>
      </c>
      <c r="B748" s="83">
        <v>10933</v>
      </c>
      <c r="C748" s="83">
        <f t="shared" si="228"/>
        <v>10102</v>
      </c>
      <c r="D748" s="83">
        <f t="shared" si="228"/>
        <v>10880</v>
      </c>
      <c r="E748" s="83">
        <f t="shared" si="228"/>
        <v>10907</v>
      </c>
      <c r="F748" s="83">
        <f t="shared" si="228"/>
        <v>10925</v>
      </c>
      <c r="G748" s="83">
        <f t="shared" si="228"/>
        <v>10933</v>
      </c>
      <c r="H748" s="88">
        <f t="shared" ref="H748:H758" si="230">A748</f>
        <v>10934</v>
      </c>
      <c r="I748" s="83"/>
      <c r="J748" s="83"/>
      <c r="K748" s="83"/>
      <c r="L748" s="83">
        <v>744</v>
      </c>
      <c r="M748" s="83">
        <v>6</v>
      </c>
      <c r="N748" s="83"/>
      <c r="O748" s="83"/>
      <c r="P748" s="83"/>
      <c r="Q748" s="83"/>
      <c r="R748" s="83"/>
      <c r="S748" s="84" t="s">
        <v>2367</v>
      </c>
      <c r="T748" s="84"/>
      <c r="U748" s="84"/>
      <c r="V748" s="84"/>
      <c r="W748" s="83" t="s">
        <v>2368</v>
      </c>
      <c r="X748" s="83" t="s">
        <v>2369</v>
      </c>
      <c r="Y748" s="83"/>
      <c r="Z748" s="83" t="s">
        <v>95</v>
      </c>
      <c r="AA748" s="83"/>
      <c r="AB748" s="83"/>
      <c r="AC748" s="83"/>
      <c r="AD748" s="3" t="str">
        <f t="shared" si="217"/>
        <v>Albite- mica schist</v>
      </c>
    </row>
    <row r="749" spans="1:30" x14ac:dyDescent="0.25">
      <c r="A749" s="83">
        <v>10935</v>
      </c>
      <c r="B749" s="83">
        <v>10933</v>
      </c>
      <c r="C749" s="83">
        <f t="shared" si="228"/>
        <v>10102</v>
      </c>
      <c r="D749" s="83">
        <f t="shared" si="228"/>
        <v>10880</v>
      </c>
      <c r="E749" s="83">
        <f t="shared" si="228"/>
        <v>10907</v>
      </c>
      <c r="F749" s="83">
        <f t="shared" si="228"/>
        <v>10925</v>
      </c>
      <c r="G749" s="83">
        <f t="shared" si="228"/>
        <v>10933</v>
      </c>
      <c r="H749" s="88">
        <f t="shared" si="230"/>
        <v>10935</v>
      </c>
      <c r="I749" s="83"/>
      <c r="J749" s="83"/>
      <c r="K749" s="83"/>
      <c r="L749" s="83">
        <v>745</v>
      </c>
      <c r="M749" s="83">
        <v>6</v>
      </c>
      <c r="N749" s="83"/>
      <c r="O749" s="83"/>
      <c r="P749" s="83"/>
      <c r="Q749" s="83"/>
      <c r="R749" s="83"/>
      <c r="S749" s="84" t="s">
        <v>2370</v>
      </c>
      <c r="T749" s="84"/>
      <c r="U749" s="84"/>
      <c r="V749" s="84"/>
      <c r="W749" s="83" t="s">
        <v>2371</v>
      </c>
      <c r="X749" s="83" t="s">
        <v>2372</v>
      </c>
      <c r="Y749" s="83"/>
      <c r="Z749" s="83" t="s">
        <v>95</v>
      </c>
      <c r="AA749" s="83"/>
      <c r="AB749" s="83"/>
      <c r="AC749" s="83"/>
      <c r="AD749" s="3" t="str">
        <f t="shared" si="217"/>
        <v>Andalusite- mica schist</v>
      </c>
    </row>
    <row r="750" spans="1:30" x14ac:dyDescent="0.25">
      <c r="A750" s="83">
        <v>10936</v>
      </c>
      <c r="B750" s="83">
        <v>10933</v>
      </c>
      <c r="C750" s="83">
        <f t="shared" si="228"/>
        <v>10102</v>
      </c>
      <c r="D750" s="83">
        <f t="shared" si="228"/>
        <v>10880</v>
      </c>
      <c r="E750" s="83">
        <f t="shared" si="228"/>
        <v>10907</v>
      </c>
      <c r="F750" s="83">
        <f t="shared" si="228"/>
        <v>10925</v>
      </c>
      <c r="G750" s="83">
        <f t="shared" si="228"/>
        <v>10933</v>
      </c>
      <c r="H750" s="88">
        <f t="shared" si="230"/>
        <v>10936</v>
      </c>
      <c r="I750" s="83"/>
      <c r="J750" s="83"/>
      <c r="K750" s="83"/>
      <c r="L750" s="83">
        <v>746</v>
      </c>
      <c r="M750" s="83">
        <v>6</v>
      </c>
      <c r="N750" s="83"/>
      <c r="O750" s="83"/>
      <c r="P750" s="83"/>
      <c r="Q750" s="83"/>
      <c r="R750" s="83"/>
      <c r="S750" s="84" t="s">
        <v>2373</v>
      </c>
      <c r="T750" s="84"/>
      <c r="U750" s="84"/>
      <c r="V750" s="84"/>
      <c r="W750" s="83" t="s">
        <v>2374</v>
      </c>
      <c r="X750" s="83" t="s">
        <v>2375</v>
      </c>
      <c r="Y750" s="83"/>
      <c r="Z750" s="83" t="s">
        <v>95</v>
      </c>
      <c r="AA750" s="83"/>
      <c r="AB750" s="83"/>
      <c r="AC750" s="83"/>
      <c r="AD750" s="3" t="str">
        <f t="shared" si="217"/>
        <v>Apatite- mica schist</v>
      </c>
    </row>
    <row r="751" spans="1:30" x14ac:dyDescent="0.25">
      <c r="A751" s="83">
        <v>10937</v>
      </c>
      <c r="B751" s="83">
        <v>10933</v>
      </c>
      <c r="C751" s="83">
        <f t="shared" si="228"/>
        <v>10102</v>
      </c>
      <c r="D751" s="83">
        <f t="shared" si="228"/>
        <v>10880</v>
      </c>
      <c r="E751" s="83">
        <f t="shared" si="228"/>
        <v>10907</v>
      </c>
      <c r="F751" s="83">
        <f t="shared" si="228"/>
        <v>10925</v>
      </c>
      <c r="G751" s="83">
        <f t="shared" si="228"/>
        <v>10933</v>
      </c>
      <c r="H751" s="88">
        <f t="shared" si="230"/>
        <v>10937</v>
      </c>
      <c r="I751" s="83"/>
      <c r="J751" s="83"/>
      <c r="K751" s="83"/>
      <c r="L751" s="83">
        <v>747</v>
      </c>
      <c r="M751" s="83">
        <v>6</v>
      </c>
      <c r="N751" s="83"/>
      <c r="O751" s="83"/>
      <c r="P751" s="83"/>
      <c r="Q751" s="83"/>
      <c r="R751" s="83"/>
      <c r="S751" s="84" t="s">
        <v>2376</v>
      </c>
      <c r="T751" s="84"/>
      <c r="U751" s="84"/>
      <c r="V751" s="84"/>
      <c r="W751" s="83" t="s">
        <v>2377</v>
      </c>
      <c r="X751" s="83" t="s">
        <v>2378</v>
      </c>
      <c r="Y751" s="83"/>
      <c r="Z751" s="83" t="s">
        <v>95</v>
      </c>
      <c r="AA751" s="83"/>
      <c r="AB751" s="83"/>
      <c r="AC751" s="83"/>
      <c r="AD751" s="3" t="str">
        <f t="shared" si="217"/>
        <v>Biotite- Plagioclase- mica schist</v>
      </c>
    </row>
    <row r="752" spans="1:30" x14ac:dyDescent="0.25">
      <c r="A752" s="83">
        <v>10938</v>
      </c>
      <c r="B752" s="83">
        <v>10933</v>
      </c>
      <c r="C752" s="83">
        <f t="shared" si="228"/>
        <v>10102</v>
      </c>
      <c r="D752" s="83">
        <f t="shared" si="228"/>
        <v>10880</v>
      </c>
      <c r="E752" s="83">
        <f t="shared" si="228"/>
        <v>10907</v>
      </c>
      <c r="F752" s="83">
        <f t="shared" si="228"/>
        <v>10925</v>
      </c>
      <c r="G752" s="83">
        <f t="shared" si="228"/>
        <v>10933</v>
      </c>
      <c r="H752" s="88">
        <f t="shared" si="230"/>
        <v>10938</v>
      </c>
      <c r="I752" s="83"/>
      <c r="J752" s="83"/>
      <c r="K752" s="83"/>
      <c r="L752" s="83">
        <v>748</v>
      </c>
      <c r="M752" s="83">
        <v>6</v>
      </c>
      <c r="N752" s="83"/>
      <c r="O752" s="83"/>
      <c r="P752" s="83"/>
      <c r="Q752" s="83"/>
      <c r="R752" s="83"/>
      <c r="S752" s="84" t="s">
        <v>2379</v>
      </c>
      <c r="T752" s="84"/>
      <c r="U752" s="84"/>
      <c r="V752" s="84"/>
      <c r="W752" s="83" t="s">
        <v>2380</v>
      </c>
      <c r="X752" s="83" t="s">
        <v>2381</v>
      </c>
      <c r="Y752" s="83"/>
      <c r="Z752" s="83" t="s">
        <v>95</v>
      </c>
      <c r="AA752" s="83"/>
      <c r="AB752" s="83"/>
      <c r="AC752" s="83"/>
      <c r="AD752" s="3" t="str">
        <f t="shared" si="217"/>
        <v>Chlorite- mica schist</v>
      </c>
    </row>
    <row r="753" spans="1:30" x14ac:dyDescent="0.25">
      <c r="A753" s="83">
        <v>10939</v>
      </c>
      <c r="B753" s="83">
        <v>10933</v>
      </c>
      <c r="C753" s="83">
        <f t="shared" ref="C753:G768" si="231">VLOOKUP(D753,$A:$B,2,FALSE)</f>
        <v>10102</v>
      </c>
      <c r="D753" s="83">
        <f t="shared" si="231"/>
        <v>10880</v>
      </c>
      <c r="E753" s="83">
        <f t="shared" si="231"/>
        <v>10907</v>
      </c>
      <c r="F753" s="83">
        <f t="shared" si="231"/>
        <v>10925</v>
      </c>
      <c r="G753" s="83">
        <f t="shared" si="231"/>
        <v>10933</v>
      </c>
      <c r="H753" s="88">
        <f t="shared" si="230"/>
        <v>10939</v>
      </c>
      <c r="I753" s="83"/>
      <c r="J753" s="83"/>
      <c r="K753" s="83"/>
      <c r="L753" s="83">
        <v>749</v>
      </c>
      <c r="M753" s="83">
        <v>6</v>
      </c>
      <c r="N753" s="83"/>
      <c r="O753" s="83"/>
      <c r="P753" s="83"/>
      <c r="Q753" s="83"/>
      <c r="R753" s="83"/>
      <c r="S753" s="84" t="s">
        <v>2382</v>
      </c>
      <c r="T753" s="84"/>
      <c r="U753" s="84"/>
      <c r="V753" s="84"/>
      <c r="W753" s="83" t="s">
        <v>2383</v>
      </c>
      <c r="X753" s="83" t="s">
        <v>2384</v>
      </c>
      <c r="Y753" s="83"/>
      <c r="Z753" s="83" t="s">
        <v>95</v>
      </c>
      <c r="AA753" s="83"/>
      <c r="AB753" s="83"/>
      <c r="AC753" s="83"/>
      <c r="AD753" s="3" t="str">
        <f t="shared" si="217"/>
        <v>Garnet- mica schist</v>
      </c>
    </row>
    <row r="754" spans="1:30" x14ac:dyDescent="0.25">
      <c r="A754" s="83">
        <v>10940</v>
      </c>
      <c r="B754" s="83">
        <v>10933</v>
      </c>
      <c r="C754" s="83">
        <f t="shared" si="231"/>
        <v>10102</v>
      </c>
      <c r="D754" s="83">
        <f t="shared" si="231"/>
        <v>10880</v>
      </c>
      <c r="E754" s="83">
        <f t="shared" si="231"/>
        <v>10907</v>
      </c>
      <c r="F754" s="83">
        <f t="shared" si="231"/>
        <v>10925</v>
      </c>
      <c r="G754" s="83">
        <f t="shared" si="231"/>
        <v>10933</v>
      </c>
      <c r="H754" s="88">
        <f t="shared" si="230"/>
        <v>10940</v>
      </c>
      <c r="I754" s="83"/>
      <c r="J754" s="83"/>
      <c r="K754" s="83"/>
      <c r="L754" s="83">
        <v>750</v>
      </c>
      <c r="M754" s="83">
        <v>6</v>
      </c>
      <c r="N754" s="83"/>
      <c r="O754" s="83"/>
      <c r="P754" s="83"/>
      <c r="Q754" s="83"/>
      <c r="R754" s="83"/>
      <c r="S754" s="84" t="s">
        <v>2385</v>
      </c>
      <c r="T754" s="84"/>
      <c r="U754" s="84"/>
      <c r="V754" s="84"/>
      <c r="W754" s="83" t="s">
        <v>2386</v>
      </c>
      <c r="X754" s="83" t="s">
        <v>2387</v>
      </c>
      <c r="Y754" s="83"/>
      <c r="Z754" s="83" t="s">
        <v>95</v>
      </c>
      <c r="AA754" s="83"/>
      <c r="AB754" s="83"/>
      <c r="AC754" s="83"/>
      <c r="AD754" s="3" t="str">
        <f t="shared" si="217"/>
        <v>Graphite- mica schist</v>
      </c>
    </row>
    <row r="755" spans="1:30" x14ac:dyDescent="0.25">
      <c r="A755" s="83">
        <v>10941</v>
      </c>
      <c r="B755" s="83">
        <v>10933</v>
      </c>
      <c r="C755" s="83">
        <f t="shared" si="231"/>
        <v>10102</v>
      </c>
      <c r="D755" s="83">
        <f t="shared" si="231"/>
        <v>10880</v>
      </c>
      <c r="E755" s="83">
        <f t="shared" si="231"/>
        <v>10907</v>
      </c>
      <c r="F755" s="83">
        <f t="shared" si="231"/>
        <v>10925</v>
      </c>
      <c r="G755" s="83">
        <f t="shared" si="231"/>
        <v>10933</v>
      </c>
      <c r="H755" s="88">
        <f t="shared" si="230"/>
        <v>10941</v>
      </c>
      <c r="I755" s="83"/>
      <c r="J755" s="83"/>
      <c r="K755" s="83"/>
      <c r="L755" s="83">
        <v>751</v>
      </c>
      <c r="M755" s="83">
        <v>6</v>
      </c>
      <c r="N755" s="83"/>
      <c r="O755" s="83"/>
      <c r="P755" s="83"/>
      <c r="Q755" s="83"/>
      <c r="R755" s="83"/>
      <c r="S755" s="84" t="s">
        <v>2388</v>
      </c>
      <c r="T755" s="84"/>
      <c r="U755" s="84"/>
      <c r="V755" s="84"/>
      <c r="W755" s="83" t="s">
        <v>2389</v>
      </c>
      <c r="X755" s="83" t="s">
        <v>2390</v>
      </c>
      <c r="Y755" s="83"/>
      <c r="Z755" s="83" t="s">
        <v>95</v>
      </c>
      <c r="AA755" s="83"/>
      <c r="AB755" s="83"/>
      <c r="AC755" s="83"/>
      <c r="AD755" s="3" t="str">
        <f t="shared" si="217"/>
        <v>Muscovite- Chlorite- mica schist</v>
      </c>
    </row>
    <row r="756" spans="1:30" x14ac:dyDescent="0.25">
      <c r="A756" s="83">
        <v>10942</v>
      </c>
      <c r="B756" s="83">
        <v>10933</v>
      </c>
      <c r="C756" s="83">
        <f t="shared" si="231"/>
        <v>10102</v>
      </c>
      <c r="D756" s="83">
        <f t="shared" si="231"/>
        <v>10880</v>
      </c>
      <c r="E756" s="83">
        <f t="shared" si="231"/>
        <v>10907</v>
      </c>
      <c r="F756" s="83">
        <f t="shared" si="231"/>
        <v>10925</v>
      </c>
      <c r="G756" s="83">
        <f t="shared" si="231"/>
        <v>10933</v>
      </c>
      <c r="H756" s="88">
        <f t="shared" si="230"/>
        <v>10942</v>
      </c>
      <c r="I756" s="83"/>
      <c r="J756" s="83"/>
      <c r="K756" s="83"/>
      <c r="L756" s="83">
        <v>752</v>
      </c>
      <c r="M756" s="83">
        <v>6</v>
      </c>
      <c r="N756" s="83"/>
      <c r="O756" s="83"/>
      <c r="P756" s="83"/>
      <c r="Q756" s="83"/>
      <c r="R756" s="83"/>
      <c r="S756" s="84" t="s">
        <v>2391</v>
      </c>
      <c r="T756" s="84"/>
      <c r="U756" s="84"/>
      <c r="V756" s="84"/>
      <c r="W756" s="83" t="s">
        <v>2392</v>
      </c>
      <c r="X756" s="83" t="s">
        <v>2393</v>
      </c>
      <c r="Y756" s="83"/>
      <c r="Z756" s="83" t="s">
        <v>95</v>
      </c>
      <c r="AA756" s="83"/>
      <c r="AB756" s="83"/>
      <c r="AC756" s="83"/>
      <c r="AD756" s="3" t="str">
        <f t="shared" si="217"/>
        <v>Muscovite- Biotite- mica schist (two- mica schist)</v>
      </c>
    </row>
    <row r="757" spans="1:30" x14ac:dyDescent="0.25">
      <c r="A757" s="83">
        <v>10943</v>
      </c>
      <c r="B757" s="83">
        <v>10933</v>
      </c>
      <c r="C757" s="83">
        <f t="shared" si="231"/>
        <v>10102</v>
      </c>
      <c r="D757" s="83">
        <f t="shared" si="231"/>
        <v>10880</v>
      </c>
      <c r="E757" s="83">
        <f t="shared" si="231"/>
        <v>10907</v>
      </c>
      <c r="F757" s="83">
        <f t="shared" si="231"/>
        <v>10925</v>
      </c>
      <c r="G757" s="83">
        <f t="shared" si="231"/>
        <v>10933</v>
      </c>
      <c r="H757" s="88">
        <f t="shared" si="230"/>
        <v>10943</v>
      </c>
      <c r="I757" s="83"/>
      <c r="J757" s="83"/>
      <c r="K757" s="83"/>
      <c r="L757" s="83">
        <v>753</v>
      </c>
      <c r="M757" s="83">
        <v>6</v>
      </c>
      <c r="N757" s="83"/>
      <c r="O757" s="83"/>
      <c r="P757" s="83"/>
      <c r="Q757" s="83"/>
      <c r="R757" s="83"/>
      <c r="S757" s="84" t="s">
        <v>2394</v>
      </c>
      <c r="T757" s="84"/>
      <c r="U757" s="84"/>
      <c r="V757" s="84"/>
      <c r="W757" s="83" t="s">
        <v>2395</v>
      </c>
      <c r="X757" s="83" t="s">
        <v>2396</v>
      </c>
      <c r="Y757" s="83"/>
      <c r="Z757" s="83" t="s">
        <v>95</v>
      </c>
      <c r="AA757" s="83"/>
      <c r="AB757" s="83"/>
      <c r="AC757" s="83"/>
      <c r="AD757" s="3" t="str">
        <f t="shared" si="217"/>
        <v>Sericite- mica schist</v>
      </c>
    </row>
    <row r="758" spans="1:30" x14ac:dyDescent="0.25">
      <c r="A758" s="83">
        <v>10944</v>
      </c>
      <c r="B758" s="83">
        <v>10933</v>
      </c>
      <c r="C758" s="83">
        <f t="shared" si="231"/>
        <v>10102</v>
      </c>
      <c r="D758" s="83">
        <f t="shared" si="231"/>
        <v>10880</v>
      </c>
      <c r="E758" s="83">
        <f t="shared" si="231"/>
        <v>10907</v>
      </c>
      <c r="F758" s="83">
        <f t="shared" si="231"/>
        <v>10925</v>
      </c>
      <c r="G758" s="83">
        <f t="shared" si="231"/>
        <v>10933</v>
      </c>
      <c r="H758" s="88">
        <f t="shared" si="230"/>
        <v>10944</v>
      </c>
      <c r="I758" s="83"/>
      <c r="J758" s="83"/>
      <c r="K758" s="83"/>
      <c r="L758" s="83">
        <v>754</v>
      </c>
      <c r="M758" s="83">
        <v>6</v>
      </c>
      <c r="N758" s="83"/>
      <c r="O758" s="83"/>
      <c r="P758" s="83"/>
      <c r="Q758" s="83"/>
      <c r="R758" s="83"/>
      <c r="S758" s="84" t="s">
        <v>2397</v>
      </c>
      <c r="T758" s="84"/>
      <c r="U758" s="84"/>
      <c r="V758" s="84"/>
      <c r="W758" s="83" t="s">
        <v>2398</v>
      </c>
      <c r="X758" s="83" t="s">
        <v>2399</v>
      </c>
      <c r="Y758" s="83"/>
      <c r="Z758" s="83" t="s">
        <v>95</v>
      </c>
      <c r="AA758" s="83"/>
      <c r="AB758" s="83"/>
      <c r="AC758" s="83"/>
      <c r="AD758" s="3" t="str">
        <f t="shared" si="217"/>
        <v>Staurolite- Biotite- Muscovite- mica schist</v>
      </c>
    </row>
    <row r="759" spans="1:30" x14ac:dyDescent="0.25">
      <c r="A759" s="86">
        <v>10945</v>
      </c>
      <c r="B759" s="86">
        <v>10925</v>
      </c>
      <c r="C759" s="83">
        <f t="shared" si="231"/>
        <v>10102</v>
      </c>
      <c r="D759" s="83">
        <f t="shared" si="231"/>
        <v>10880</v>
      </c>
      <c r="E759" s="83">
        <f t="shared" si="231"/>
        <v>10907</v>
      </c>
      <c r="F759" s="83">
        <f t="shared" si="231"/>
        <v>10925</v>
      </c>
      <c r="G759" s="88">
        <f>A759</f>
        <v>10945</v>
      </c>
      <c r="H759" s="86"/>
      <c r="I759" s="86"/>
      <c r="J759" s="86"/>
      <c r="K759" s="86"/>
      <c r="L759" s="86">
        <v>755</v>
      </c>
      <c r="M759" s="86">
        <v>5</v>
      </c>
      <c r="N759" s="86"/>
      <c r="O759" s="86"/>
      <c r="P759" s="86"/>
      <c r="Q759" s="86"/>
      <c r="R759" s="87" t="s">
        <v>2400</v>
      </c>
      <c r="S759" s="87"/>
      <c r="T759" s="87"/>
      <c r="U759" s="87"/>
      <c r="V759" s="87"/>
      <c r="W759" s="86" t="s">
        <v>2401</v>
      </c>
      <c r="X759" s="86" t="s">
        <v>2402</v>
      </c>
      <c r="Y759" s="86"/>
      <c r="Z759" s="86" t="s">
        <v>95</v>
      </c>
      <c r="AA759" s="86"/>
      <c r="AB759" s="86"/>
      <c r="AC759" s="86"/>
      <c r="AD759" s="3" t="str">
        <f t="shared" si="217"/>
        <v>Gneiss</v>
      </c>
    </row>
    <row r="760" spans="1:30" x14ac:dyDescent="0.25">
      <c r="A760" s="83">
        <v>10946</v>
      </c>
      <c r="B760" s="83">
        <v>10945</v>
      </c>
      <c r="C760" s="83">
        <f t="shared" si="231"/>
        <v>10102</v>
      </c>
      <c r="D760" s="83">
        <f t="shared" si="231"/>
        <v>10880</v>
      </c>
      <c r="E760" s="83">
        <f t="shared" si="231"/>
        <v>10907</v>
      </c>
      <c r="F760" s="83">
        <f t="shared" si="231"/>
        <v>10925</v>
      </c>
      <c r="G760" s="83">
        <f t="shared" si="231"/>
        <v>10945</v>
      </c>
      <c r="H760" s="88">
        <f t="shared" ref="H760:H789" si="232">A760</f>
        <v>10946</v>
      </c>
      <c r="I760" s="83"/>
      <c r="J760" s="83"/>
      <c r="K760" s="83"/>
      <c r="L760" s="83">
        <v>756</v>
      </c>
      <c r="M760" s="83">
        <v>6</v>
      </c>
      <c r="N760" s="83"/>
      <c r="O760" s="83"/>
      <c r="P760" s="83"/>
      <c r="Q760" s="83"/>
      <c r="R760" s="83"/>
      <c r="S760" s="84" t="s">
        <v>2403</v>
      </c>
      <c r="T760" s="84"/>
      <c r="U760" s="84"/>
      <c r="V760" s="84"/>
      <c r="W760" s="83" t="s">
        <v>2404</v>
      </c>
      <c r="X760" s="83" t="s">
        <v>2405</v>
      </c>
      <c r="Y760" s="83"/>
      <c r="Z760" s="83" t="s">
        <v>95</v>
      </c>
      <c r="AA760" s="83"/>
      <c r="AB760" s="83"/>
      <c r="AC760" s="83"/>
      <c r="AD760" s="3" t="str">
        <f t="shared" si="217"/>
        <v>Epidote- Hornblende- Plagioclase- Gneiss</v>
      </c>
    </row>
    <row r="761" spans="1:30" x14ac:dyDescent="0.25">
      <c r="A761" s="83">
        <v>10947</v>
      </c>
      <c r="B761" s="83">
        <v>10945</v>
      </c>
      <c r="C761" s="83">
        <f t="shared" si="231"/>
        <v>10102</v>
      </c>
      <c r="D761" s="83">
        <f t="shared" si="231"/>
        <v>10880</v>
      </c>
      <c r="E761" s="83">
        <f t="shared" si="231"/>
        <v>10907</v>
      </c>
      <c r="F761" s="83">
        <f t="shared" si="231"/>
        <v>10925</v>
      </c>
      <c r="G761" s="83">
        <f t="shared" si="231"/>
        <v>10945</v>
      </c>
      <c r="H761" s="88">
        <f t="shared" si="232"/>
        <v>10947</v>
      </c>
      <c r="I761" s="83"/>
      <c r="J761" s="83"/>
      <c r="K761" s="83"/>
      <c r="L761" s="83">
        <v>757</v>
      </c>
      <c r="M761" s="83">
        <v>6</v>
      </c>
      <c r="N761" s="83"/>
      <c r="O761" s="83"/>
      <c r="P761" s="83"/>
      <c r="Q761" s="83"/>
      <c r="R761" s="83"/>
      <c r="S761" s="84" t="s">
        <v>2406</v>
      </c>
      <c r="T761" s="84"/>
      <c r="U761" s="84"/>
      <c r="V761" s="84"/>
      <c r="W761" s="83" t="s">
        <v>2407</v>
      </c>
      <c r="X761" s="83" t="s">
        <v>2408</v>
      </c>
      <c r="Y761" s="83"/>
      <c r="Z761" s="83" t="s">
        <v>95</v>
      </c>
      <c r="AA761" s="83"/>
      <c r="AB761" s="83"/>
      <c r="AC761" s="83"/>
      <c r="AD761" s="3" t="str">
        <f t="shared" si="217"/>
        <v>Albite- Gneiss</v>
      </c>
    </row>
    <row r="762" spans="1:30" x14ac:dyDescent="0.25">
      <c r="A762" s="83">
        <v>10948</v>
      </c>
      <c r="B762" s="83">
        <v>10945</v>
      </c>
      <c r="C762" s="83">
        <f t="shared" si="231"/>
        <v>10102</v>
      </c>
      <c r="D762" s="83">
        <f t="shared" si="231"/>
        <v>10880</v>
      </c>
      <c r="E762" s="83">
        <f t="shared" si="231"/>
        <v>10907</v>
      </c>
      <c r="F762" s="83">
        <f t="shared" si="231"/>
        <v>10925</v>
      </c>
      <c r="G762" s="83">
        <f t="shared" si="231"/>
        <v>10945</v>
      </c>
      <c r="H762" s="88">
        <f t="shared" si="232"/>
        <v>10948</v>
      </c>
      <c r="I762" s="83"/>
      <c r="J762" s="83"/>
      <c r="K762" s="83"/>
      <c r="L762" s="83">
        <v>758</v>
      </c>
      <c r="M762" s="83">
        <v>6</v>
      </c>
      <c r="N762" s="83"/>
      <c r="O762" s="83"/>
      <c r="P762" s="83"/>
      <c r="Q762" s="83"/>
      <c r="R762" s="83"/>
      <c r="S762" s="84" t="s">
        <v>2409</v>
      </c>
      <c r="T762" s="84"/>
      <c r="U762" s="84"/>
      <c r="V762" s="84"/>
      <c r="W762" s="83" t="s">
        <v>2410</v>
      </c>
      <c r="X762" s="83" t="s">
        <v>2411</v>
      </c>
      <c r="Y762" s="83"/>
      <c r="Z762" s="83" t="s">
        <v>95</v>
      </c>
      <c r="AA762" s="83"/>
      <c r="AB762" s="83"/>
      <c r="AC762" s="83"/>
      <c r="AD762" s="3" t="str">
        <f t="shared" si="217"/>
        <v>Andalusite- Gneiss</v>
      </c>
    </row>
    <row r="763" spans="1:30" x14ac:dyDescent="0.25">
      <c r="A763" s="83">
        <v>10949</v>
      </c>
      <c r="B763" s="83">
        <v>10945</v>
      </c>
      <c r="C763" s="83">
        <f t="shared" si="231"/>
        <v>10102</v>
      </c>
      <c r="D763" s="83">
        <f t="shared" si="231"/>
        <v>10880</v>
      </c>
      <c r="E763" s="83">
        <f t="shared" si="231"/>
        <v>10907</v>
      </c>
      <c r="F763" s="83">
        <f t="shared" si="231"/>
        <v>10925</v>
      </c>
      <c r="G763" s="83">
        <f t="shared" si="231"/>
        <v>10945</v>
      </c>
      <c r="H763" s="88">
        <f t="shared" si="232"/>
        <v>10949</v>
      </c>
      <c r="I763" s="83"/>
      <c r="J763" s="83"/>
      <c r="K763" s="83"/>
      <c r="L763" s="83">
        <v>759</v>
      </c>
      <c r="M763" s="83">
        <v>6</v>
      </c>
      <c r="N763" s="83"/>
      <c r="O763" s="83"/>
      <c r="P763" s="83"/>
      <c r="Q763" s="83"/>
      <c r="R763" s="83"/>
      <c r="S763" s="84" t="s">
        <v>2412</v>
      </c>
      <c r="T763" s="84"/>
      <c r="U763" s="84"/>
      <c r="V763" s="84"/>
      <c r="W763" s="83" t="s">
        <v>2413</v>
      </c>
      <c r="X763" s="83" t="s">
        <v>2414</v>
      </c>
      <c r="Y763" s="83"/>
      <c r="Z763" s="83" t="s">
        <v>95</v>
      </c>
      <c r="AA763" s="83"/>
      <c r="AB763" s="83"/>
      <c r="AC763" s="83"/>
      <c r="AD763" s="3" t="str">
        <f t="shared" si="217"/>
        <v>Biotite- Gneiss</v>
      </c>
    </row>
    <row r="764" spans="1:30" x14ac:dyDescent="0.25">
      <c r="A764" s="83">
        <v>10950</v>
      </c>
      <c r="B764" s="83">
        <v>10945</v>
      </c>
      <c r="C764" s="83">
        <f t="shared" si="231"/>
        <v>10102</v>
      </c>
      <c r="D764" s="83">
        <f t="shared" si="231"/>
        <v>10880</v>
      </c>
      <c r="E764" s="83">
        <f t="shared" si="231"/>
        <v>10907</v>
      </c>
      <c r="F764" s="83">
        <f t="shared" si="231"/>
        <v>10925</v>
      </c>
      <c r="G764" s="83">
        <f t="shared" si="231"/>
        <v>10945</v>
      </c>
      <c r="H764" s="88">
        <f t="shared" si="232"/>
        <v>10950</v>
      </c>
      <c r="I764" s="83"/>
      <c r="J764" s="83"/>
      <c r="K764" s="83"/>
      <c r="L764" s="83">
        <v>760</v>
      </c>
      <c r="M764" s="83">
        <v>6</v>
      </c>
      <c r="N764" s="83"/>
      <c r="O764" s="83"/>
      <c r="P764" s="83"/>
      <c r="Q764" s="83"/>
      <c r="R764" s="83"/>
      <c r="S764" s="84" t="s">
        <v>2415</v>
      </c>
      <c r="T764" s="84"/>
      <c r="U764" s="84"/>
      <c r="V764" s="84"/>
      <c r="W764" s="83" t="s">
        <v>2416</v>
      </c>
      <c r="X764" s="83" t="s">
        <v>2417</v>
      </c>
      <c r="Y764" s="83"/>
      <c r="Z764" s="83" t="s">
        <v>95</v>
      </c>
      <c r="AA764" s="83"/>
      <c r="AB764" s="83"/>
      <c r="AC764" s="83"/>
      <c r="AD764" s="3" t="str">
        <f t="shared" si="217"/>
        <v>Biotite- Cordierit- Gneiss</v>
      </c>
    </row>
    <row r="765" spans="1:30" x14ac:dyDescent="0.25">
      <c r="A765" s="83">
        <v>10951</v>
      </c>
      <c r="B765" s="83">
        <v>10945</v>
      </c>
      <c r="C765" s="83">
        <f t="shared" si="231"/>
        <v>10102</v>
      </c>
      <c r="D765" s="83">
        <f t="shared" si="231"/>
        <v>10880</v>
      </c>
      <c r="E765" s="83">
        <f t="shared" si="231"/>
        <v>10907</v>
      </c>
      <c r="F765" s="83">
        <f t="shared" si="231"/>
        <v>10925</v>
      </c>
      <c r="G765" s="83">
        <f t="shared" si="231"/>
        <v>10945</v>
      </c>
      <c r="H765" s="88">
        <f t="shared" si="232"/>
        <v>10951</v>
      </c>
      <c r="I765" s="83"/>
      <c r="J765" s="83"/>
      <c r="K765" s="83"/>
      <c r="L765" s="83">
        <v>761</v>
      </c>
      <c r="M765" s="83">
        <v>6</v>
      </c>
      <c r="N765" s="83"/>
      <c r="O765" s="83"/>
      <c r="P765" s="83"/>
      <c r="Q765" s="83"/>
      <c r="R765" s="83"/>
      <c r="S765" s="84" t="s">
        <v>2418</v>
      </c>
      <c r="T765" s="84"/>
      <c r="U765" s="84"/>
      <c r="V765" s="84"/>
      <c r="W765" s="83" t="s">
        <v>2419</v>
      </c>
      <c r="X765" s="83" t="s">
        <v>2420</v>
      </c>
      <c r="Y765" s="83"/>
      <c r="Z765" s="83" t="s">
        <v>95</v>
      </c>
      <c r="AA765" s="83"/>
      <c r="AB765" s="83"/>
      <c r="AC765" s="83"/>
      <c r="AD765" s="3" t="str">
        <f t="shared" si="217"/>
        <v>Biotite- Garnet- Gneiss</v>
      </c>
    </row>
    <row r="766" spans="1:30" x14ac:dyDescent="0.25">
      <c r="A766" s="83">
        <v>10952</v>
      </c>
      <c r="B766" s="83">
        <v>10945</v>
      </c>
      <c r="C766" s="83">
        <f t="shared" si="231"/>
        <v>10102</v>
      </c>
      <c r="D766" s="83">
        <f t="shared" si="231"/>
        <v>10880</v>
      </c>
      <c r="E766" s="83">
        <f t="shared" si="231"/>
        <v>10907</v>
      </c>
      <c r="F766" s="83">
        <f t="shared" si="231"/>
        <v>10925</v>
      </c>
      <c r="G766" s="83">
        <f t="shared" si="231"/>
        <v>10945</v>
      </c>
      <c r="H766" s="88">
        <f t="shared" si="232"/>
        <v>10952</v>
      </c>
      <c r="I766" s="83"/>
      <c r="J766" s="83"/>
      <c r="K766" s="83"/>
      <c r="L766" s="83">
        <v>762</v>
      </c>
      <c r="M766" s="83">
        <v>6</v>
      </c>
      <c r="N766" s="83"/>
      <c r="O766" s="83"/>
      <c r="P766" s="83"/>
      <c r="Q766" s="83"/>
      <c r="R766" s="83"/>
      <c r="S766" s="84" t="s">
        <v>2421</v>
      </c>
      <c r="T766" s="84"/>
      <c r="U766" s="84"/>
      <c r="V766" s="84"/>
      <c r="W766" s="83" t="s">
        <v>2422</v>
      </c>
      <c r="X766" s="83" t="s">
        <v>2423</v>
      </c>
      <c r="Y766" s="83"/>
      <c r="Z766" s="83" t="s">
        <v>95</v>
      </c>
      <c r="AA766" s="83"/>
      <c r="AB766" s="83"/>
      <c r="AC766" s="83"/>
      <c r="AD766" s="3" t="str">
        <f t="shared" si="217"/>
        <v>Biotite- Plagioclase- Gneiss</v>
      </c>
    </row>
    <row r="767" spans="1:30" x14ac:dyDescent="0.25">
      <c r="A767" s="83">
        <v>10953</v>
      </c>
      <c r="B767" s="83">
        <v>10945</v>
      </c>
      <c r="C767" s="83">
        <f t="shared" si="231"/>
        <v>10102</v>
      </c>
      <c r="D767" s="83">
        <f t="shared" si="231"/>
        <v>10880</v>
      </c>
      <c r="E767" s="83">
        <f t="shared" si="231"/>
        <v>10907</v>
      </c>
      <c r="F767" s="83">
        <f t="shared" si="231"/>
        <v>10925</v>
      </c>
      <c r="G767" s="83">
        <f t="shared" si="231"/>
        <v>10945</v>
      </c>
      <c r="H767" s="88">
        <f t="shared" si="232"/>
        <v>10953</v>
      </c>
      <c r="I767" s="83"/>
      <c r="J767" s="83"/>
      <c r="K767" s="83"/>
      <c r="L767" s="83">
        <v>763</v>
      </c>
      <c r="M767" s="83">
        <v>6</v>
      </c>
      <c r="N767" s="83"/>
      <c r="O767" s="83"/>
      <c r="P767" s="83"/>
      <c r="Q767" s="83"/>
      <c r="R767" s="83"/>
      <c r="S767" s="84" t="s">
        <v>2424</v>
      </c>
      <c r="T767" s="84"/>
      <c r="U767" s="84"/>
      <c r="V767" s="84"/>
      <c r="W767" s="83" t="s">
        <v>2425</v>
      </c>
      <c r="X767" s="83" t="s">
        <v>2426</v>
      </c>
      <c r="Y767" s="83"/>
      <c r="Z767" s="83" t="s">
        <v>95</v>
      </c>
      <c r="AA767" s="83"/>
      <c r="AB767" s="83"/>
      <c r="AC767" s="83"/>
      <c r="AD767" s="3" t="str">
        <f t="shared" si="217"/>
        <v>Biotite- Muscovite- Gneiss</v>
      </c>
    </row>
    <row r="768" spans="1:30" x14ac:dyDescent="0.25">
      <c r="A768" s="83">
        <v>10954</v>
      </c>
      <c r="B768" s="83">
        <v>10945</v>
      </c>
      <c r="C768" s="83">
        <f t="shared" si="231"/>
        <v>10102</v>
      </c>
      <c r="D768" s="83">
        <f t="shared" si="231"/>
        <v>10880</v>
      </c>
      <c r="E768" s="83">
        <f t="shared" si="231"/>
        <v>10907</v>
      </c>
      <c r="F768" s="83">
        <f t="shared" si="231"/>
        <v>10925</v>
      </c>
      <c r="G768" s="83">
        <f t="shared" si="231"/>
        <v>10945</v>
      </c>
      <c r="H768" s="88">
        <f t="shared" si="232"/>
        <v>10954</v>
      </c>
      <c r="I768" s="83"/>
      <c r="J768" s="83"/>
      <c r="K768" s="83"/>
      <c r="L768" s="83">
        <v>764</v>
      </c>
      <c r="M768" s="83">
        <v>6</v>
      </c>
      <c r="N768" s="83"/>
      <c r="O768" s="83"/>
      <c r="P768" s="83"/>
      <c r="Q768" s="83"/>
      <c r="R768" s="83"/>
      <c r="S768" s="84" t="s">
        <v>2427</v>
      </c>
      <c r="T768" s="84"/>
      <c r="U768" s="84"/>
      <c r="V768" s="84"/>
      <c r="W768" s="83" t="s">
        <v>2428</v>
      </c>
      <c r="X768" s="83" t="s">
        <v>2429</v>
      </c>
      <c r="Y768" s="83"/>
      <c r="Z768" s="83" t="s">
        <v>95</v>
      </c>
      <c r="AA768" s="83"/>
      <c r="AB768" s="83"/>
      <c r="AC768" s="83"/>
      <c r="AD768" s="3" t="str">
        <f t="shared" si="217"/>
        <v>Biotite- Sillimanite- Gneiss</v>
      </c>
    </row>
    <row r="769" spans="1:30" x14ac:dyDescent="0.25">
      <c r="A769" s="83">
        <v>10955</v>
      </c>
      <c r="B769" s="83">
        <v>10945</v>
      </c>
      <c r="C769" s="83">
        <f t="shared" ref="C769:G784" si="233">VLOOKUP(D769,$A:$B,2,FALSE)</f>
        <v>10102</v>
      </c>
      <c r="D769" s="83">
        <f t="shared" si="233"/>
        <v>10880</v>
      </c>
      <c r="E769" s="83">
        <f t="shared" si="233"/>
        <v>10907</v>
      </c>
      <c r="F769" s="83">
        <f t="shared" si="233"/>
        <v>10925</v>
      </c>
      <c r="G769" s="83">
        <f t="shared" si="233"/>
        <v>10945</v>
      </c>
      <c r="H769" s="88">
        <f t="shared" si="232"/>
        <v>10955</v>
      </c>
      <c r="I769" s="83"/>
      <c r="J769" s="83"/>
      <c r="K769" s="83"/>
      <c r="L769" s="83">
        <v>765</v>
      </c>
      <c r="M769" s="83">
        <v>6</v>
      </c>
      <c r="N769" s="83"/>
      <c r="O769" s="83"/>
      <c r="P769" s="83"/>
      <c r="Q769" s="83"/>
      <c r="R769" s="83"/>
      <c r="S769" s="84" t="s">
        <v>2430</v>
      </c>
      <c r="T769" s="84"/>
      <c r="U769" s="84"/>
      <c r="V769" s="84"/>
      <c r="W769" s="83" t="s">
        <v>2431</v>
      </c>
      <c r="X769" s="83" t="s">
        <v>2432</v>
      </c>
      <c r="Y769" s="83"/>
      <c r="Z769" s="83" t="s">
        <v>95</v>
      </c>
      <c r="AA769" s="83"/>
      <c r="AB769" s="83"/>
      <c r="AC769" s="83"/>
      <c r="AD769" s="3" t="str">
        <f t="shared" si="217"/>
        <v>Cordierit- Gneiss</v>
      </c>
    </row>
    <row r="770" spans="1:30" x14ac:dyDescent="0.25">
      <c r="A770" s="83">
        <v>10956</v>
      </c>
      <c r="B770" s="83">
        <v>10945</v>
      </c>
      <c r="C770" s="83">
        <f t="shared" si="233"/>
        <v>10102</v>
      </c>
      <c r="D770" s="83">
        <f t="shared" si="233"/>
        <v>10880</v>
      </c>
      <c r="E770" s="83">
        <f t="shared" si="233"/>
        <v>10907</v>
      </c>
      <c r="F770" s="83">
        <f t="shared" si="233"/>
        <v>10925</v>
      </c>
      <c r="G770" s="83">
        <f t="shared" si="233"/>
        <v>10945</v>
      </c>
      <c r="H770" s="88">
        <f t="shared" si="232"/>
        <v>10956</v>
      </c>
      <c r="I770" s="83"/>
      <c r="J770" s="83"/>
      <c r="K770" s="83"/>
      <c r="L770" s="83">
        <v>766</v>
      </c>
      <c r="M770" s="83">
        <v>6</v>
      </c>
      <c r="N770" s="83"/>
      <c r="O770" s="83"/>
      <c r="P770" s="83"/>
      <c r="Q770" s="83"/>
      <c r="R770" s="83"/>
      <c r="S770" s="84" t="s">
        <v>2433</v>
      </c>
      <c r="T770" s="84"/>
      <c r="U770" s="84"/>
      <c r="V770" s="84"/>
      <c r="W770" s="83" t="s">
        <v>2434</v>
      </c>
      <c r="X770" s="83" t="s">
        <v>2435</v>
      </c>
      <c r="Y770" s="83"/>
      <c r="Z770" s="83" t="s">
        <v>95</v>
      </c>
      <c r="AA770" s="83"/>
      <c r="AB770" s="83"/>
      <c r="AC770" s="83"/>
      <c r="AD770" s="3" t="str">
        <f t="shared" si="217"/>
        <v>Disthene- Gneiss</v>
      </c>
    </row>
    <row r="771" spans="1:30" x14ac:dyDescent="0.25">
      <c r="A771" s="83">
        <v>10957</v>
      </c>
      <c r="B771" s="83">
        <v>10945</v>
      </c>
      <c r="C771" s="83">
        <f t="shared" si="233"/>
        <v>10102</v>
      </c>
      <c r="D771" s="83">
        <f t="shared" si="233"/>
        <v>10880</v>
      </c>
      <c r="E771" s="83">
        <f t="shared" si="233"/>
        <v>10907</v>
      </c>
      <c r="F771" s="83">
        <f t="shared" si="233"/>
        <v>10925</v>
      </c>
      <c r="G771" s="83">
        <f t="shared" si="233"/>
        <v>10945</v>
      </c>
      <c r="H771" s="88">
        <f t="shared" si="232"/>
        <v>10957</v>
      </c>
      <c r="I771" s="83"/>
      <c r="J771" s="83"/>
      <c r="K771" s="83"/>
      <c r="L771" s="83">
        <v>767</v>
      </c>
      <c r="M771" s="83">
        <v>6</v>
      </c>
      <c r="N771" s="83"/>
      <c r="O771" s="83"/>
      <c r="P771" s="83"/>
      <c r="Q771" s="83"/>
      <c r="R771" s="83"/>
      <c r="S771" s="84" t="s">
        <v>2436</v>
      </c>
      <c r="T771" s="84"/>
      <c r="U771" s="84"/>
      <c r="V771" s="84"/>
      <c r="W771" s="83" t="s">
        <v>2437</v>
      </c>
      <c r="X771" s="83" t="s">
        <v>2438</v>
      </c>
      <c r="Y771" s="83"/>
      <c r="Z771" s="83" t="s">
        <v>95</v>
      </c>
      <c r="AA771" s="83"/>
      <c r="AB771" s="83"/>
      <c r="AC771" s="83"/>
      <c r="AD771" s="3" t="str">
        <f t="shared" ref="AD771:AD834" si="234">N771&amp;O771&amp;P771&amp;Q771&amp;R771&amp;S771&amp;T771&amp;U771</f>
        <v>Disthene- Staurolite- Gneiss</v>
      </c>
    </row>
    <row r="772" spans="1:30" x14ac:dyDescent="0.25">
      <c r="A772" s="83">
        <v>10958</v>
      </c>
      <c r="B772" s="83">
        <v>10945</v>
      </c>
      <c r="C772" s="83">
        <f t="shared" si="233"/>
        <v>10102</v>
      </c>
      <c r="D772" s="83">
        <f t="shared" si="233"/>
        <v>10880</v>
      </c>
      <c r="E772" s="83">
        <f t="shared" si="233"/>
        <v>10907</v>
      </c>
      <c r="F772" s="83">
        <f t="shared" si="233"/>
        <v>10925</v>
      </c>
      <c r="G772" s="83">
        <f t="shared" si="233"/>
        <v>10945</v>
      </c>
      <c r="H772" s="88">
        <f t="shared" si="232"/>
        <v>10958</v>
      </c>
      <c r="I772" s="83"/>
      <c r="J772" s="83"/>
      <c r="K772" s="83"/>
      <c r="L772" s="83">
        <v>768</v>
      </c>
      <c r="M772" s="83">
        <v>6</v>
      </c>
      <c r="N772" s="83"/>
      <c r="O772" s="83"/>
      <c r="P772" s="83"/>
      <c r="Q772" s="83"/>
      <c r="R772" s="83"/>
      <c r="S772" s="84" t="s">
        <v>2439</v>
      </c>
      <c r="T772" s="84"/>
      <c r="U772" s="84"/>
      <c r="V772" s="84"/>
      <c r="W772" s="83" t="s">
        <v>2440</v>
      </c>
      <c r="X772" s="83" t="s">
        <v>2441</v>
      </c>
      <c r="Y772" s="83"/>
      <c r="Z772" s="83" t="s">
        <v>95</v>
      </c>
      <c r="AA772" s="83"/>
      <c r="AB772" s="83"/>
      <c r="AC772" s="83"/>
      <c r="AD772" s="3" t="str">
        <f t="shared" si="234"/>
        <v>Disthene- Sillimanite- Gneiss</v>
      </c>
    </row>
    <row r="773" spans="1:30" x14ac:dyDescent="0.25">
      <c r="A773" s="83">
        <v>10959</v>
      </c>
      <c r="B773" s="83">
        <v>10945</v>
      </c>
      <c r="C773" s="83">
        <f t="shared" si="233"/>
        <v>10102</v>
      </c>
      <c r="D773" s="83">
        <f t="shared" si="233"/>
        <v>10880</v>
      </c>
      <c r="E773" s="83">
        <f t="shared" si="233"/>
        <v>10907</v>
      </c>
      <c r="F773" s="83">
        <f t="shared" si="233"/>
        <v>10925</v>
      </c>
      <c r="G773" s="83">
        <f t="shared" si="233"/>
        <v>10945</v>
      </c>
      <c r="H773" s="88">
        <f t="shared" si="232"/>
        <v>10959</v>
      </c>
      <c r="I773" s="83"/>
      <c r="J773" s="83"/>
      <c r="K773" s="83"/>
      <c r="L773" s="83">
        <v>769</v>
      </c>
      <c r="M773" s="83">
        <v>6</v>
      </c>
      <c r="N773" s="83"/>
      <c r="O773" s="83"/>
      <c r="P773" s="83"/>
      <c r="Q773" s="83"/>
      <c r="R773" s="83"/>
      <c r="S773" s="84" t="s">
        <v>2442</v>
      </c>
      <c r="T773" s="84"/>
      <c r="U773" s="84"/>
      <c r="V773" s="84"/>
      <c r="W773" s="83" t="s">
        <v>2443</v>
      </c>
      <c r="X773" s="83" t="s">
        <v>2444</v>
      </c>
      <c r="Y773" s="83"/>
      <c r="Z773" s="83" t="s">
        <v>95</v>
      </c>
      <c r="AA773" s="83"/>
      <c r="AB773" s="83"/>
      <c r="AC773" s="83"/>
      <c r="AD773" s="3" t="str">
        <f t="shared" si="234"/>
        <v>Mica- Gneiss</v>
      </c>
    </row>
    <row r="774" spans="1:30" x14ac:dyDescent="0.25">
      <c r="A774" s="83">
        <v>10960</v>
      </c>
      <c r="B774" s="83">
        <v>10945</v>
      </c>
      <c r="C774" s="83">
        <f t="shared" si="233"/>
        <v>10102</v>
      </c>
      <c r="D774" s="83">
        <f t="shared" si="233"/>
        <v>10880</v>
      </c>
      <c r="E774" s="83">
        <f t="shared" si="233"/>
        <v>10907</v>
      </c>
      <c r="F774" s="83">
        <f t="shared" si="233"/>
        <v>10925</v>
      </c>
      <c r="G774" s="83">
        <f t="shared" si="233"/>
        <v>10945</v>
      </c>
      <c r="H774" s="88">
        <f t="shared" si="232"/>
        <v>10960</v>
      </c>
      <c r="I774" s="83"/>
      <c r="J774" s="83"/>
      <c r="K774" s="83"/>
      <c r="L774" s="83">
        <v>770</v>
      </c>
      <c r="M774" s="83">
        <v>6</v>
      </c>
      <c r="N774" s="83"/>
      <c r="O774" s="83"/>
      <c r="P774" s="83"/>
      <c r="Q774" s="83"/>
      <c r="R774" s="83"/>
      <c r="S774" s="84" t="s">
        <v>2445</v>
      </c>
      <c r="T774" s="84"/>
      <c r="U774" s="84"/>
      <c r="V774" s="84"/>
      <c r="W774" s="83" t="s">
        <v>2446</v>
      </c>
      <c r="X774" s="83" t="s">
        <v>2447</v>
      </c>
      <c r="Y774" s="83"/>
      <c r="Z774" s="83" t="s">
        <v>95</v>
      </c>
      <c r="AA774" s="83"/>
      <c r="AB774" s="83"/>
      <c r="AC774" s="83"/>
      <c r="AD774" s="3" t="str">
        <f t="shared" si="234"/>
        <v>Garnet- Gneiss</v>
      </c>
    </row>
    <row r="775" spans="1:30" x14ac:dyDescent="0.25">
      <c r="A775" s="83">
        <v>10961</v>
      </c>
      <c r="B775" s="83">
        <v>10945</v>
      </c>
      <c r="C775" s="83">
        <f t="shared" si="233"/>
        <v>10102</v>
      </c>
      <c r="D775" s="83">
        <f t="shared" si="233"/>
        <v>10880</v>
      </c>
      <c r="E775" s="83">
        <f t="shared" si="233"/>
        <v>10907</v>
      </c>
      <c r="F775" s="83">
        <f t="shared" si="233"/>
        <v>10925</v>
      </c>
      <c r="G775" s="83">
        <f t="shared" si="233"/>
        <v>10945</v>
      </c>
      <c r="H775" s="88">
        <f t="shared" si="232"/>
        <v>10961</v>
      </c>
      <c r="I775" s="83"/>
      <c r="J775" s="83"/>
      <c r="K775" s="83"/>
      <c r="L775" s="83">
        <v>771</v>
      </c>
      <c r="M775" s="83">
        <v>6</v>
      </c>
      <c r="N775" s="83"/>
      <c r="O775" s="83"/>
      <c r="P775" s="83"/>
      <c r="Q775" s="83"/>
      <c r="R775" s="83"/>
      <c r="S775" s="84" t="s">
        <v>2448</v>
      </c>
      <c r="T775" s="84"/>
      <c r="U775" s="84"/>
      <c r="V775" s="84"/>
      <c r="W775" s="83" t="s">
        <v>2449</v>
      </c>
      <c r="X775" s="83" t="s">
        <v>2450</v>
      </c>
      <c r="Y775" s="83"/>
      <c r="Z775" s="83" t="s">
        <v>95</v>
      </c>
      <c r="AA775" s="83"/>
      <c r="AB775" s="83"/>
      <c r="AC775" s="83"/>
      <c r="AD775" s="3" t="str">
        <f t="shared" si="234"/>
        <v>Garnet- Biotite- Gneiss</v>
      </c>
    </row>
    <row r="776" spans="1:30" x14ac:dyDescent="0.25">
      <c r="A776" s="83">
        <v>10962</v>
      </c>
      <c r="B776" s="83">
        <v>10945</v>
      </c>
      <c r="C776" s="83">
        <f t="shared" si="233"/>
        <v>10102</v>
      </c>
      <c r="D776" s="83">
        <f t="shared" si="233"/>
        <v>10880</v>
      </c>
      <c r="E776" s="83">
        <f t="shared" si="233"/>
        <v>10907</v>
      </c>
      <c r="F776" s="83">
        <f t="shared" si="233"/>
        <v>10925</v>
      </c>
      <c r="G776" s="83">
        <f t="shared" si="233"/>
        <v>10945</v>
      </c>
      <c r="H776" s="88">
        <f t="shared" si="232"/>
        <v>10962</v>
      </c>
      <c r="I776" s="83"/>
      <c r="J776" s="83"/>
      <c r="K776" s="83"/>
      <c r="L776" s="83">
        <v>772</v>
      </c>
      <c r="M776" s="83">
        <v>6</v>
      </c>
      <c r="N776" s="83"/>
      <c r="O776" s="83"/>
      <c r="P776" s="83"/>
      <c r="Q776" s="83"/>
      <c r="R776" s="83"/>
      <c r="S776" s="84" t="s">
        <v>2451</v>
      </c>
      <c r="T776" s="84"/>
      <c r="U776" s="84"/>
      <c r="V776" s="84"/>
      <c r="W776" s="83" t="s">
        <v>2452</v>
      </c>
      <c r="X776" s="83" t="s">
        <v>2453</v>
      </c>
      <c r="Y776" s="83"/>
      <c r="Z776" s="83" t="s">
        <v>95</v>
      </c>
      <c r="AA776" s="83"/>
      <c r="AB776" s="83"/>
      <c r="AC776" s="83"/>
      <c r="AD776" s="3" t="str">
        <f t="shared" si="234"/>
        <v>Garnet- Cordierit- Sillimanite- Gneiss</v>
      </c>
    </row>
    <row r="777" spans="1:30" x14ac:dyDescent="0.25">
      <c r="A777" s="83">
        <v>10963</v>
      </c>
      <c r="B777" s="83">
        <v>10945</v>
      </c>
      <c r="C777" s="83">
        <f t="shared" si="233"/>
        <v>10102</v>
      </c>
      <c r="D777" s="83">
        <f t="shared" si="233"/>
        <v>10880</v>
      </c>
      <c r="E777" s="83">
        <f t="shared" si="233"/>
        <v>10907</v>
      </c>
      <c r="F777" s="83">
        <f t="shared" si="233"/>
        <v>10925</v>
      </c>
      <c r="G777" s="83">
        <f t="shared" si="233"/>
        <v>10945</v>
      </c>
      <c r="H777" s="88">
        <f t="shared" si="232"/>
        <v>10963</v>
      </c>
      <c r="I777" s="83"/>
      <c r="J777" s="83"/>
      <c r="K777" s="83"/>
      <c r="L777" s="83">
        <v>773</v>
      </c>
      <c r="M777" s="83">
        <v>6</v>
      </c>
      <c r="N777" s="83"/>
      <c r="O777" s="83"/>
      <c r="P777" s="83"/>
      <c r="Q777" s="83"/>
      <c r="R777" s="83"/>
      <c r="S777" s="84" t="s">
        <v>2454</v>
      </c>
      <c r="T777" s="84"/>
      <c r="U777" s="84"/>
      <c r="V777" s="84"/>
      <c r="W777" s="83" t="s">
        <v>2455</v>
      </c>
      <c r="X777" s="83" t="s">
        <v>2456</v>
      </c>
      <c r="Y777" s="83"/>
      <c r="Z777" s="83" t="s">
        <v>95</v>
      </c>
      <c r="AA777" s="83"/>
      <c r="AB777" s="83"/>
      <c r="AC777" s="83"/>
      <c r="AD777" s="3" t="str">
        <f t="shared" si="234"/>
        <v>Garnet- Disthene- Gneiss</v>
      </c>
    </row>
    <row r="778" spans="1:30" x14ac:dyDescent="0.25">
      <c r="A778" s="83">
        <v>10964</v>
      </c>
      <c r="B778" s="83">
        <v>10945</v>
      </c>
      <c r="C778" s="83">
        <f t="shared" si="233"/>
        <v>10102</v>
      </c>
      <c r="D778" s="83">
        <f t="shared" si="233"/>
        <v>10880</v>
      </c>
      <c r="E778" s="83">
        <f t="shared" si="233"/>
        <v>10907</v>
      </c>
      <c r="F778" s="83">
        <f t="shared" si="233"/>
        <v>10925</v>
      </c>
      <c r="G778" s="83">
        <f t="shared" si="233"/>
        <v>10945</v>
      </c>
      <c r="H778" s="88">
        <f t="shared" si="232"/>
        <v>10964</v>
      </c>
      <c r="I778" s="83"/>
      <c r="J778" s="83"/>
      <c r="K778" s="83"/>
      <c r="L778" s="83">
        <v>774</v>
      </c>
      <c r="M778" s="83">
        <v>6</v>
      </c>
      <c r="N778" s="83"/>
      <c r="O778" s="83"/>
      <c r="P778" s="83"/>
      <c r="Q778" s="83"/>
      <c r="R778" s="83"/>
      <c r="S778" s="84" t="s">
        <v>2457</v>
      </c>
      <c r="T778" s="84"/>
      <c r="U778" s="84"/>
      <c r="V778" s="84"/>
      <c r="W778" s="83" t="s">
        <v>2458</v>
      </c>
      <c r="X778" s="83" t="s">
        <v>2459</v>
      </c>
      <c r="Y778" s="83"/>
      <c r="Z778" s="83" t="s">
        <v>95</v>
      </c>
      <c r="AA778" s="83"/>
      <c r="AB778" s="83"/>
      <c r="AC778" s="83"/>
      <c r="AD778" s="3" t="str">
        <f t="shared" si="234"/>
        <v>Garnet- Disthene- Sillimanite- Gneiss</v>
      </c>
    </row>
    <row r="779" spans="1:30" x14ac:dyDescent="0.25">
      <c r="A779" s="83">
        <v>10965</v>
      </c>
      <c r="B779" s="83">
        <v>10945</v>
      </c>
      <c r="C779" s="83">
        <f t="shared" si="233"/>
        <v>10102</v>
      </c>
      <c r="D779" s="83">
        <f t="shared" si="233"/>
        <v>10880</v>
      </c>
      <c r="E779" s="83">
        <f t="shared" si="233"/>
        <v>10907</v>
      </c>
      <c r="F779" s="83">
        <f t="shared" si="233"/>
        <v>10925</v>
      </c>
      <c r="G779" s="83">
        <f t="shared" si="233"/>
        <v>10945</v>
      </c>
      <c r="H779" s="88">
        <f t="shared" si="232"/>
        <v>10965</v>
      </c>
      <c r="I779" s="83"/>
      <c r="J779" s="83"/>
      <c r="K779" s="83"/>
      <c r="L779" s="83">
        <v>775</v>
      </c>
      <c r="M779" s="83">
        <v>6</v>
      </c>
      <c r="N779" s="83"/>
      <c r="O779" s="83"/>
      <c r="P779" s="83"/>
      <c r="Q779" s="83"/>
      <c r="R779" s="83"/>
      <c r="S779" s="84" t="s">
        <v>2460</v>
      </c>
      <c r="T779" s="84"/>
      <c r="U779" s="84"/>
      <c r="V779" s="84"/>
      <c r="W779" s="83" t="s">
        <v>2461</v>
      </c>
      <c r="X779" s="83" t="s">
        <v>2462</v>
      </c>
      <c r="Y779" s="83"/>
      <c r="Z779" s="83" t="s">
        <v>95</v>
      </c>
      <c r="AA779" s="83"/>
      <c r="AB779" s="83"/>
      <c r="AC779" s="83"/>
      <c r="AD779" s="3" t="str">
        <f t="shared" si="234"/>
        <v>Garnet- Disthene- Staurolite- Gneiss</v>
      </c>
    </row>
    <row r="780" spans="1:30" x14ac:dyDescent="0.25">
      <c r="A780" s="83">
        <v>10966</v>
      </c>
      <c r="B780" s="83">
        <v>10945</v>
      </c>
      <c r="C780" s="83">
        <f t="shared" si="233"/>
        <v>10102</v>
      </c>
      <c r="D780" s="83">
        <f t="shared" si="233"/>
        <v>10880</v>
      </c>
      <c r="E780" s="83">
        <f t="shared" si="233"/>
        <v>10907</v>
      </c>
      <c r="F780" s="83">
        <f t="shared" si="233"/>
        <v>10925</v>
      </c>
      <c r="G780" s="83">
        <f t="shared" si="233"/>
        <v>10945</v>
      </c>
      <c r="H780" s="88">
        <f t="shared" si="232"/>
        <v>10966</v>
      </c>
      <c r="I780" s="83"/>
      <c r="J780" s="83"/>
      <c r="K780" s="83"/>
      <c r="L780" s="83">
        <v>776</v>
      </c>
      <c r="M780" s="83">
        <v>6</v>
      </c>
      <c r="N780" s="83"/>
      <c r="O780" s="83"/>
      <c r="P780" s="83"/>
      <c r="Q780" s="83"/>
      <c r="R780" s="83"/>
      <c r="S780" s="84" t="s">
        <v>2463</v>
      </c>
      <c r="T780" s="84"/>
      <c r="U780" s="84"/>
      <c r="V780" s="84"/>
      <c r="W780" s="83" t="s">
        <v>2464</v>
      </c>
      <c r="X780" s="83" t="s">
        <v>2465</v>
      </c>
      <c r="Y780" s="83"/>
      <c r="Z780" s="83" t="s">
        <v>95</v>
      </c>
      <c r="AA780" s="83"/>
      <c r="AB780" s="83"/>
      <c r="AC780" s="83"/>
      <c r="AD780" s="3" t="str">
        <f t="shared" si="234"/>
        <v>Garnet- Plagioclase- Gneis</v>
      </c>
    </row>
    <row r="781" spans="1:30" x14ac:dyDescent="0.25">
      <c r="A781" s="83">
        <v>10967</v>
      </c>
      <c r="B781" s="83">
        <v>10945</v>
      </c>
      <c r="C781" s="83">
        <f t="shared" si="233"/>
        <v>10102</v>
      </c>
      <c r="D781" s="83">
        <f t="shared" si="233"/>
        <v>10880</v>
      </c>
      <c r="E781" s="83">
        <f t="shared" si="233"/>
        <v>10907</v>
      </c>
      <c r="F781" s="83">
        <f t="shared" si="233"/>
        <v>10925</v>
      </c>
      <c r="G781" s="83">
        <f t="shared" si="233"/>
        <v>10945</v>
      </c>
      <c r="H781" s="88">
        <f t="shared" si="232"/>
        <v>10967</v>
      </c>
      <c r="I781" s="83"/>
      <c r="J781" s="83"/>
      <c r="K781" s="83"/>
      <c r="L781" s="83">
        <v>777</v>
      </c>
      <c r="M781" s="83">
        <v>6</v>
      </c>
      <c r="N781" s="83"/>
      <c r="O781" s="83"/>
      <c r="P781" s="83"/>
      <c r="Q781" s="83"/>
      <c r="R781" s="83"/>
      <c r="S781" s="84" t="s">
        <v>2466</v>
      </c>
      <c r="T781" s="84"/>
      <c r="U781" s="84"/>
      <c r="V781" s="84"/>
      <c r="W781" s="83" t="s">
        <v>2467</v>
      </c>
      <c r="X781" s="83" t="s">
        <v>2468</v>
      </c>
      <c r="Y781" s="83"/>
      <c r="Z781" s="83" t="s">
        <v>95</v>
      </c>
      <c r="AA781" s="83"/>
      <c r="AB781" s="83"/>
      <c r="AC781" s="83"/>
      <c r="AD781" s="3" t="str">
        <f t="shared" si="234"/>
        <v>Graphite- Gneiss</v>
      </c>
    </row>
    <row r="782" spans="1:30" x14ac:dyDescent="0.25">
      <c r="A782" s="83">
        <v>10968</v>
      </c>
      <c r="B782" s="83">
        <v>10945</v>
      </c>
      <c r="C782" s="83">
        <f t="shared" si="233"/>
        <v>10102</v>
      </c>
      <c r="D782" s="83">
        <f t="shared" si="233"/>
        <v>10880</v>
      </c>
      <c r="E782" s="83">
        <f t="shared" si="233"/>
        <v>10907</v>
      </c>
      <c r="F782" s="83">
        <f t="shared" si="233"/>
        <v>10925</v>
      </c>
      <c r="G782" s="83">
        <f t="shared" si="233"/>
        <v>10945</v>
      </c>
      <c r="H782" s="88">
        <f t="shared" si="232"/>
        <v>10968</v>
      </c>
      <c r="I782" s="83"/>
      <c r="J782" s="83"/>
      <c r="K782" s="83"/>
      <c r="L782" s="83">
        <v>778</v>
      </c>
      <c r="M782" s="83">
        <v>6</v>
      </c>
      <c r="N782" s="83"/>
      <c r="O782" s="83"/>
      <c r="P782" s="83"/>
      <c r="Q782" s="83"/>
      <c r="R782" s="83"/>
      <c r="S782" s="84" t="s">
        <v>2469</v>
      </c>
      <c r="T782" s="84"/>
      <c r="U782" s="84"/>
      <c r="V782" s="84"/>
      <c r="W782" s="83" t="s">
        <v>2470</v>
      </c>
      <c r="X782" s="83" t="s">
        <v>2471</v>
      </c>
      <c r="Y782" s="83"/>
      <c r="Z782" s="83" t="s">
        <v>95</v>
      </c>
      <c r="AA782" s="83"/>
      <c r="AB782" s="83"/>
      <c r="AC782" s="83"/>
      <c r="AD782" s="3" t="str">
        <f t="shared" si="234"/>
        <v>Hornblende- Biotite- Gneiss</v>
      </c>
    </row>
    <row r="783" spans="1:30" x14ac:dyDescent="0.25">
      <c r="A783" s="83">
        <v>10969</v>
      </c>
      <c r="B783" s="83">
        <v>10945</v>
      </c>
      <c r="C783" s="83">
        <f t="shared" si="233"/>
        <v>10102</v>
      </c>
      <c r="D783" s="83">
        <f t="shared" si="233"/>
        <v>10880</v>
      </c>
      <c r="E783" s="83">
        <f t="shared" si="233"/>
        <v>10907</v>
      </c>
      <c r="F783" s="83">
        <f t="shared" si="233"/>
        <v>10925</v>
      </c>
      <c r="G783" s="83">
        <f t="shared" si="233"/>
        <v>10945</v>
      </c>
      <c r="H783" s="88">
        <f t="shared" si="232"/>
        <v>10969</v>
      </c>
      <c r="I783" s="83"/>
      <c r="J783" s="83"/>
      <c r="K783" s="83"/>
      <c r="L783" s="83">
        <v>779</v>
      </c>
      <c r="M783" s="83">
        <v>6</v>
      </c>
      <c r="N783" s="83"/>
      <c r="O783" s="83"/>
      <c r="P783" s="83"/>
      <c r="Q783" s="83"/>
      <c r="R783" s="83"/>
      <c r="S783" s="84" t="s">
        <v>2472</v>
      </c>
      <c r="T783" s="84"/>
      <c r="U783" s="84"/>
      <c r="V783" s="84"/>
      <c r="W783" s="83" t="s">
        <v>2473</v>
      </c>
      <c r="X783" s="83" t="s">
        <v>2474</v>
      </c>
      <c r="Y783" s="83"/>
      <c r="Z783" s="83" t="s">
        <v>95</v>
      </c>
      <c r="AA783" s="83"/>
      <c r="AB783" s="83"/>
      <c r="AC783" s="83"/>
      <c r="AD783" s="3" t="str">
        <f t="shared" si="234"/>
        <v>Muscovite- Gneiss</v>
      </c>
    </row>
    <row r="784" spans="1:30" x14ac:dyDescent="0.25">
      <c r="A784" s="83">
        <v>10970</v>
      </c>
      <c r="B784" s="83">
        <v>10945</v>
      </c>
      <c r="C784" s="83">
        <f t="shared" si="233"/>
        <v>10102</v>
      </c>
      <c r="D784" s="83">
        <f t="shared" si="233"/>
        <v>10880</v>
      </c>
      <c r="E784" s="83">
        <f t="shared" si="233"/>
        <v>10907</v>
      </c>
      <c r="F784" s="83">
        <f t="shared" si="233"/>
        <v>10925</v>
      </c>
      <c r="G784" s="83">
        <f t="shared" si="233"/>
        <v>10945</v>
      </c>
      <c r="H784" s="88">
        <f t="shared" si="232"/>
        <v>10970</v>
      </c>
      <c r="I784" s="83"/>
      <c r="J784" s="83"/>
      <c r="K784" s="83"/>
      <c r="L784" s="83">
        <v>780</v>
      </c>
      <c r="M784" s="83">
        <v>6</v>
      </c>
      <c r="N784" s="83"/>
      <c r="O784" s="83"/>
      <c r="P784" s="83"/>
      <c r="Q784" s="83"/>
      <c r="R784" s="83"/>
      <c r="S784" s="84" t="s">
        <v>2475</v>
      </c>
      <c r="T784" s="84"/>
      <c r="U784" s="84"/>
      <c r="V784" s="84"/>
      <c r="W784" s="83" t="s">
        <v>2476</v>
      </c>
      <c r="X784" s="83" t="s">
        <v>2477</v>
      </c>
      <c r="Y784" s="83"/>
      <c r="Z784" s="83" t="s">
        <v>95</v>
      </c>
      <c r="AA784" s="83"/>
      <c r="AB784" s="83"/>
      <c r="AC784" s="83"/>
      <c r="AD784" s="3" t="str">
        <f t="shared" si="234"/>
        <v>Muscovite- Biotite- Gneiss</v>
      </c>
    </row>
    <row r="785" spans="1:30" x14ac:dyDescent="0.25">
      <c r="A785" s="83">
        <v>10971</v>
      </c>
      <c r="B785" s="83">
        <v>10945</v>
      </c>
      <c r="C785" s="83">
        <f t="shared" ref="C785:G800" si="235">VLOOKUP(D785,$A:$B,2,FALSE)</f>
        <v>10102</v>
      </c>
      <c r="D785" s="83">
        <f t="shared" si="235"/>
        <v>10880</v>
      </c>
      <c r="E785" s="83">
        <f t="shared" si="235"/>
        <v>10907</v>
      </c>
      <c r="F785" s="83">
        <f t="shared" si="235"/>
        <v>10925</v>
      </c>
      <c r="G785" s="83">
        <f t="shared" si="235"/>
        <v>10945</v>
      </c>
      <c r="H785" s="88">
        <f t="shared" si="232"/>
        <v>10971</v>
      </c>
      <c r="I785" s="83"/>
      <c r="J785" s="83"/>
      <c r="K785" s="83"/>
      <c r="L785" s="83">
        <v>781</v>
      </c>
      <c r="M785" s="83">
        <v>6</v>
      </c>
      <c r="N785" s="83"/>
      <c r="O785" s="83"/>
      <c r="P785" s="83"/>
      <c r="Q785" s="83"/>
      <c r="R785" s="83"/>
      <c r="S785" s="84" t="s">
        <v>2478</v>
      </c>
      <c r="T785" s="84"/>
      <c r="U785" s="84"/>
      <c r="V785" s="84"/>
      <c r="W785" s="83" t="s">
        <v>2479</v>
      </c>
      <c r="X785" s="83" t="s">
        <v>2480</v>
      </c>
      <c r="Y785" s="83"/>
      <c r="Z785" s="83" t="s">
        <v>95</v>
      </c>
      <c r="AA785" s="83"/>
      <c r="AB785" s="83"/>
      <c r="AC785" s="83"/>
      <c r="AD785" s="3" t="str">
        <f t="shared" si="234"/>
        <v>Muscovite- Biotite- Garnet- Gneiss</v>
      </c>
    </row>
    <row r="786" spans="1:30" x14ac:dyDescent="0.25">
      <c r="A786" s="83">
        <v>10972</v>
      </c>
      <c r="B786" s="83">
        <v>10945</v>
      </c>
      <c r="C786" s="83">
        <f t="shared" si="235"/>
        <v>10102</v>
      </c>
      <c r="D786" s="83">
        <f t="shared" si="235"/>
        <v>10880</v>
      </c>
      <c r="E786" s="83">
        <f t="shared" si="235"/>
        <v>10907</v>
      </c>
      <c r="F786" s="83">
        <f t="shared" si="235"/>
        <v>10925</v>
      </c>
      <c r="G786" s="83">
        <f t="shared" si="235"/>
        <v>10945</v>
      </c>
      <c r="H786" s="88">
        <f t="shared" si="232"/>
        <v>10972</v>
      </c>
      <c r="I786" s="83"/>
      <c r="J786" s="83"/>
      <c r="K786" s="83"/>
      <c r="L786" s="83">
        <v>782</v>
      </c>
      <c r="M786" s="83">
        <v>6</v>
      </c>
      <c r="N786" s="83"/>
      <c r="O786" s="83"/>
      <c r="P786" s="83"/>
      <c r="Q786" s="83"/>
      <c r="R786" s="83"/>
      <c r="S786" s="84" t="s">
        <v>2481</v>
      </c>
      <c r="T786" s="84"/>
      <c r="U786" s="84"/>
      <c r="V786" s="84"/>
      <c r="W786" s="83" t="s">
        <v>2482</v>
      </c>
      <c r="X786" s="83" t="s">
        <v>2483</v>
      </c>
      <c r="Y786" s="83"/>
      <c r="Z786" s="83" t="s">
        <v>95</v>
      </c>
      <c r="AA786" s="83"/>
      <c r="AB786" s="83"/>
      <c r="AC786" s="83"/>
      <c r="AD786" s="3" t="str">
        <f t="shared" si="234"/>
        <v>Muscovite- Garnet- Gneiss</v>
      </c>
    </row>
    <row r="787" spans="1:30" x14ac:dyDescent="0.25">
      <c r="A787" s="83">
        <v>10973</v>
      </c>
      <c r="B787" s="83">
        <v>10945</v>
      </c>
      <c r="C787" s="83">
        <f t="shared" si="235"/>
        <v>10102</v>
      </c>
      <c r="D787" s="83">
        <f t="shared" si="235"/>
        <v>10880</v>
      </c>
      <c r="E787" s="83">
        <f t="shared" si="235"/>
        <v>10907</v>
      </c>
      <c r="F787" s="83">
        <f t="shared" si="235"/>
        <v>10925</v>
      </c>
      <c r="G787" s="83">
        <f t="shared" si="235"/>
        <v>10945</v>
      </c>
      <c r="H787" s="88">
        <f t="shared" si="232"/>
        <v>10973</v>
      </c>
      <c r="I787" s="83"/>
      <c r="J787" s="83"/>
      <c r="K787" s="83"/>
      <c r="L787" s="83">
        <v>783</v>
      </c>
      <c r="M787" s="83">
        <v>6</v>
      </c>
      <c r="N787" s="83"/>
      <c r="O787" s="83"/>
      <c r="P787" s="83"/>
      <c r="Q787" s="83"/>
      <c r="R787" s="83"/>
      <c r="S787" s="84" t="s">
        <v>2484</v>
      </c>
      <c r="T787" s="84"/>
      <c r="U787" s="84"/>
      <c r="V787" s="84"/>
      <c r="W787" s="83" t="s">
        <v>2485</v>
      </c>
      <c r="X787" s="83" t="s">
        <v>2486</v>
      </c>
      <c r="Y787" s="83"/>
      <c r="Z787" s="83" t="s">
        <v>95</v>
      </c>
      <c r="AA787" s="83"/>
      <c r="AB787" s="83"/>
      <c r="AC787" s="83"/>
      <c r="AD787" s="3" t="str">
        <f t="shared" si="234"/>
        <v>Pyroxene- Gneiss</v>
      </c>
    </row>
    <row r="788" spans="1:30" x14ac:dyDescent="0.25">
      <c r="A788" s="83">
        <v>10974</v>
      </c>
      <c r="B788" s="83">
        <v>10945</v>
      </c>
      <c r="C788" s="83">
        <f t="shared" si="235"/>
        <v>10102</v>
      </c>
      <c r="D788" s="83">
        <f t="shared" si="235"/>
        <v>10880</v>
      </c>
      <c r="E788" s="83">
        <f t="shared" si="235"/>
        <v>10907</v>
      </c>
      <c r="F788" s="83">
        <f t="shared" si="235"/>
        <v>10925</v>
      </c>
      <c r="G788" s="83">
        <f t="shared" si="235"/>
        <v>10945</v>
      </c>
      <c r="H788" s="88">
        <f t="shared" si="232"/>
        <v>10974</v>
      </c>
      <c r="I788" s="83"/>
      <c r="J788" s="83"/>
      <c r="K788" s="83"/>
      <c r="L788" s="83">
        <v>784</v>
      </c>
      <c r="M788" s="83">
        <v>6</v>
      </c>
      <c r="N788" s="83"/>
      <c r="O788" s="83"/>
      <c r="P788" s="83"/>
      <c r="Q788" s="83"/>
      <c r="R788" s="83"/>
      <c r="S788" s="84" t="s">
        <v>2487</v>
      </c>
      <c r="T788" s="84"/>
      <c r="U788" s="84"/>
      <c r="V788" s="84"/>
      <c r="W788" s="83" t="s">
        <v>2488</v>
      </c>
      <c r="X788" s="83" t="s">
        <v>2489</v>
      </c>
      <c r="Y788" s="83"/>
      <c r="Z788" s="83" t="s">
        <v>95</v>
      </c>
      <c r="AA788" s="83"/>
      <c r="AB788" s="83"/>
      <c r="AC788" s="83"/>
      <c r="AD788" s="3" t="str">
        <f t="shared" si="234"/>
        <v>Quartz- Biotite- Plagioclase- Gneiss</v>
      </c>
    </row>
    <row r="789" spans="1:30" x14ac:dyDescent="0.25">
      <c r="A789" s="83">
        <v>10975</v>
      </c>
      <c r="B789" s="83">
        <v>10945</v>
      </c>
      <c r="C789" s="83">
        <f t="shared" si="235"/>
        <v>10102</v>
      </c>
      <c r="D789" s="83">
        <f t="shared" si="235"/>
        <v>10880</v>
      </c>
      <c r="E789" s="83">
        <f t="shared" si="235"/>
        <v>10907</v>
      </c>
      <c r="F789" s="83">
        <f t="shared" si="235"/>
        <v>10925</v>
      </c>
      <c r="G789" s="83">
        <f t="shared" si="235"/>
        <v>10945</v>
      </c>
      <c r="H789" s="88">
        <f t="shared" si="232"/>
        <v>10975</v>
      </c>
      <c r="I789" s="83"/>
      <c r="J789" s="83"/>
      <c r="K789" s="83"/>
      <c r="L789" s="83">
        <v>785</v>
      </c>
      <c r="M789" s="83">
        <v>6</v>
      </c>
      <c r="N789" s="83"/>
      <c r="O789" s="83"/>
      <c r="P789" s="83"/>
      <c r="Q789" s="83"/>
      <c r="R789" s="83"/>
      <c r="S789" s="84" t="s">
        <v>2490</v>
      </c>
      <c r="T789" s="84"/>
      <c r="U789" s="84"/>
      <c r="V789" s="84"/>
      <c r="W789" s="83" t="s">
        <v>2491</v>
      </c>
      <c r="X789" s="83" t="s">
        <v>2492</v>
      </c>
      <c r="Y789" s="83"/>
      <c r="Z789" s="83" t="s">
        <v>95</v>
      </c>
      <c r="AA789" s="83"/>
      <c r="AB789" s="83"/>
      <c r="AC789" s="83"/>
      <c r="AD789" s="3" t="str">
        <f t="shared" si="234"/>
        <v>Staurolite- Garnet- Plagioclase- Gneiss</v>
      </c>
    </row>
    <row r="790" spans="1:30" x14ac:dyDescent="0.25">
      <c r="A790" s="83">
        <v>10976</v>
      </c>
      <c r="B790" s="83">
        <v>10925</v>
      </c>
      <c r="C790" s="83">
        <f t="shared" si="235"/>
        <v>10102</v>
      </c>
      <c r="D790" s="83">
        <f t="shared" si="235"/>
        <v>10880</v>
      </c>
      <c r="E790" s="83">
        <f t="shared" si="235"/>
        <v>10907</v>
      </c>
      <c r="F790" s="83">
        <f t="shared" si="235"/>
        <v>10925</v>
      </c>
      <c r="G790" s="88">
        <f>A790</f>
        <v>10976</v>
      </c>
      <c r="H790" s="83"/>
      <c r="I790" s="83"/>
      <c r="J790" s="83"/>
      <c r="K790" s="83"/>
      <c r="L790" s="83">
        <v>786</v>
      </c>
      <c r="M790" s="83">
        <v>5</v>
      </c>
      <c r="N790" s="83"/>
      <c r="O790" s="83"/>
      <c r="P790" s="83"/>
      <c r="Q790" s="83"/>
      <c r="R790" s="84" t="s">
        <v>2493</v>
      </c>
      <c r="S790" s="84"/>
      <c r="T790" s="84"/>
      <c r="U790" s="84"/>
      <c r="V790" s="84"/>
      <c r="W790" s="83" t="s">
        <v>2494</v>
      </c>
      <c r="X790" s="83" t="s">
        <v>2495</v>
      </c>
      <c r="Y790" s="83"/>
      <c r="Z790" s="83" t="s">
        <v>95</v>
      </c>
      <c r="AA790" s="83"/>
      <c r="AB790" s="83"/>
      <c r="AC790" s="83"/>
      <c r="AD790" s="3" t="str">
        <f t="shared" si="234"/>
        <v>Metafelsic Granulite</v>
      </c>
    </row>
    <row r="791" spans="1:30" x14ac:dyDescent="0.25">
      <c r="A791" s="83">
        <v>10977</v>
      </c>
      <c r="B791" s="83">
        <v>10976</v>
      </c>
      <c r="C791" s="83">
        <f t="shared" si="235"/>
        <v>10102</v>
      </c>
      <c r="D791" s="83">
        <f t="shared" si="235"/>
        <v>10880</v>
      </c>
      <c r="E791" s="83">
        <f t="shared" si="235"/>
        <v>10907</v>
      </c>
      <c r="F791" s="83">
        <f t="shared" si="235"/>
        <v>10925</v>
      </c>
      <c r="G791" s="83">
        <f t="shared" si="235"/>
        <v>10976</v>
      </c>
      <c r="H791" s="88">
        <f t="shared" ref="H791:H792" si="236">A791</f>
        <v>10977</v>
      </c>
      <c r="I791" s="83"/>
      <c r="J791" s="83"/>
      <c r="K791" s="83"/>
      <c r="L791" s="83">
        <v>787</v>
      </c>
      <c r="M791" s="83">
        <v>6</v>
      </c>
      <c r="N791" s="83"/>
      <c r="O791" s="83"/>
      <c r="P791" s="83"/>
      <c r="Q791" s="83"/>
      <c r="R791" s="83"/>
      <c r="S791" s="84" t="s">
        <v>2496</v>
      </c>
      <c r="T791" s="84"/>
      <c r="U791" s="84"/>
      <c r="V791" s="84"/>
      <c r="W791" s="83" t="s">
        <v>2497</v>
      </c>
      <c r="X791" s="83" t="s">
        <v>2498</v>
      </c>
      <c r="Y791" s="83"/>
      <c r="Z791" s="83" t="s">
        <v>95</v>
      </c>
      <c r="AA791" s="83"/>
      <c r="AB791" s="83"/>
      <c r="AC791" s="83"/>
      <c r="AD791" s="3" t="str">
        <f t="shared" si="234"/>
        <v>Granulite</v>
      </c>
    </row>
    <row r="792" spans="1:30" x14ac:dyDescent="0.25">
      <c r="A792" s="83">
        <v>10978</v>
      </c>
      <c r="B792" s="83">
        <v>10976</v>
      </c>
      <c r="C792" s="83">
        <f t="shared" si="235"/>
        <v>10102</v>
      </c>
      <c r="D792" s="83">
        <f t="shared" si="235"/>
        <v>10880</v>
      </c>
      <c r="E792" s="83">
        <f t="shared" si="235"/>
        <v>10907</v>
      </c>
      <c r="F792" s="83">
        <f t="shared" si="235"/>
        <v>10925</v>
      </c>
      <c r="G792" s="83">
        <f t="shared" si="235"/>
        <v>10976</v>
      </c>
      <c r="H792" s="88">
        <f t="shared" si="236"/>
        <v>10978</v>
      </c>
      <c r="I792" s="83"/>
      <c r="J792" s="83"/>
      <c r="K792" s="83"/>
      <c r="L792" s="83">
        <v>788</v>
      </c>
      <c r="M792" s="83">
        <v>6</v>
      </c>
      <c r="N792" s="83"/>
      <c r="O792" s="83"/>
      <c r="P792" s="83"/>
      <c r="Q792" s="83"/>
      <c r="R792" s="83"/>
      <c r="S792" s="84" t="s">
        <v>2499</v>
      </c>
      <c r="T792" s="84"/>
      <c r="U792" s="84"/>
      <c r="V792" s="84"/>
      <c r="W792" s="83" t="s">
        <v>2500</v>
      </c>
      <c r="X792" s="83" t="s">
        <v>2501</v>
      </c>
      <c r="Y792" s="83"/>
      <c r="Z792" s="83"/>
      <c r="AA792" s="83"/>
      <c r="AB792" s="83"/>
      <c r="AC792" s="83"/>
      <c r="AD792" s="3" t="str">
        <f t="shared" si="234"/>
        <v>Granulite- Gneiss</v>
      </c>
    </row>
    <row r="793" spans="1:30" x14ac:dyDescent="0.25">
      <c r="A793" s="83">
        <v>10979</v>
      </c>
      <c r="B793" s="83">
        <v>10925</v>
      </c>
      <c r="C793" s="83">
        <f t="shared" si="235"/>
        <v>10102</v>
      </c>
      <c r="D793" s="83">
        <f t="shared" si="235"/>
        <v>10880</v>
      </c>
      <c r="E793" s="83">
        <f t="shared" si="235"/>
        <v>10907</v>
      </c>
      <c r="F793" s="83">
        <f t="shared" si="235"/>
        <v>10925</v>
      </c>
      <c r="G793" s="88">
        <f t="shared" ref="G793:G794" si="237">A793</f>
        <v>10979</v>
      </c>
      <c r="H793" s="83"/>
      <c r="I793" s="83"/>
      <c r="J793" s="83"/>
      <c r="K793" s="83"/>
      <c r="L793" s="83">
        <v>789</v>
      </c>
      <c r="M793" s="83">
        <v>5</v>
      </c>
      <c r="N793" s="83"/>
      <c r="O793" s="83"/>
      <c r="P793" s="83"/>
      <c r="Q793" s="83"/>
      <c r="R793" s="84" t="s">
        <v>2502</v>
      </c>
      <c r="S793" s="84"/>
      <c r="T793" s="84"/>
      <c r="U793" s="84"/>
      <c r="V793" s="84"/>
      <c r="W793" s="83" t="s">
        <v>2503</v>
      </c>
      <c r="X793" s="83" t="s">
        <v>2504</v>
      </c>
      <c r="Y793" s="83"/>
      <c r="Z793" s="83" t="s">
        <v>95</v>
      </c>
      <c r="AA793" s="83"/>
      <c r="AB793" s="83"/>
      <c r="AC793" s="83"/>
      <c r="AD793" s="3" t="str">
        <f t="shared" si="234"/>
        <v>Charnockite (metamorphic affinity)</v>
      </c>
    </row>
    <row r="794" spans="1:30" x14ac:dyDescent="0.25">
      <c r="A794" s="83">
        <v>10980</v>
      </c>
      <c r="B794" s="83">
        <v>10925</v>
      </c>
      <c r="C794" s="83">
        <f t="shared" si="235"/>
        <v>10102</v>
      </c>
      <c r="D794" s="83">
        <f t="shared" si="235"/>
        <v>10880</v>
      </c>
      <c r="E794" s="83">
        <f t="shared" si="235"/>
        <v>10907</v>
      </c>
      <c r="F794" s="83">
        <f t="shared" si="235"/>
        <v>10925</v>
      </c>
      <c r="G794" s="88">
        <f t="shared" si="237"/>
        <v>10980</v>
      </c>
      <c r="H794" s="83"/>
      <c r="I794" s="83"/>
      <c r="J794" s="83"/>
      <c r="K794" s="83"/>
      <c r="L794" s="83">
        <v>790</v>
      </c>
      <c r="M794" s="83">
        <v>5</v>
      </c>
      <c r="N794" s="83"/>
      <c r="O794" s="83"/>
      <c r="P794" s="83"/>
      <c r="Q794" s="83"/>
      <c r="R794" s="84" t="s">
        <v>2505</v>
      </c>
      <c r="S794" s="84"/>
      <c r="T794" s="84"/>
      <c r="U794" s="84"/>
      <c r="V794" s="84"/>
      <c r="W794" s="83" t="s">
        <v>2506</v>
      </c>
      <c r="X794" s="83" t="s">
        <v>2507</v>
      </c>
      <c r="Y794" s="83"/>
      <c r="Z794" s="83" t="s">
        <v>95</v>
      </c>
      <c r="AA794" s="83"/>
      <c r="AB794" s="83"/>
      <c r="AC794" s="83"/>
      <c r="AD794" s="3" t="str">
        <f t="shared" si="234"/>
        <v>Acidic to intermediate Hornfels</v>
      </c>
    </row>
    <row r="795" spans="1:30" x14ac:dyDescent="0.25">
      <c r="A795" s="83">
        <v>10981</v>
      </c>
      <c r="B795" s="83">
        <v>10980</v>
      </c>
      <c r="C795" s="83">
        <f t="shared" si="235"/>
        <v>10102</v>
      </c>
      <c r="D795" s="83">
        <f t="shared" si="235"/>
        <v>10880</v>
      </c>
      <c r="E795" s="83">
        <f t="shared" si="235"/>
        <v>10907</v>
      </c>
      <c r="F795" s="83">
        <f t="shared" si="235"/>
        <v>10925</v>
      </c>
      <c r="G795" s="83">
        <f t="shared" si="235"/>
        <v>10980</v>
      </c>
      <c r="H795" s="88">
        <f t="shared" ref="H795:H798" si="238">A795</f>
        <v>10981</v>
      </c>
      <c r="I795" s="83"/>
      <c r="J795" s="83"/>
      <c r="K795" s="83"/>
      <c r="L795" s="83">
        <v>791</v>
      </c>
      <c r="M795" s="83">
        <v>6</v>
      </c>
      <c r="N795" s="83"/>
      <c r="O795" s="83"/>
      <c r="P795" s="83"/>
      <c r="Q795" s="83"/>
      <c r="R795" s="83"/>
      <c r="S795" s="84" t="s">
        <v>2508</v>
      </c>
      <c r="T795" s="84"/>
      <c r="U795" s="84"/>
      <c r="V795" s="84"/>
      <c r="W795" s="83" t="s">
        <v>2509</v>
      </c>
      <c r="X795" s="83" t="s">
        <v>2510</v>
      </c>
      <c r="Y795" s="83"/>
      <c r="Z795" s="83" t="s">
        <v>95</v>
      </c>
      <c r="AA795" s="83"/>
      <c r="AB795" s="83"/>
      <c r="AC795" s="83"/>
      <c r="AD795" s="3" t="str">
        <f t="shared" si="234"/>
        <v>Andalusite- Hornfels</v>
      </c>
    </row>
    <row r="796" spans="1:30" x14ac:dyDescent="0.25">
      <c r="A796" s="83">
        <v>10982</v>
      </c>
      <c r="B796" s="83">
        <v>10980</v>
      </c>
      <c r="C796" s="83">
        <f t="shared" si="235"/>
        <v>10102</v>
      </c>
      <c r="D796" s="83">
        <f t="shared" si="235"/>
        <v>10880</v>
      </c>
      <c r="E796" s="83">
        <f t="shared" si="235"/>
        <v>10907</v>
      </c>
      <c r="F796" s="83">
        <f t="shared" si="235"/>
        <v>10925</v>
      </c>
      <c r="G796" s="83">
        <f t="shared" si="235"/>
        <v>10980</v>
      </c>
      <c r="H796" s="88">
        <f t="shared" si="238"/>
        <v>10982</v>
      </c>
      <c r="I796" s="83"/>
      <c r="J796" s="83"/>
      <c r="K796" s="83"/>
      <c r="L796" s="83">
        <v>792</v>
      </c>
      <c r="M796" s="83">
        <v>6</v>
      </c>
      <c r="N796" s="83"/>
      <c r="O796" s="83"/>
      <c r="P796" s="83"/>
      <c r="Q796" s="83"/>
      <c r="R796" s="83"/>
      <c r="S796" s="84" t="s">
        <v>2511</v>
      </c>
      <c r="T796" s="84"/>
      <c r="U796" s="84"/>
      <c r="V796" s="84"/>
      <c r="W796" s="83" t="s">
        <v>2512</v>
      </c>
      <c r="X796" s="83" t="s">
        <v>2513</v>
      </c>
      <c r="Y796" s="83"/>
      <c r="Z796" s="83" t="s">
        <v>95</v>
      </c>
      <c r="AA796" s="83"/>
      <c r="AB796" s="83"/>
      <c r="AC796" s="83"/>
      <c r="AD796" s="3" t="str">
        <f t="shared" si="234"/>
        <v>Biotite- Hornblende- Plagioclase- Hornfels</v>
      </c>
    </row>
    <row r="797" spans="1:30" x14ac:dyDescent="0.25">
      <c r="A797" s="83">
        <v>10983</v>
      </c>
      <c r="B797" s="83">
        <v>10980</v>
      </c>
      <c r="C797" s="83">
        <f t="shared" si="235"/>
        <v>10102</v>
      </c>
      <c r="D797" s="83">
        <f t="shared" si="235"/>
        <v>10880</v>
      </c>
      <c r="E797" s="83">
        <f t="shared" si="235"/>
        <v>10907</v>
      </c>
      <c r="F797" s="83">
        <f t="shared" si="235"/>
        <v>10925</v>
      </c>
      <c r="G797" s="83">
        <f t="shared" si="235"/>
        <v>10980</v>
      </c>
      <c r="H797" s="88">
        <f t="shared" si="238"/>
        <v>10983</v>
      </c>
      <c r="I797" s="83"/>
      <c r="J797" s="83"/>
      <c r="K797" s="83"/>
      <c r="L797" s="83">
        <v>793</v>
      </c>
      <c r="M797" s="83">
        <v>6</v>
      </c>
      <c r="N797" s="83"/>
      <c r="O797" s="83"/>
      <c r="P797" s="83"/>
      <c r="Q797" s="83"/>
      <c r="R797" s="83"/>
      <c r="S797" s="84" t="s">
        <v>2514</v>
      </c>
      <c r="T797" s="84"/>
      <c r="U797" s="84"/>
      <c r="V797" s="84"/>
      <c r="W797" s="83" t="s">
        <v>2515</v>
      </c>
      <c r="X797" s="83" t="s">
        <v>2516</v>
      </c>
      <c r="Y797" s="83"/>
      <c r="Z797" s="83" t="s">
        <v>95</v>
      </c>
      <c r="AA797" s="83"/>
      <c r="AB797" s="83"/>
      <c r="AC797" s="83"/>
      <c r="AD797" s="3" t="str">
        <f t="shared" si="234"/>
        <v>Cordierite- Hornels</v>
      </c>
    </row>
    <row r="798" spans="1:30" x14ac:dyDescent="0.25">
      <c r="A798" s="83">
        <v>10984</v>
      </c>
      <c r="B798" s="83">
        <v>10980</v>
      </c>
      <c r="C798" s="83">
        <f t="shared" si="235"/>
        <v>10102</v>
      </c>
      <c r="D798" s="83">
        <f t="shared" si="235"/>
        <v>10880</v>
      </c>
      <c r="E798" s="83">
        <f t="shared" si="235"/>
        <v>10907</v>
      </c>
      <c r="F798" s="83">
        <f t="shared" si="235"/>
        <v>10925</v>
      </c>
      <c r="G798" s="83">
        <f t="shared" si="235"/>
        <v>10980</v>
      </c>
      <c r="H798" s="88">
        <f t="shared" si="238"/>
        <v>10984</v>
      </c>
      <c r="I798" s="83"/>
      <c r="J798" s="83"/>
      <c r="K798" s="83"/>
      <c r="L798" s="83">
        <v>794</v>
      </c>
      <c r="M798" s="83">
        <v>6</v>
      </c>
      <c r="N798" s="83"/>
      <c r="O798" s="83"/>
      <c r="P798" s="83"/>
      <c r="Q798" s="83"/>
      <c r="R798" s="83"/>
      <c r="S798" s="84" t="s">
        <v>2517</v>
      </c>
      <c r="T798" s="84"/>
      <c r="U798" s="84"/>
      <c r="V798" s="84"/>
      <c r="W798" s="83" t="s">
        <v>2518</v>
      </c>
      <c r="X798" s="83" t="s">
        <v>2519</v>
      </c>
      <c r="Y798" s="83"/>
      <c r="Z798" s="83" t="s">
        <v>95</v>
      </c>
      <c r="AA798" s="83"/>
      <c r="AB798" s="83"/>
      <c r="AC798" s="83"/>
      <c r="AD798" s="3" t="str">
        <f t="shared" si="234"/>
        <v>Coround- Hercynite- Hornfels</v>
      </c>
    </row>
    <row r="799" spans="1:30" x14ac:dyDescent="0.25">
      <c r="A799" s="83">
        <v>10985</v>
      </c>
      <c r="B799" s="83">
        <v>10907</v>
      </c>
      <c r="C799" s="83">
        <f t="shared" si="235"/>
        <v>10102</v>
      </c>
      <c r="D799" s="83">
        <f t="shared" si="235"/>
        <v>10880</v>
      </c>
      <c r="E799" s="83">
        <f t="shared" si="235"/>
        <v>10907</v>
      </c>
      <c r="F799" s="88">
        <f>A799</f>
        <v>10985</v>
      </c>
      <c r="G799" s="83"/>
      <c r="H799" s="83"/>
      <c r="I799" s="83"/>
      <c r="J799" s="83"/>
      <c r="K799" s="83"/>
      <c r="L799" s="83">
        <v>795</v>
      </c>
      <c r="M799" s="83">
        <v>4</v>
      </c>
      <c r="N799" s="83"/>
      <c r="O799" s="83"/>
      <c r="P799" s="83"/>
      <c r="Q799" s="84" t="s">
        <v>2520</v>
      </c>
      <c r="R799" s="84"/>
      <c r="S799" s="84"/>
      <c r="T799" s="84"/>
      <c r="U799" s="84"/>
      <c r="V799" s="84"/>
      <c r="W799" s="83" t="s">
        <v>2521</v>
      </c>
      <c r="X799" s="83" t="s">
        <v>2522</v>
      </c>
      <c r="Y799" s="83"/>
      <c r="Z799" s="83" t="s">
        <v>95</v>
      </c>
      <c r="AA799" s="83"/>
      <c r="AB799" s="83"/>
      <c r="AC799" s="83"/>
      <c r="AD799" s="3" t="str">
        <f t="shared" si="234"/>
        <v>Metamafic rocks</v>
      </c>
    </row>
    <row r="800" spans="1:30" x14ac:dyDescent="0.25">
      <c r="A800" s="83">
        <v>10986</v>
      </c>
      <c r="B800" s="83">
        <v>10985</v>
      </c>
      <c r="C800" s="83">
        <f t="shared" si="235"/>
        <v>10102</v>
      </c>
      <c r="D800" s="83">
        <f t="shared" si="235"/>
        <v>10880</v>
      </c>
      <c r="E800" s="83">
        <f t="shared" si="235"/>
        <v>10907</v>
      </c>
      <c r="F800" s="83">
        <f t="shared" si="235"/>
        <v>10985</v>
      </c>
      <c r="G800" s="88">
        <f t="shared" ref="G800:G803" si="239">A800</f>
        <v>10986</v>
      </c>
      <c r="H800" s="83"/>
      <c r="I800" s="83"/>
      <c r="J800" s="83"/>
      <c r="K800" s="83"/>
      <c r="L800" s="83">
        <v>796</v>
      </c>
      <c r="M800" s="83">
        <v>5</v>
      </c>
      <c r="N800" s="83"/>
      <c r="O800" s="83"/>
      <c r="P800" s="83"/>
      <c r="Q800" s="83"/>
      <c r="R800" s="100" t="s">
        <v>2523</v>
      </c>
      <c r="S800" s="84"/>
      <c r="T800" s="84"/>
      <c r="U800" s="84"/>
      <c r="V800" s="84"/>
      <c r="W800" s="83" t="s">
        <v>2524</v>
      </c>
      <c r="X800" s="83" t="s">
        <v>2525</v>
      </c>
      <c r="Y800" s="83"/>
      <c r="Z800" s="83" t="s">
        <v>95</v>
      </c>
      <c r="AA800" s="83"/>
      <c r="AB800" s="83"/>
      <c r="AC800" s="83"/>
      <c r="AD800" s="3" t="str">
        <f t="shared" si="234"/>
        <v>Greenschist</v>
      </c>
    </row>
    <row r="801" spans="1:30" x14ac:dyDescent="0.25">
      <c r="A801" s="83">
        <v>10987</v>
      </c>
      <c r="B801" s="83">
        <v>10985</v>
      </c>
      <c r="C801" s="83">
        <f t="shared" ref="C801:G816" si="240">VLOOKUP(D801,$A:$B,2,FALSE)</f>
        <v>10102</v>
      </c>
      <c r="D801" s="83">
        <f t="shared" si="240"/>
        <v>10880</v>
      </c>
      <c r="E801" s="83">
        <f t="shared" si="240"/>
        <v>10907</v>
      </c>
      <c r="F801" s="83">
        <f t="shared" si="240"/>
        <v>10985</v>
      </c>
      <c r="G801" s="88">
        <f t="shared" si="239"/>
        <v>10987</v>
      </c>
      <c r="H801" s="83"/>
      <c r="I801" s="83"/>
      <c r="J801" s="83"/>
      <c r="K801" s="83"/>
      <c r="L801" s="83">
        <v>797</v>
      </c>
      <c r="M801" s="83">
        <v>5</v>
      </c>
      <c r="N801" s="83"/>
      <c r="O801" s="83"/>
      <c r="P801" s="83"/>
      <c r="Q801" s="83"/>
      <c r="R801" s="84" t="s">
        <v>2526</v>
      </c>
      <c r="S801" s="84"/>
      <c r="T801" s="84"/>
      <c r="U801" s="84"/>
      <c r="V801" s="84"/>
      <c r="W801" s="83" t="s">
        <v>2527</v>
      </c>
      <c r="X801" s="83" t="s">
        <v>2528</v>
      </c>
      <c r="Y801" s="83"/>
      <c r="Z801" s="83" t="s">
        <v>95</v>
      </c>
      <c r="AA801" s="83"/>
      <c r="AB801" s="83"/>
      <c r="AC801" s="83"/>
      <c r="AD801" s="3" t="str">
        <f t="shared" si="234"/>
        <v>Actinolite- schist</v>
      </c>
    </row>
    <row r="802" spans="1:30" x14ac:dyDescent="0.25">
      <c r="A802" s="83">
        <v>10988</v>
      </c>
      <c r="B802" s="83">
        <v>10985</v>
      </c>
      <c r="C802" s="83">
        <f t="shared" si="240"/>
        <v>10102</v>
      </c>
      <c r="D802" s="83">
        <f t="shared" si="240"/>
        <v>10880</v>
      </c>
      <c r="E802" s="83">
        <f t="shared" si="240"/>
        <v>10907</v>
      </c>
      <c r="F802" s="83">
        <f t="shared" si="240"/>
        <v>10985</v>
      </c>
      <c r="G802" s="88">
        <f t="shared" si="239"/>
        <v>10988</v>
      </c>
      <c r="H802" s="83"/>
      <c r="I802" s="83"/>
      <c r="J802" s="83"/>
      <c r="K802" s="83"/>
      <c r="L802" s="83">
        <v>798</v>
      </c>
      <c r="M802" s="83">
        <v>5</v>
      </c>
      <c r="N802" s="83"/>
      <c r="O802" s="83"/>
      <c r="P802" s="83"/>
      <c r="Q802" s="83"/>
      <c r="R802" s="84" t="s">
        <v>2529</v>
      </c>
      <c r="S802" s="84"/>
      <c r="T802" s="84"/>
      <c r="U802" s="84"/>
      <c r="V802" s="84"/>
      <c r="W802" s="83" t="s">
        <v>2530</v>
      </c>
      <c r="X802" s="83" t="s">
        <v>2531</v>
      </c>
      <c r="Y802" s="83"/>
      <c r="Z802" s="83"/>
      <c r="AA802" s="83"/>
      <c r="AB802" s="83"/>
      <c r="AC802" s="83"/>
      <c r="AD802" s="3" t="str">
        <f t="shared" si="234"/>
        <v>Prasinite</v>
      </c>
    </row>
    <row r="803" spans="1:30" x14ac:dyDescent="0.25">
      <c r="A803" s="86">
        <v>10989</v>
      </c>
      <c r="B803" s="86">
        <v>10985</v>
      </c>
      <c r="C803" s="83">
        <f t="shared" si="240"/>
        <v>10102</v>
      </c>
      <c r="D803" s="83">
        <f t="shared" si="240"/>
        <v>10880</v>
      </c>
      <c r="E803" s="83">
        <f t="shared" si="240"/>
        <v>10907</v>
      </c>
      <c r="F803" s="83">
        <f t="shared" si="240"/>
        <v>10985</v>
      </c>
      <c r="G803" s="88">
        <f t="shared" si="239"/>
        <v>10989</v>
      </c>
      <c r="H803" s="86"/>
      <c r="I803" s="86"/>
      <c r="J803" s="86"/>
      <c r="K803" s="86"/>
      <c r="L803" s="86">
        <v>799</v>
      </c>
      <c r="M803" s="86">
        <v>5</v>
      </c>
      <c r="N803" s="86"/>
      <c r="O803" s="86"/>
      <c r="P803" s="86"/>
      <c r="Q803" s="86"/>
      <c r="R803" s="87" t="s">
        <v>2532</v>
      </c>
      <c r="S803" s="87"/>
      <c r="T803" s="87"/>
      <c r="U803" s="87"/>
      <c r="V803" s="87"/>
      <c r="W803" s="86" t="s">
        <v>2533</v>
      </c>
      <c r="X803" s="86" t="s">
        <v>2534</v>
      </c>
      <c r="Y803" s="86"/>
      <c r="Z803" s="86" t="s">
        <v>95</v>
      </c>
      <c r="AA803" s="86"/>
      <c r="AB803" s="86"/>
      <c r="AC803" s="86"/>
      <c r="AD803" s="3" t="str">
        <f t="shared" si="234"/>
        <v>Amphibolite</v>
      </c>
    </row>
    <row r="804" spans="1:30" x14ac:dyDescent="0.25">
      <c r="A804" s="83">
        <v>10990</v>
      </c>
      <c r="B804" s="83">
        <v>10989</v>
      </c>
      <c r="C804" s="83">
        <f t="shared" si="240"/>
        <v>10102</v>
      </c>
      <c r="D804" s="83">
        <f t="shared" si="240"/>
        <v>10880</v>
      </c>
      <c r="E804" s="83">
        <f t="shared" si="240"/>
        <v>10907</v>
      </c>
      <c r="F804" s="83">
        <f t="shared" si="240"/>
        <v>10985</v>
      </c>
      <c r="G804" s="83">
        <f t="shared" si="240"/>
        <v>10989</v>
      </c>
      <c r="H804" s="88">
        <f t="shared" ref="H804:H811" si="241">A804</f>
        <v>10990</v>
      </c>
      <c r="I804" s="83"/>
      <c r="J804" s="83"/>
      <c r="K804" s="83"/>
      <c r="L804" s="83">
        <v>800</v>
      </c>
      <c r="M804" s="83">
        <v>6</v>
      </c>
      <c r="N804" s="83"/>
      <c r="O804" s="83"/>
      <c r="P804" s="83"/>
      <c r="Q804" s="83"/>
      <c r="R804" s="83"/>
      <c r="S804" s="84" t="s">
        <v>2535</v>
      </c>
      <c r="T804" s="84"/>
      <c r="U804" s="84"/>
      <c r="V804" s="84"/>
      <c r="W804" s="83" t="s">
        <v>2536</v>
      </c>
      <c r="X804" s="83" t="s">
        <v>2537</v>
      </c>
      <c r="Y804" s="83"/>
      <c r="Z804" s="83" t="s">
        <v>95</v>
      </c>
      <c r="AA804" s="83"/>
      <c r="AB804" s="83"/>
      <c r="AC804" s="83"/>
      <c r="AD804" s="3" t="str">
        <f t="shared" si="234"/>
        <v>Biotite- Amphibolite</v>
      </c>
    </row>
    <row r="805" spans="1:30" x14ac:dyDescent="0.25">
      <c r="A805" s="83">
        <v>10991</v>
      </c>
      <c r="B805" s="83">
        <v>10989</v>
      </c>
      <c r="C805" s="83">
        <f t="shared" si="240"/>
        <v>10102</v>
      </c>
      <c r="D805" s="83">
        <f t="shared" si="240"/>
        <v>10880</v>
      </c>
      <c r="E805" s="83">
        <f t="shared" si="240"/>
        <v>10907</v>
      </c>
      <c r="F805" s="83">
        <f t="shared" si="240"/>
        <v>10985</v>
      </c>
      <c r="G805" s="83">
        <f t="shared" si="240"/>
        <v>10989</v>
      </c>
      <c r="H805" s="88">
        <f t="shared" si="241"/>
        <v>10991</v>
      </c>
      <c r="I805" s="83"/>
      <c r="J805" s="83"/>
      <c r="K805" s="83"/>
      <c r="L805" s="83">
        <v>801</v>
      </c>
      <c r="M805" s="83">
        <v>6</v>
      </c>
      <c r="N805" s="83"/>
      <c r="O805" s="83"/>
      <c r="P805" s="83"/>
      <c r="Q805" s="83"/>
      <c r="R805" s="83"/>
      <c r="S805" s="84" t="s">
        <v>2538</v>
      </c>
      <c r="T805" s="84"/>
      <c r="U805" s="84"/>
      <c r="V805" s="84"/>
      <c r="W805" s="83" t="s">
        <v>2539</v>
      </c>
      <c r="X805" s="83" t="s">
        <v>2540</v>
      </c>
      <c r="Y805" s="83"/>
      <c r="Z805" s="83" t="s">
        <v>95</v>
      </c>
      <c r="AA805" s="83"/>
      <c r="AB805" s="83"/>
      <c r="AC805" s="83"/>
      <c r="AD805" s="3" t="str">
        <f t="shared" si="234"/>
        <v>Biotite- Pyroxene- Amphibolite</v>
      </c>
    </row>
    <row r="806" spans="1:30" x14ac:dyDescent="0.25">
      <c r="A806" s="83">
        <v>10992</v>
      </c>
      <c r="B806" s="83">
        <v>10989</v>
      </c>
      <c r="C806" s="83">
        <f t="shared" si="240"/>
        <v>10102</v>
      </c>
      <c r="D806" s="83">
        <f t="shared" si="240"/>
        <v>10880</v>
      </c>
      <c r="E806" s="83">
        <f t="shared" si="240"/>
        <v>10907</v>
      </c>
      <c r="F806" s="83">
        <f t="shared" si="240"/>
        <v>10985</v>
      </c>
      <c r="G806" s="83">
        <f t="shared" si="240"/>
        <v>10989</v>
      </c>
      <c r="H806" s="88">
        <f t="shared" si="241"/>
        <v>10992</v>
      </c>
      <c r="I806" s="83"/>
      <c r="J806" s="83"/>
      <c r="K806" s="83"/>
      <c r="L806" s="83">
        <v>802</v>
      </c>
      <c r="M806" s="83">
        <v>6</v>
      </c>
      <c r="N806" s="83"/>
      <c r="O806" s="83"/>
      <c r="P806" s="83"/>
      <c r="Q806" s="83"/>
      <c r="R806" s="83"/>
      <c r="S806" s="84" t="s">
        <v>2541</v>
      </c>
      <c r="T806" s="84"/>
      <c r="U806" s="84"/>
      <c r="V806" s="84"/>
      <c r="W806" s="83" t="s">
        <v>2542</v>
      </c>
      <c r="X806" s="83" t="s">
        <v>2543</v>
      </c>
      <c r="Y806" s="83"/>
      <c r="Z806" s="83" t="s">
        <v>95</v>
      </c>
      <c r="AA806" s="83"/>
      <c r="AB806" s="83"/>
      <c r="AC806" s="83"/>
      <c r="AD806" s="3" t="str">
        <f t="shared" si="234"/>
        <v>Diopside- Amphibolite</v>
      </c>
    </row>
    <row r="807" spans="1:30" x14ac:dyDescent="0.25">
      <c r="A807" s="83">
        <v>10993</v>
      </c>
      <c r="B807" s="83">
        <v>10989</v>
      </c>
      <c r="C807" s="83">
        <f t="shared" si="240"/>
        <v>10102</v>
      </c>
      <c r="D807" s="83">
        <f t="shared" si="240"/>
        <v>10880</v>
      </c>
      <c r="E807" s="83">
        <f t="shared" si="240"/>
        <v>10907</v>
      </c>
      <c r="F807" s="83">
        <f t="shared" si="240"/>
        <v>10985</v>
      </c>
      <c r="G807" s="83">
        <f t="shared" si="240"/>
        <v>10989</v>
      </c>
      <c r="H807" s="88">
        <f t="shared" si="241"/>
        <v>10993</v>
      </c>
      <c r="I807" s="83"/>
      <c r="J807" s="83"/>
      <c r="K807" s="83"/>
      <c r="L807" s="83">
        <v>803</v>
      </c>
      <c r="M807" s="83">
        <v>6</v>
      </c>
      <c r="N807" s="83"/>
      <c r="O807" s="83"/>
      <c r="P807" s="83"/>
      <c r="Q807" s="83"/>
      <c r="R807" s="83"/>
      <c r="S807" s="84" t="s">
        <v>2544</v>
      </c>
      <c r="T807" s="84"/>
      <c r="U807" s="84"/>
      <c r="V807" s="84"/>
      <c r="W807" s="83" t="s">
        <v>2545</v>
      </c>
      <c r="X807" s="83" t="s">
        <v>2546</v>
      </c>
      <c r="Y807" s="83"/>
      <c r="Z807" s="83" t="s">
        <v>95</v>
      </c>
      <c r="AA807" s="83"/>
      <c r="AB807" s="83"/>
      <c r="AC807" s="83"/>
      <c r="AD807" s="3" t="str">
        <f t="shared" si="234"/>
        <v>Epidote- Amphibolite</v>
      </c>
    </row>
    <row r="808" spans="1:30" x14ac:dyDescent="0.25">
      <c r="A808" s="83">
        <v>10994</v>
      </c>
      <c r="B808" s="83">
        <v>10989</v>
      </c>
      <c r="C808" s="83">
        <f t="shared" si="240"/>
        <v>10102</v>
      </c>
      <c r="D808" s="83">
        <f t="shared" si="240"/>
        <v>10880</v>
      </c>
      <c r="E808" s="83">
        <f t="shared" si="240"/>
        <v>10907</v>
      </c>
      <c r="F808" s="83">
        <f t="shared" si="240"/>
        <v>10985</v>
      </c>
      <c r="G808" s="83">
        <f t="shared" si="240"/>
        <v>10989</v>
      </c>
      <c r="H808" s="88">
        <f t="shared" si="241"/>
        <v>10994</v>
      </c>
      <c r="I808" s="83"/>
      <c r="J808" s="83"/>
      <c r="K808" s="83"/>
      <c r="L808" s="83">
        <v>804</v>
      </c>
      <c r="M808" s="83">
        <v>6</v>
      </c>
      <c r="N808" s="83"/>
      <c r="O808" s="83"/>
      <c r="P808" s="83"/>
      <c r="Q808" s="83"/>
      <c r="R808" s="83"/>
      <c r="S808" s="84" t="s">
        <v>2547</v>
      </c>
      <c r="T808" s="84"/>
      <c r="U808" s="84"/>
      <c r="V808" s="84"/>
      <c r="W808" s="83" t="s">
        <v>2548</v>
      </c>
      <c r="X808" s="83" t="s">
        <v>2549</v>
      </c>
      <c r="Y808" s="83"/>
      <c r="Z808" s="83" t="s">
        <v>95</v>
      </c>
      <c r="AA808" s="83"/>
      <c r="AB808" s="83"/>
      <c r="AC808" s="83"/>
      <c r="AD808" s="3" t="str">
        <f t="shared" si="234"/>
        <v>Garnet- Amphibolite</v>
      </c>
    </row>
    <row r="809" spans="1:30" x14ac:dyDescent="0.25">
      <c r="A809" s="83">
        <v>10995</v>
      </c>
      <c r="B809" s="83">
        <v>10989</v>
      </c>
      <c r="C809" s="83">
        <f t="shared" si="240"/>
        <v>10102</v>
      </c>
      <c r="D809" s="83">
        <f t="shared" si="240"/>
        <v>10880</v>
      </c>
      <c r="E809" s="83">
        <f t="shared" si="240"/>
        <v>10907</v>
      </c>
      <c r="F809" s="83">
        <f t="shared" si="240"/>
        <v>10985</v>
      </c>
      <c r="G809" s="83">
        <f t="shared" si="240"/>
        <v>10989</v>
      </c>
      <c r="H809" s="88">
        <f t="shared" si="241"/>
        <v>10995</v>
      </c>
      <c r="I809" s="83"/>
      <c r="J809" s="83"/>
      <c r="K809" s="83"/>
      <c r="L809" s="83">
        <v>805</v>
      </c>
      <c r="M809" s="83">
        <v>6</v>
      </c>
      <c r="N809" s="83"/>
      <c r="O809" s="83"/>
      <c r="P809" s="83"/>
      <c r="Q809" s="83"/>
      <c r="R809" s="83"/>
      <c r="S809" s="84" t="s">
        <v>2550</v>
      </c>
      <c r="T809" s="84"/>
      <c r="U809" s="84"/>
      <c r="V809" s="84"/>
      <c r="W809" s="83" t="s">
        <v>2551</v>
      </c>
      <c r="X809" s="83" t="s">
        <v>2552</v>
      </c>
      <c r="Y809" s="83"/>
      <c r="Z809" s="83" t="s">
        <v>95</v>
      </c>
      <c r="AA809" s="83"/>
      <c r="AB809" s="83"/>
      <c r="AC809" s="83"/>
      <c r="AD809" s="3" t="str">
        <f t="shared" si="234"/>
        <v>Carbonate- Silicate- Amphibolite</v>
      </c>
    </row>
    <row r="810" spans="1:30" x14ac:dyDescent="0.25">
      <c r="A810" s="83">
        <v>10996</v>
      </c>
      <c r="B810" s="83">
        <v>10989</v>
      </c>
      <c r="C810" s="83">
        <f t="shared" si="240"/>
        <v>10102</v>
      </c>
      <c r="D810" s="83">
        <f t="shared" si="240"/>
        <v>10880</v>
      </c>
      <c r="E810" s="83">
        <f t="shared" si="240"/>
        <v>10907</v>
      </c>
      <c r="F810" s="83">
        <f t="shared" si="240"/>
        <v>10985</v>
      </c>
      <c r="G810" s="83">
        <f t="shared" si="240"/>
        <v>10989</v>
      </c>
      <c r="H810" s="88">
        <f t="shared" si="241"/>
        <v>10996</v>
      </c>
      <c r="I810" s="83"/>
      <c r="J810" s="83"/>
      <c r="K810" s="83"/>
      <c r="L810" s="83">
        <v>806</v>
      </c>
      <c r="M810" s="83">
        <v>6</v>
      </c>
      <c r="N810" s="83"/>
      <c r="O810" s="83"/>
      <c r="P810" s="83"/>
      <c r="Q810" s="83"/>
      <c r="R810" s="83"/>
      <c r="S810" s="84" t="s">
        <v>2553</v>
      </c>
      <c r="T810" s="84"/>
      <c r="U810" s="84"/>
      <c r="V810" s="84"/>
      <c r="W810" s="83" t="s">
        <v>2554</v>
      </c>
      <c r="X810" s="83" t="s">
        <v>2555</v>
      </c>
      <c r="Y810" s="83"/>
      <c r="Z810" s="83" t="s">
        <v>95</v>
      </c>
      <c r="AA810" s="83"/>
      <c r="AB810" s="83"/>
      <c r="AC810" s="83"/>
      <c r="AD810" s="3" t="str">
        <f t="shared" si="234"/>
        <v>Zoisite- Amphibolite</v>
      </c>
    </row>
    <row r="811" spans="1:30" x14ac:dyDescent="0.25">
      <c r="A811" s="83">
        <v>10997</v>
      </c>
      <c r="B811" s="83">
        <v>10989</v>
      </c>
      <c r="C811" s="83">
        <f t="shared" si="240"/>
        <v>10102</v>
      </c>
      <c r="D811" s="83">
        <f t="shared" si="240"/>
        <v>10880</v>
      </c>
      <c r="E811" s="83">
        <f t="shared" si="240"/>
        <v>10907</v>
      </c>
      <c r="F811" s="83">
        <f t="shared" si="240"/>
        <v>10985</v>
      </c>
      <c r="G811" s="83">
        <f t="shared" si="240"/>
        <v>10989</v>
      </c>
      <c r="H811" s="88">
        <f t="shared" si="241"/>
        <v>10997</v>
      </c>
      <c r="I811" s="83"/>
      <c r="J811" s="83"/>
      <c r="K811" s="83"/>
      <c r="L811" s="83">
        <v>807</v>
      </c>
      <c r="M811" s="83">
        <v>6</v>
      </c>
      <c r="N811" s="83"/>
      <c r="O811" s="83"/>
      <c r="P811" s="83"/>
      <c r="Q811" s="83"/>
      <c r="R811" s="83"/>
      <c r="S811" s="84" t="s">
        <v>2556</v>
      </c>
      <c r="T811" s="84"/>
      <c r="U811" s="84"/>
      <c r="V811" s="84"/>
      <c r="W811" s="83" t="s">
        <v>2557</v>
      </c>
      <c r="X811" s="83" t="s">
        <v>2558</v>
      </c>
      <c r="Y811" s="83"/>
      <c r="Z811" s="83" t="s">
        <v>95</v>
      </c>
      <c r="AA811" s="83"/>
      <c r="AB811" s="83"/>
      <c r="AC811" s="83"/>
      <c r="AD811" s="3" t="str">
        <f t="shared" si="234"/>
        <v>Eklogite- Amphibolite</v>
      </c>
    </row>
    <row r="812" spans="1:30" x14ac:dyDescent="0.25">
      <c r="A812" s="83">
        <v>10998</v>
      </c>
      <c r="B812" s="83">
        <v>10985</v>
      </c>
      <c r="C812" s="83">
        <f t="shared" si="240"/>
        <v>10102</v>
      </c>
      <c r="D812" s="83">
        <f t="shared" si="240"/>
        <v>10880</v>
      </c>
      <c r="E812" s="83">
        <f t="shared" si="240"/>
        <v>10907</v>
      </c>
      <c r="F812" s="83">
        <f t="shared" si="240"/>
        <v>10985</v>
      </c>
      <c r="G812" s="88">
        <f t="shared" ref="G812:G814" si="242">A812</f>
        <v>10998</v>
      </c>
      <c r="H812" s="83"/>
      <c r="I812" s="83"/>
      <c r="J812" s="83"/>
      <c r="K812" s="83"/>
      <c r="L812" s="83">
        <v>808</v>
      </c>
      <c r="M812" s="83">
        <v>5</v>
      </c>
      <c r="N812" s="83"/>
      <c r="O812" s="83"/>
      <c r="P812" s="83"/>
      <c r="Q812" s="83"/>
      <c r="R812" s="84" t="s">
        <v>2559</v>
      </c>
      <c r="S812" s="84"/>
      <c r="T812" s="84"/>
      <c r="U812" s="84"/>
      <c r="V812" s="84"/>
      <c r="W812" s="83" t="s">
        <v>2560</v>
      </c>
      <c r="X812" s="83" t="s">
        <v>2561</v>
      </c>
      <c r="Y812" s="83"/>
      <c r="Z812" s="83" t="s">
        <v>95</v>
      </c>
      <c r="AA812" s="83"/>
      <c r="AB812" s="83"/>
      <c r="AC812" s="83"/>
      <c r="AD812" s="3" t="str">
        <f t="shared" si="234"/>
        <v>Metamafic Granulite</v>
      </c>
    </row>
    <row r="813" spans="1:30" x14ac:dyDescent="0.25">
      <c r="A813" s="86">
        <v>10999</v>
      </c>
      <c r="B813" s="86">
        <v>10985</v>
      </c>
      <c r="C813" s="83">
        <f t="shared" si="240"/>
        <v>10102</v>
      </c>
      <c r="D813" s="83">
        <f t="shared" si="240"/>
        <v>10880</v>
      </c>
      <c r="E813" s="83">
        <f t="shared" si="240"/>
        <v>10907</v>
      </c>
      <c r="F813" s="83">
        <f t="shared" si="240"/>
        <v>10985</v>
      </c>
      <c r="G813" s="88">
        <f t="shared" si="242"/>
        <v>10999</v>
      </c>
      <c r="H813" s="86"/>
      <c r="I813" s="86"/>
      <c r="J813" s="86"/>
      <c r="K813" s="86"/>
      <c r="L813" s="86">
        <v>809</v>
      </c>
      <c r="M813" s="86">
        <v>5</v>
      </c>
      <c r="N813" s="86"/>
      <c r="O813" s="86"/>
      <c r="P813" s="86"/>
      <c r="Q813" s="86"/>
      <c r="R813" s="87" t="s">
        <v>2562</v>
      </c>
      <c r="S813" s="87"/>
      <c r="T813" s="87"/>
      <c r="U813" s="87"/>
      <c r="V813" s="87"/>
      <c r="W813" s="86" t="s">
        <v>2563</v>
      </c>
      <c r="X813" s="86" t="s">
        <v>2564</v>
      </c>
      <c r="Y813" s="86"/>
      <c r="Z813" s="86" t="s">
        <v>95</v>
      </c>
      <c r="AA813" s="86"/>
      <c r="AB813" s="86"/>
      <c r="AC813" s="86"/>
      <c r="AD813" s="3" t="str">
        <f t="shared" si="234"/>
        <v>Eclogite</v>
      </c>
    </row>
    <row r="814" spans="1:30" x14ac:dyDescent="0.25">
      <c r="A814" s="83">
        <v>11000</v>
      </c>
      <c r="B814" s="83">
        <v>10985</v>
      </c>
      <c r="C814" s="83">
        <f t="shared" si="240"/>
        <v>10102</v>
      </c>
      <c r="D814" s="83">
        <f t="shared" si="240"/>
        <v>10880</v>
      </c>
      <c r="E814" s="83">
        <f t="shared" si="240"/>
        <v>10907</v>
      </c>
      <c r="F814" s="83">
        <f t="shared" si="240"/>
        <v>10985</v>
      </c>
      <c r="G814" s="88">
        <f t="shared" si="242"/>
        <v>11000</v>
      </c>
      <c r="H814" s="83"/>
      <c r="I814" s="83"/>
      <c r="J814" s="83"/>
      <c r="K814" s="83"/>
      <c r="L814" s="83">
        <v>810</v>
      </c>
      <c r="M814" s="83">
        <v>5</v>
      </c>
      <c r="N814" s="83"/>
      <c r="O814" s="83"/>
      <c r="P814" s="83"/>
      <c r="Q814" s="83"/>
      <c r="R814" s="84" t="s">
        <v>2565</v>
      </c>
      <c r="S814" s="84"/>
      <c r="T814" s="84"/>
      <c r="U814" s="84"/>
      <c r="V814" s="84"/>
      <c r="W814" s="83" t="s">
        <v>2566</v>
      </c>
      <c r="X814" s="83" t="s">
        <v>2567</v>
      </c>
      <c r="Y814" s="83"/>
      <c r="Z814" s="83" t="s">
        <v>95</v>
      </c>
      <c r="AA814" s="83"/>
      <c r="AB814" s="83"/>
      <c r="AC814" s="83"/>
      <c r="AD814" s="3" t="str">
        <f t="shared" si="234"/>
        <v>Metamafic Hornfels</v>
      </c>
    </row>
    <row r="815" spans="1:30" x14ac:dyDescent="0.25">
      <c r="A815" s="83">
        <v>11001</v>
      </c>
      <c r="B815" s="83">
        <v>10907</v>
      </c>
      <c r="C815" s="83">
        <f t="shared" si="240"/>
        <v>10102</v>
      </c>
      <c r="D815" s="83">
        <f t="shared" si="240"/>
        <v>10880</v>
      </c>
      <c r="E815" s="83">
        <f t="shared" si="240"/>
        <v>10907</v>
      </c>
      <c r="F815" s="88">
        <f>A815</f>
        <v>11001</v>
      </c>
      <c r="G815" s="83"/>
      <c r="H815" s="83"/>
      <c r="I815" s="83"/>
      <c r="J815" s="83"/>
      <c r="K815" s="83"/>
      <c r="L815" s="83">
        <v>811</v>
      </c>
      <c r="M815" s="83">
        <v>4</v>
      </c>
      <c r="N815" s="83"/>
      <c r="O815" s="83"/>
      <c r="P815" s="83"/>
      <c r="Q815" s="84" t="s">
        <v>2568</v>
      </c>
      <c r="R815" s="84"/>
      <c r="S815" s="84"/>
      <c r="T815" s="84"/>
      <c r="U815" s="84"/>
      <c r="V815" s="84"/>
      <c r="W815" s="83" t="s">
        <v>2569</v>
      </c>
      <c r="X815" s="83" t="s">
        <v>2570</v>
      </c>
      <c r="Y815" s="83"/>
      <c r="Z815" s="83" t="s">
        <v>95</v>
      </c>
      <c r="AA815" s="83"/>
      <c r="AB815" s="83"/>
      <c r="AC815" s="83"/>
      <c r="AD815" s="3" t="str">
        <f t="shared" si="234"/>
        <v>Meta- Ultramafic rock</v>
      </c>
    </row>
    <row r="816" spans="1:30" x14ac:dyDescent="0.25">
      <c r="A816" s="83">
        <v>11002</v>
      </c>
      <c r="B816" s="83">
        <v>11001</v>
      </c>
      <c r="C816" s="83">
        <f t="shared" si="240"/>
        <v>10102</v>
      </c>
      <c r="D816" s="83">
        <f t="shared" si="240"/>
        <v>10880</v>
      </c>
      <c r="E816" s="83">
        <f t="shared" si="240"/>
        <v>10907</v>
      </c>
      <c r="F816" s="83">
        <f t="shared" si="240"/>
        <v>11001</v>
      </c>
      <c r="G816" s="88">
        <f t="shared" ref="G816:G819" si="243">A816</f>
        <v>11002</v>
      </c>
      <c r="H816" s="83"/>
      <c r="I816" s="83"/>
      <c r="J816" s="83"/>
      <c r="K816" s="83"/>
      <c r="L816" s="83">
        <v>812</v>
      </c>
      <c r="M816" s="83">
        <v>5</v>
      </c>
      <c r="N816" s="83"/>
      <c r="O816" s="83"/>
      <c r="P816" s="83"/>
      <c r="Q816" s="83"/>
      <c r="R816" s="84" t="s">
        <v>2571</v>
      </c>
      <c r="S816" s="84"/>
      <c r="T816" s="84"/>
      <c r="U816" s="84"/>
      <c r="V816" s="84"/>
      <c r="W816" s="83" t="s">
        <v>2572</v>
      </c>
      <c r="X816" s="83" t="s">
        <v>2573</v>
      </c>
      <c r="Y816" s="83"/>
      <c r="Z816" s="83" t="s">
        <v>95</v>
      </c>
      <c r="AA816" s="83"/>
      <c r="AB816" s="83"/>
      <c r="AC816" s="83"/>
      <c r="AD816" s="3" t="str">
        <f t="shared" si="234"/>
        <v>Chlorite- Actinolite- schist</v>
      </c>
    </row>
    <row r="817" spans="1:30" x14ac:dyDescent="0.25">
      <c r="A817" s="83">
        <v>11003</v>
      </c>
      <c r="B817" s="83">
        <v>11001</v>
      </c>
      <c r="C817" s="83">
        <f t="shared" ref="C817:G821" si="244">VLOOKUP(D817,$A:$B,2,FALSE)</f>
        <v>10102</v>
      </c>
      <c r="D817" s="83">
        <f t="shared" si="244"/>
        <v>10880</v>
      </c>
      <c r="E817" s="83">
        <f t="shared" si="244"/>
        <v>10907</v>
      </c>
      <c r="F817" s="83">
        <f t="shared" si="244"/>
        <v>11001</v>
      </c>
      <c r="G817" s="88">
        <f t="shared" si="243"/>
        <v>11003</v>
      </c>
      <c r="H817" s="83"/>
      <c r="I817" s="83"/>
      <c r="J817" s="83"/>
      <c r="K817" s="83"/>
      <c r="L817" s="83">
        <v>813</v>
      </c>
      <c r="M817" s="83">
        <v>5</v>
      </c>
      <c r="N817" s="83"/>
      <c r="O817" s="83"/>
      <c r="P817" s="83"/>
      <c r="Q817" s="83"/>
      <c r="R817" s="84" t="s">
        <v>2574</v>
      </c>
      <c r="S817" s="84"/>
      <c r="T817" s="84"/>
      <c r="U817" s="84"/>
      <c r="V817" s="84"/>
      <c r="W817" s="83" t="s">
        <v>2575</v>
      </c>
      <c r="X817" s="83" t="s">
        <v>2576</v>
      </c>
      <c r="Y817" s="83"/>
      <c r="Z817" s="83" t="s">
        <v>95</v>
      </c>
      <c r="AA817" s="83"/>
      <c r="AB817" s="83"/>
      <c r="AC817" s="83"/>
      <c r="AD817" s="3" t="str">
        <f t="shared" si="234"/>
        <v>Talcum schist</v>
      </c>
    </row>
    <row r="818" spans="1:30" x14ac:dyDescent="0.25">
      <c r="A818" s="86">
        <v>11004</v>
      </c>
      <c r="B818" s="86">
        <v>11001</v>
      </c>
      <c r="C818" s="83">
        <f t="shared" si="244"/>
        <v>10102</v>
      </c>
      <c r="D818" s="83">
        <f t="shared" si="244"/>
        <v>10880</v>
      </c>
      <c r="E818" s="83">
        <f t="shared" si="244"/>
        <v>10907</v>
      </c>
      <c r="F818" s="83">
        <f t="shared" si="244"/>
        <v>11001</v>
      </c>
      <c r="G818" s="88">
        <f t="shared" si="243"/>
        <v>11004</v>
      </c>
      <c r="H818" s="86"/>
      <c r="I818" s="86"/>
      <c r="J818" s="86"/>
      <c r="K818" s="86"/>
      <c r="L818" s="86">
        <v>814</v>
      </c>
      <c r="M818" s="86">
        <v>5</v>
      </c>
      <c r="N818" s="86"/>
      <c r="O818" s="86"/>
      <c r="P818" s="86"/>
      <c r="Q818" s="86"/>
      <c r="R818" s="87" t="s">
        <v>2577</v>
      </c>
      <c r="S818" s="87"/>
      <c r="T818" s="87"/>
      <c r="U818" s="87"/>
      <c r="V818" s="87"/>
      <c r="W818" s="86" t="s">
        <v>2578</v>
      </c>
      <c r="X818" s="86" t="s">
        <v>2579</v>
      </c>
      <c r="Y818" s="86"/>
      <c r="Z818" s="86" t="s">
        <v>95</v>
      </c>
      <c r="AA818" s="86"/>
      <c r="AB818" s="86"/>
      <c r="AC818" s="86"/>
      <c r="AD818" s="3" t="str">
        <f t="shared" si="234"/>
        <v>Serpentinite</v>
      </c>
    </row>
    <row r="819" spans="1:30" x14ac:dyDescent="0.25">
      <c r="A819" s="83">
        <v>11005</v>
      </c>
      <c r="B819" s="83">
        <v>11001</v>
      </c>
      <c r="C819" s="83">
        <f t="shared" si="244"/>
        <v>10102</v>
      </c>
      <c r="D819" s="83">
        <f t="shared" si="244"/>
        <v>10880</v>
      </c>
      <c r="E819" s="83">
        <f t="shared" si="244"/>
        <v>10907</v>
      </c>
      <c r="F819" s="83">
        <f t="shared" si="244"/>
        <v>11001</v>
      </c>
      <c r="G819" s="88">
        <f t="shared" si="243"/>
        <v>11005</v>
      </c>
      <c r="H819" s="83"/>
      <c r="I819" s="83"/>
      <c r="J819" s="83"/>
      <c r="K819" s="83"/>
      <c r="L819" s="83">
        <v>815</v>
      </c>
      <c r="M819" s="83">
        <v>5</v>
      </c>
      <c r="N819" s="83"/>
      <c r="O819" s="83"/>
      <c r="P819" s="83"/>
      <c r="Q819" s="83"/>
      <c r="R819" s="84" t="s">
        <v>2580</v>
      </c>
      <c r="S819" s="84"/>
      <c r="T819" s="84"/>
      <c r="U819" s="84"/>
      <c r="V819" s="84"/>
      <c r="W819" s="83" t="s">
        <v>2581</v>
      </c>
      <c r="X819" s="83" t="s">
        <v>2582</v>
      </c>
      <c r="Y819" s="83"/>
      <c r="Z819" s="83" t="s">
        <v>95</v>
      </c>
      <c r="AA819" s="83"/>
      <c r="AB819" s="83"/>
      <c r="AC819" s="83"/>
      <c r="AD819" s="3" t="str">
        <f t="shared" si="234"/>
        <v>Ultra- mafic Hornfels</v>
      </c>
    </row>
    <row r="820" spans="1:30" x14ac:dyDescent="0.25">
      <c r="A820" s="83">
        <v>11006</v>
      </c>
      <c r="B820" s="83">
        <v>11005</v>
      </c>
      <c r="C820" s="83">
        <f t="shared" si="244"/>
        <v>10102</v>
      </c>
      <c r="D820" s="83">
        <f t="shared" si="244"/>
        <v>10880</v>
      </c>
      <c r="E820" s="83">
        <f t="shared" si="244"/>
        <v>10907</v>
      </c>
      <c r="F820" s="83">
        <f t="shared" si="244"/>
        <v>11001</v>
      </c>
      <c r="G820" s="83">
        <f t="shared" si="244"/>
        <v>11005</v>
      </c>
      <c r="H820" s="88">
        <f>A820</f>
        <v>11006</v>
      </c>
      <c r="I820" s="83"/>
      <c r="J820" s="83"/>
      <c r="K820" s="83"/>
      <c r="L820" s="83">
        <v>816</v>
      </c>
      <c r="M820" s="83">
        <v>6</v>
      </c>
      <c r="N820" s="83"/>
      <c r="O820" s="83"/>
      <c r="P820" s="83"/>
      <c r="Q820" s="83"/>
      <c r="R820" s="83"/>
      <c r="S820" s="84" t="s">
        <v>2583</v>
      </c>
      <c r="T820" s="84"/>
      <c r="U820" s="84"/>
      <c r="V820" s="84"/>
      <c r="W820" s="83" t="s">
        <v>2584</v>
      </c>
      <c r="X820" s="83" t="s">
        <v>2585</v>
      </c>
      <c r="Y820" s="83"/>
      <c r="Z820" s="83" t="s">
        <v>95</v>
      </c>
      <c r="AA820" s="83"/>
      <c r="AB820" s="83"/>
      <c r="AC820" s="83"/>
      <c r="AD820" s="3" t="str">
        <f t="shared" si="234"/>
        <v>Olivine- Fels</v>
      </c>
    </row>
    <row r="821" spans="1:30" x14ac:dyDescent="0.25">
      <c r="A821" s="86">
        <v>69619</v>
      </c>
      <c r="B821" s="86">
        <v>10880</v>
      </c>
      <c r="C821" s="83">
        <f>VLOOKUP(D821,$A:$B,2,FALSE)</f>
        <v>10102</v>
      </c>
      <c r="D821" s="83">
        <f t="shared" si="244"/>
        <v>10880</v>
      </c>
      <c r="E821" s="4">
        <f>A821</f>
        <v>69619</v>
      </c>
      <c r="F821" s="86"/>
      <c r="G821" s="86"/>
      <c r="H821" s="86"/>
      <c r="I821" s="86"/>
      <c r="J821" s="86"/>
      <c r="K821" s="86"/>
      <c r="L821" s="86">
        <v>817</v>
      </c>
      <c r="M821" s="86">
        <v>3</v>
      </c>
      <c r="N821" s="86"/>
      <c r="O821" s="86"/>
      <c r="P821" s="87" t="s">
        <v>2586</v>
      </c>
      <c r="Q821" s="87"/>
      <c r="R821" s="87"/>
      <c r="S821" s="87"/>
      <c r="T821" s="87"/>
      <c r="U821" s="87"/>
      <c r="V821" s="87"/>
      <c r="W821" s="86" t="s">
        <v>2587</v>
      </c>
      <c r="X821" s="86" t="s">
        <v>2588</v>
      </c>
      <c r="Y821" s="86"/>
      <c r="Z821" s="86"/>
      <c r="AA821" s="86"/>
      <c r="AB821" s="86"/>
      <c r="AC821" s="86"/>
      <c r="AD821" s="3" t="str">
        <f t="shared" si="234"/>
        <v>Tectonite</v>
      </c>
    </row>
    <row r="822" spans="1:30" x14ac:dyDescent="0.25">
      <c r="A822" s="83">
        <v>69620</v>
      </c>
      <c r="B822" s="83">
        <v>69619</v>
      </c>
      <c r="C822" s="83">
        <f t="shared" ref="C822:G831" si="245">VLOOKUP(D822,$A:$B,2,FALSE)</f>
        <v>10102</v>
      </c>
      <c r="D822" s="83">
        <f t="shared" si="245"/>
        <v>10880</v>
      </c>
      <c r="E822" s="83">
        <f t="shared" si="245"/>
        <v>69619</v>
      </c>
      <c r="F822" s="88">
        <f>A822</f>
        <v>69620</v>
      </c>
      <c r="G822" s="83"/>
      <c r="H822" s="83"/>
      <c r="I822" s="83"/>
      <c r="J822" s="83"/>
      <c r="K822" s="83"/>
      <c r="L822" s="83">
        <v>818</v>
      </c>
      <c r="M822" s="83">
        <v>4</v>
      </c>
      <c r="N822" s="83"/>
      <c r="O822" s="83"/>
      <c r="P822" s="83"/>
      <c r="Q822" s="84" t="s">
        <v>2589</v>
      </c>
      <c r="R822" s="84"/>
      <c r="S822" s="84"/>
      <c r="T822" s="84"/>
      <c r="U822" s="84"/>
      <c r="V822" s="84"/>
      <c r="W822" s="83" t="s">
        <v>2590</v>
      </c>
      <c r="X822" s="83" t="s">
        <v>2591</v>
      </c>
      <c r="Y822" s="83"/>
      <c r="Z822" s="83" t="s">
        <v>95</v>
      </c>
      <c r="AA822" s="83"/>
      <c r="AB822" s="83"/>
      <c r="AC822" s="83"/>
      <c r="AD822" s="3" t="str">
        <f t="shared" si="234"/>
        <v>Cataclast</v>
      </c>
    </row>
    <row r="823" spans="1:30" x14ac:dyDescent="0.25">
      <c r="A823" s="83">
        <v>69623</v>
      </c>
      <c r="B823" s="83">
        <v>69620</v>
      </c>
      <c r="C823" s="83">
        <f t="shared" si="245"/>
        <v>10102</v>
      </c>
      <c r="D823" s="83">
        <f t="shared" si="245"/>
        <v>10880</v>
      </c>
      <c r="E823" s="83">
        <f t="shared" si="245"/>
        <v>69619</v>
      </c>
      <c r="F823" s="83">
        <f t="shared" si="245"/>
        <v>69620</v>
      </c>
      <c r="G823" s="88">
        <f t="shared" ref="G823:G824" si="246">A823</f>
        <v>69623</v>
      </c>
      <c r="H823" s="83"/>
      <c r="I823" s="83"/>
      <c r="J823" s="83"/>
      <c r="K823" s="83"/>
      <c r="L823" s="83">
        <v>819</v>
      </c>
      <c r="M823" s="83">
        <v>5</v>
      </c>
      <c r="N823" s="83"/>
      <c r="O823" s="83"/>
      <c r="P823" s="83"/>
      <c r="Q823" s="83"/>
      <c r="R823" s="84" t="s">
        <v>2592</v>
      </c>
      <c r="S823" s="84"/>
      <c r="T823" s="84"/>
      <c r="U823" s="84"/>
      <c r="V823" s="84"/>
      <c r="W823" s="83" t="s">
        <v>2593</v>
      </c>
      <c r="X823" s="83" t="s">
        <v>2594</v>
      </c>
      <c r="Y823" s="83"/>
      <c r="Z823" s="83"/>
      <c r="AA823" s="83"/>
      <c r="AB823" s="83"/>
      <c r="AC823" s="83"/>
      <c r="AD823" s="3" t="str">
        <f t="shared" si="234"/>
        <v>Fault breccia</v>
      </c>
    </row>
    <row r="824" spans="1:30" x14ac:dyDescent="0.25">
      <c r="A824" s="83">
        <v>69624</v>
      </c>
      <c r="B824" s="83">
        <v>69620</v>
      </c>
      <c r="C824" s="83">
        <f t="shared" si="245"/>
        <v>10102</v>
      </c>
      <c r="D824" s="83">
        <f t="shared" si="245"/>
        <v>10880</v>
      </c>
      <c r="E824" s="83">
        <f t="shared" si="245"/>
        <v>69619</v>
      </c>
      <c r="F824" s="83">
        <f t="shared" si="245"/>
        <v>69620</v>
      </c>
      <c r="G824" s="88">
        <f t="shared" si="246"/>
        <v>69624</v>
      </c>
      <c r="H824" s="83"/>
      <c r="I824" s="83"/>
      <c r="J824" s="83"/>
      <c r="K824" s="83"/>
      <c r="L824" s="83">
        <v>820</v>
      </c>
      <c r="M824" s="83">
        <v>5</v>
      </c>
      <c r="N824" s="83"/>
      <c r="O824" s="83"/>
      <c r="P824" s="83"/>
      <c r="Q824" s="83"/>
      <c r="R824" s="84" t="s">
        <v>2595</v>
      </c>
      <c r="S824" s="84"/>
      <c r="T824" s="84"/>
      <c r="U824" s="84"/>
      <c r="V824" s="84"/>
      <c r="W824" s="83" t="s">
        <v>2596</v>
      </c>
      <c r="X824" s="83" t="s">
        <v>2597</v>
      </c>
      <c r="Y824" s="83"/>
      <c r="Z824" s="83"/>
      <c r="AA824" s="83"/>
      <c r="AB824" s="83"/>
      <c r="AC824" s="83"/>
      <c r="AD824" s="3" t="str">
        <f t="shared" si="234"/>
        <v>Melange</v>
      </c>
    </row>
    <row r="825" spans="1:30" x14ac:dyDescent="0.25">
      <c r="A825" s="86">
        <v>69621</v>
      </c>
      <c r="B825" s="86">
        <v>69619</v>
      </c>
      <c r="C825" s="83">
        <f t="shared" si="245"/>
        <v>10102</v>
      </c>
      <c r="D825" s="83">
        <f t="shared" si="245"/>
        <v>10880</v>
      </c>
      <c r="E825" s="83">
        <f t="shared" si="245"/>
        <v>69619</v>
      </c>
      <c r="F825" s="88">
        <f>A825</f>
        <v>69621</v>
      </c>
      <c r="G825" s="86"/>
      <c r="H825" s="86"/>
      <c r="I825" s="86"/>
      <c r="J825" s="86"/>
      <c r="K825" s="86"/>
      <c r="L825" s="86">
        <v>821</v>
      </c>
      <c r="M825" s="86">
        <v>4</v>
      </c>
      <c r="N825" s="86"/>
      <c r="O825" s="86"/>
      <c r="P825" s="86"/>
      <c r="Q825" s="87" t="s">
        <v>2598</v>
      </c>
      <c r="R825" s="87"/>
      <c r="S825" s="87"/>
      <c r="T825" s="87"/>
      <c r="U825" s="87"/>
      <c r="V825" s="87"/>
      <c r="W825" s="86" t="s">
        <v>2599</v>
      </c>
      <c r="X825" s="86" t="s">
        <v>2600</v>
      </c>
      <c r="Y825" s="86"/>
      <c r="Z825" s="86" t="s">
        <v>2092</v>
      </c>
      <c r="AA825" s="86"/>
      <c r="AB825" s="86"/>
      <c r="AC825" s="86"/>
      <c r="AD825" s="3" t="str">
        <f t="shared" si="234"/>
        <v>Schist</v>
      </c>
    </row>
    <row r="826" spans="1:30" x14ac:dyDescent="0.25">
      <c r="A826" s="86">
        <v>10543</v>
      </c>
      <c r="B826" s="86">
        <v>69621</v>
      </c>
      <c r="C826" s="83">
        <f t="shared" si="245"/>
        <v>10102</v>
      </c>
      <c r="D826" s="83">
        <f t="shared" si="245"/>
        <v>10880</v>
      </c>
      <c r="E826" s="83">
        <f t="shared" si="245"/>
        <v>69619</v>
      </c>
      <c r="F826" s="83">
        <f t="shared" si="245"/>
        <v>69621</v>
      </c>
      <c r="G826" s="88">
        <f>A826</f>
        <v>10543</v>
      </c>
      <c r="H826" s="86"/>
      <c r="I826" s="86"/>
      <c r="J826" s="86"/>
      <c r="K826" s="86"/>
      <c r="L826" s="86">
        <v>822</v>
      </c>
      <c r="M826" s="86">
        <v>5</v>
      </c>
      <c r="N826" s="86"/>
      <c r="O826" s="86"/>
      <c r="P826" s="86"/>
      <c r="Q826" s="86"/>
      <c r="R826" s="87" t="s">
        <v>2601</v>
      </c>
      <c r="S826" s="87"/>
      <c r="T826" s="87"/>
      <c r="U826" s="87"/>
      <c r="V826" s="87"/>
      <c r="W826" s="86" t="s">
        <v>2602</v>
      </c>
      <c r="X826" s="86" t="s">
        <v>2603</v>
      </c>
      <c r="Y826" s="86"/>
      <c r="Z826" s="86"/>
      <c r="AA826" s="86"/>
      <c r="AB826" s="86"/>
      <c r="AC826" s="86"/>
      <c r="AD826" s="3" t="str">
        <f t="shared" si="234"/>
        <v>Slate/ slaty metamudstone</v>
      </c>
    </row>
    <row r="827" spans="1:30" x14ac:dyDescent="0.25">
      <c r="A827" s="83">
        <v>10541</v>
      </c>
      <c r="B827" s="83">
        <v>10543</v>
      </c>
      <c r="C827" s="83">
        <f t="shared" si="245"/>
        <v>10102</v>
      </c>
      <c r="D827" s="83">
        <f t="shared" si="245"/>
        <v>10880</v>
      </c>
      <c r="E827" s="83">
        <f t="shared" si="245"/>
        <v>69619</v>
      </c>
      <c r="F827" s="83">
        <f t="shared" si="245"/>
        <v>69621</v>
      </c>
      <c r="G827" s="83">
        <f t="shared" si="245"/>
        <v>10543</v>
      </c>
      <c r="H827" s="88">
        <f t="shared" ref="H827:H829" si="247">A827</f>
        <v>10541</v>
      </c>
      <c r="I827" s="83"/>
      <c r="J827" s="83"/>
      <c r="K827" s="83"/>
      <c r="L827" s="83">
        <v>823</v>
      </c>
      <c r="M827" s="83">
        <v>6</v>
      </c>
      <c r="N827" s="83"/>
      <c r="O827" s="83"/>
      <c r="P827" s="83"/>
      <c r="Q827" s="83"/>
      <c r="R827" s="83"/>
      <c r="S827" s="84" t="s">
        <v>2604</v>
      </c>
      <c r="T827" s="84"/>
      <c r="U827" s="84"/>
      <c r="V827" s="84"/>
      <c r="W827" s="83" t="s">
        <v>2605</v>
      </c>
      <c r="X827" s="83" t="s">
        <v>2606</v>
      </c>
      <c r="Y827" s="83"/>
      <c r="Z827" s="83"/>
      <c r="AA827" s="83"/>
      <c r="AB827" s="83"/>
      <c r="AC827" s="83"/>
      <c r="AD827" s="3" t="str">
        <f t="shared" si="234"/>
        <v>Black shale</v>
      </c>
    </row>
    <row r="828" spans="1:30" x14ac:dyDescent="0.25">
      <c r="A828" s="83">
        <v>10533</v>
      </c>
      <c r="B828" s="83">
        <v>10543</v>
      </c>
      <c r="C828" s="83">
        <f t="shared" si="245"/>
        <v>10102</v>
      </c>
      <c r="D828" s="83">
        <f t="shared" si="245"/>
        <v>10880</v>
      </c>
      <c r="E828" s="83">
        <f t="shared" si="245"/>
        <v>69619</v>
      </c>
      <c r="F828" s="83">
        <f t="shared" si="245"/>
        <v>69621</v>
      </c>
      <c r="G828" s="83">
        <f t="shared" si="245"/>
        <v>10543</v>
      </c>
      <c r="H828" s="88">
        <f t="shared" si="247"/>
        <v>10533</v>
      </c>
      <c r="I828" s="83"/>
      <c r="J828" s="83"/>
      <c r="K828" s="83"/>
      <c r="L828" s="83">
        <v>824</v>
      </c>
      <c r="M828" s="83">
        <v>6</v>
      </c>
      <c r="N828" s="83"/>
      <c r="O828" s="83"/>
      <c r="P828" s="83"/>
      <c r="Q828" s="83"/>
      <c r="R828" s="83"/>
      <c r="S828" s="84" t="s">
        <v>2607</v>
      </c>
      <c r="T828" s="84"/>
      <c r="U828" s="84"/>
      <c r="V828" s="84"/>
      <c r="W828" s="83" t="s">
        <v>2608</v>
      </c>
      <c r="X828" s="83" t="s">
        <v>2609</v>
      </c>
      <c r="Y828" s="83"/>
      <c r="Z828" s="83"/>
      <c r="AA828" s="83"/>
      <c r="AB828" s="83"/>
      <c r="AC828" s="83"/>
      <c r="AD828" s="3" t="str">
        <f t="shared" si="234"/>
        <v>Alum shale</v>
      </c>
    </row>
    <row r="829" spans="1:30" x14ac:dyDescent="0.25">
      <c r="A829" s="83">
        <v>10534</v>
      </c>
      <c r="B829" s="83">
        <v>10543</v>
      </c>
      <c r="C829" s="83">
        <f t="shared" si="245"/>
        <v>10102</v>
      </c>
      <c r="D829" s="83">
        <f t="shared" si="245"/>
        <v>10880</v>
      </c>
      <c r="E829" s="83">
        <f t="shared" si="245"/>
        <v>69619</v>
      </c>
      <c r="F829" s="83">
        <f t="shared" si="245"/>
        <v>69621</v>
      </c>
      <c r="G829" s="83">
        <f t="shared" si="245"/>
        <v>10543</v>
      </c>
      <c r="H829" s="88">
        <f t="shared" si="247"/>
        <v>10534</v>
      </c>
      <c r="I829" s="83"/>
      <c r="J829" s="83"/>
      <c r="K829" s="83"/>
      <c r="L829" s="83">
        <v>825</v>
      </c>
      <c r="M829" s="83">
        <v>6</v>
      </c>
      <c r="N829" s="83"/>
      <c r="O829" s="83"/>
      <c r="P829" s="83"/>
      <c r="Q829" s="83"/>
      <c r="R829" s="83"/>
      <c r="S829" s="84" t="s">
        <v>2610</v>
      </c>
      <c r="T829" s="84"/>
      <c r="U829" s="84"/>
      <c r="V829" s="84"/>
      <c r="W829" s="83" t="s">
        <v>2611</v>
      </c>
      <c r="X829" s="83" t="s">
        <v>2612</v>
      </c>
      <c r="Y829" s="83"/>
      <c r="Z829" s="83"/>
      <c r="AA829" s="83"/>
      <c r="AB829" s="83"/>
      <c r="AC829" s="83"/>
      <c r="AD829" s="3" t="str">
        <f t="shared" si="234"/>
        <v>Ribbon slate</v>
      </c>
    </row>
    <row r="830" spans="1:30" x14ac:dyDescent="0.25">
      <c r="A830" s="83">
        <v>69626</v>
      </c>
      <c r="B830" s="83">
        <v>69621</v>
      </c>
      <c r="C830" s="83">
        <f t="shared" si="245"/>
        <v>10102</v>
      </c>
      <c r="D830" s="83">
        <f t="shared" si="245"/>
        <v>10880</v>
      </c>
      <c r="E830" s="83">
        <f t="shared" si="245"/>
        <v>69619</v>
      </c>
      <c r="F830" s="83">
        <f t="shared" si="245"/>
        <v>69621</v>
      </c>
      <c r="G830" s="88">
        <f>A830</f>
        <v>69626</v>
      </c>
      <c r="H830" s="83"/>
      <c r="I830" s="83"/>
      <c r="J830" s="83"/>
      <c r="K830" s="83"/>
      <c r="L830" s="83">
        <v>826</v>
      </c>
      <c r="M830" s="83">
        <v>5</v>
      </c>
      <c r="N830" s="83"/>
      <c r="O830" s="83"/>
      <c r="P830" s="83"/>
      <c r="Q830" s="83"/>
      <c r="R830" s="84" t="s">
        <v>2613</v>
      </c>
      <c r="S830" s="84"/>
      <c r="T830" s="84"/>
      <c r="U830" s="84"/>
      <c r="V830" s="84"/>
      <c r="W830" s="83" t="s">
        <v>2614</v>
      </c>
      <c r="X830" s="83" t="s">
        <v>2615</v>
      </c>
      <c r="Y830" s="83"/>
      <c r="Z830" s="83"/>
      <c r="AA830" s="83"/>
      <c r="AB830" s="83"/>
      <c r="AC830" s="83"/>
      <c r="AD830" s="3" t="str">
        <f t="shared" si="234"/>
        <v>Silty schist</v>
      </c>
    </row>
    <row r="831" spans="1:30" x14ac:dyDescent="0.25">
      <c r="A831" s="83">
        <v>69622</v>
      </c>
      <c r="B831" s="83">
        <v>69619</v>
      </c>
      <c r="C831" s="83">
        <f t="shared" si="245"/>
        <v>10102</v>
      </c>
      <c r="D831" s="83">
        <f t="shared" si="245"/>
        <v>10880</v>
      </c>
      <c r="E831" s="83">
        <f t="shared" si="245"/>
        <v>69619</v>
      </c>
      <c r="F831" s="88">
        <f>A831</f>
        <v>69622</v>
      </c>
      <c r="G831" s="83"/>
      <c r="H831" s="83"/>
      <c r="I831" s="83"/>
      <c r="J831" s="83"/>
      <c r="K831" s="83"/>
      <c r="L831" s="83">
        <v>827</v>
      </c>
      <c r="M831" s="83">
        <v>4</v>
      </c>
      <c r="N831" s="83"/>
      <c r="O831" s="83"/>
      <c r="P831" s="83"/>
      <c r="Q831" s="84" t="s">
        <v>2616</v>
      </c>
      <c r="R831" s="84"/>
      <c r="S831" s="84"/>
      <c r="T831" s="84"/>
      <c r="U831" s="84"/>
      <c r="V831" s="84"/>
      <c r="W831" s="83" t="s">
        <v>2617</v>
      </c>
      <c r="X831" s="83" t="s">
        <v>2618</v>
      </c>
      <c r="Y831" s="83"/>
      <c r="Z831" s="83" t="s">
        <v>95</v>
      </c>
      <c r="AA831" s="83"/>
      <c r="AB831" s="83"/>
      <c r="AC831" s="83"/>
      <c r="AD831" s="3" t="str">
        <f t="shared" si="234"/>
        <v>Mylonite</v>
      </c>
    </row>
    <row r="832" spans="1:30" x14ac:dyDescent="0.25">
      <c r="A832" s="86">
        <v>52510</v>
      </c>
      <c r="B832" s="86">
        <v>10102</v>
      </c>
      <c r="C832" s="83">
        <f>VLOOKUP(D832,$A:$B,2,FALSE)</f>
        <v>10102</v>
      </c>
      <c r="D832" s="86">
        <f>A832</f>
        <v>52510</v>
      </c>
      <c r="E832" s="86"/>
      <c r="F832" s="86"/>
      <c r="G832" s="86"/>
      <c r="H832" s="86"/>
      <c r="I832" s="86"/>
      <c r="J832" s="86"/>
      <c r="K832" s="86"/>
      <c r="L832" s="86">
        <v>828</v>
      </c>
      <c r="M832" s="86">
        <v>2</v>
      </c>
      <c r="N832" s="86"/>
      <c r="O832" s="87" t="s">
        <v>2619</v>
      </c>
      <c r="P832" s="87"/>
      <c r="Q832" s="87"/>
      <c r="R832" s="87"/>
      <c r="S832" s="87"/>
      <c r="T832" s="87"/>
      <c r="U832" s="87"/>
      <c r="V832" s="87"/>
      <c r="W832" s="86" t="s">
        <v>2620</v>
      </c>
      <c r="X832" s="86" t="s">
        <v>2621</v>
      </c>
      <c r="Y832" s="86"/>
      <c r="Z832" s="86" t="s">
        <v>2622</v>
      </c>
      <c r="AA832" s="86"/>
      <c r="AB832" s="86"/>
      <c r="AC832" s="86"/>
      <c r="AD832" s="3" t="str">
        <f t="shared" si="234"/>
        <v>Migmatite</v>
      </c>
    </row>
    <row r="833" spans="1:30" x14ac:dyDescent="0.25">
      <c r="A833" s="83">
        <v>52511</v>
      </c>
      <c r="B833" s="83">
        <v>52510</v>
      </c>
      <c r="C833" s="83">
        <f t="shared" ref="C833:D836" si="248">VLOOKUP(D833,$A:$B,2,FALSE)</f>
        <v>10102</v>
      </c>
      <c r="D833" s="83">
        <f t="shared" si="248"/>
        <v>52510</v>
      </c>
      <c r="E833" s="4">
        <f t="shared" ref="E833:E836" si="249">A833</f>
        <v>52511</v>
      </c>
      <c r="F833" s="83"/>
      <c r="G833" s="83"/>
      <c r="H833" s="83"/>
      <c r="I833" s="83"/>
      <c r="J833" s="83"/>
      <c r="K833" s="83"/>
      <c r="L833" s="83">
        <v>829</v>
      </c>
      <c r="M833" s="83">
        <v>3</v>
      </c>
      <c r="N833" s="83"/>
      <c r="O833" s="83"/>
      <c r="P833" s="84" t="s">
        <v>2623</v>
      </c>
      <c r="Q833" s="84"/>
      <c r="R833" s="84"/>
      <c r="S833" s="84"/>
      <c r="T833" s="84"/>
      <c r="U833" s="84"/>
      <c r="V833" s="84"/>
      <c r="W833" s="83" t="s">
        <v>2624</v>
      </c>
      <c r="X833" s="83" t="s">
        <v>2625</v>
      </c>
      <c r="Y833" s="83" t="s">
        <v>2626</v>
      </c>
      <c r="Z833" s="83" t="s">
        <v>2626</v>
      </c>
      <c r="AA833" s="83" t="s">
        <v>2626</v>
      </c>
      <c r="AB833" s="83"/>
      <c r="AC833" s="83"/>
      <c r="AD833" s="3" t="str">
        <f t="shared" si="234"/>
        <v>Anatexite</v>
      </c>
    </row>
    <row r="834" spans="1:30" x14ac:dyDescent="0.25">
      <c r="A834" s="83">
        <v>52512</v>
      </c>
      <c r="B834" s="83">
        <v>52510</v>
      </c>
      <c r="C834" s="83">
        <f t="shared" si="248"/>
        <v>10102</v>
      </c>
      <c r="D834" s="83">
        <f t="shared" si="248"/>
        <v>52510</v>
      </c>
      <c r="E834" s="4">
        <f t="shared" si="249"/>
        <v>52512</v>
      </c>
      <c r="F834" s="83"/>
      <c r="G834" s="83"/>
      <c r="H834" s="83"/>
      <c r="I834" s="83"/>
      <c r="J834" s="83"/>
      <c r="K834" s="83"/>
      <c r="L834" s="83">
        <v>830</v>
      </c>
      <c r="M834" s="83">
        <v>3</v>
      </c>
      <c r="N834" s="83"/>
      <c r="O834" s="83"/>
      <c r="P834" s="84" t="s">
        <v>2627</v>
      </c>
      <c r="Q834" s="84"/>
      <c r="R834" s="84"/>
      <c r="S834" s="84"/>
      <c r="T834" s="84"/>
      <c r="U834" s="84"/>
      <c r="V834" s="84"/>
      <c r="W834" s="83" t="s">
        <v>2628</v>
      </c>
      <c r="X834" s="83" t="s">
        <v>2629</v>
      </c>
      <c r="Y834" s="83"/>
      <c r="Z834" s="83" t="s">
        <v>2630</v>
      </c>
      <c r="AA834" s="83"/>
      <c r="AB834" s="83"/>
      <c r="AC834" s="83"/>
      <c r="AD834" s="3" t="str">
        <f t="shared" si="234"/>
        <v>Metatexite</v>
      </c>
    </row>
    <row r="835" spans="1:30" x14ac:dyDescent="0.25">
      <c r="A835" s="83">
        <v>52513</v>
      </c>
      <c r="B835" s="83">
        <v>52510</v>
      </c>
      <c r="C835" s="83">
        <f t="shared" si="248"/>
        <v>10102</v>
      </c>
      <c r="D835" s="83">
        <f t="shared" si="248"/>
        <v>52510</v>
      </c>
      <c r="E835" s="4">
        <f t="shared" si="249"/>
        <v>52513</v>
      </c>
      <c r="F835" s="83"/>
      <c r="G835" s="83"/>
      <c r="H835" s="83"/>
      <c r="I835" s="83"/>
      <c r="J835" s="83"/>
      <c r="K835" s="83"/>
      <c r="L835" s="83">
        <v>831</v>
      </c>
      <c r="M835" s="83">
        <v>3</v>
      </c>
      <c r="N835" s="83"/>
      <c r="O835" s="83"/>
      <c r="P835" s="84" t="s">
        <v>2631</v>
      </c>
      <c r="Q835" s="84"/>
      <c r="R835" s="84"/>
      <c r="S835" s="84"/>
      <c r="T835" s="84"/>
      <c r="U835" s="84"/>
      <c r="V835" s="84"/>
      <c r="W835" s="83" t="s">
        <v>2632</v>
      </c>
      <c r="X835" s="83" t="s">
        <v>2633</v>
      </c>
      <c r="Y835" s="83"/>
      <c r="Z835" s="83" t="s">
        <v>2630</v>
      </c>
      <c r="AA835" s="83"/>
      <c r="AB835" s="83"/>
      <c r="AC835" s="83"/>
      <c r="AD835" s="3" t="str">
        <f t="shared" ref="AD835:AD898" si="250">N835&amp;O835&amp;P835&amp;Q835&amp;R835&amp;S835&amp;T835&amp;U835</f>
        <v>Diatexite</v>
      </c>
    </row>
    <row r="836" spans="1:30" x14ac:dyDescent="0.25">
      <c r="A836" s="83">
        <v>52514</v>
      </c>
      <c r="B836" s="83">
        <v>52510</v>
      </c>
      <c r="C836" s="83">
        <f t="shared" si="248"/>
        <v>10102</v>
      </c>
      <c r="D836" s="83">
        <f t="shared" si="248"/>
        <v>52510</v>
      </c>
      <c r="E836" s="4">
        <f t="shared" si="249"/>
        <v>52514</v>
      </c>
      <c r="F836" s="83"/>
      <c r="G836" s="83"/>
      <c r="H836" s="83"/>
      <c r="I836" s="83"/>
      <c r="J836" s="83"/>
      <c r="K836" s="83"/>
      <c r="L836" s="83">
        <v>832</v>
      </c>
      <c r="M836" s="83">
        <v>3</v>
      </c>
      <c r="N836" s="83"/>
      <c r="O836" s="83"/>
      <c r="P836" s="84" t="s">
        <v>2634</v>
      </c>
      <c r="Q836" s="84"/>
      <c r="R836" s="84"/>
      <c r="S836" s="84"/>
      <c r="T836" s="84"/>
      <c r="U836" s="84"/>
      <c r="V836" s="84"/>
      <c r="W836" s="83" t="s">
        <v>2635</v>
      </c>
      <c r="X836" s="83" t="s">
        <v>2636</v>
      </c>
      <c r="Y836" s="83"/>
      <c r="Z836" s="83"/>
      <c r="AA836" s="83"/>
      <c r="AB836" s="83"/>
      <c r="AC836" s="83"/>
      <c r="AD836" s="3" t="str">
        <f t="shared" si="250"/>
        <v>Syntexite</v>
      </c>
    </row>
    <row r="837" spans="1:30" x14ac:dyDescent="0.25">
      <c r="A837" s="86">
        <v>10425</v>
      </c>
      <c r="B837" s="86">
        <v>10102</v>
      </c>
      <c r="C837" s="83">
        <f>VLOOKUP(D837,$A:$B,2,FALSE)</f>
        <v>10102</v>
      </c>
      <c r="D837" s="86">
        <f>A837</f>
        <v>10425</v>
      </c>
      <c r="E837" s="86"/>
      <c r="F837" s="86"/>
      <c r="G837" s="86"/>
      <c r="H837" s="86"/>
      <c r="I837" s="86"/>
      <c r="J837" s="86"/>
      <c r="K837" s="86"/>
      <c r="L837" s="86">
        <v>833</v>
      </c>
      <c r="M837" s="86">
        <v>2</v>
      </c>
      <c r="N837" s="86"/>
      <c r="O837" s="87" t="s">
        <v>2637</v>
      </c>
      <c r="P837" s="87"/>
      <c r="Q837" s="87"/>
      <c r="R837" s="87"/>
      <c r="S837" s="87"/>
      <c r="T837" s="87"/>
      <c r="U837" s="87"/>
      <c r="V837" s="87"/>
      <c r="W837" s="86" t="s">
        <v>2638</v>
      </c>
      <c r="X837" s="86" t="s">
        <v>2639</v>
      </c>
      <c r="Y837" s="86"/>
      <c r="Z837" s="86"/>
      <c r="AA837" s="86"/>
      <c r="AB837" s="86"/>
      <c r="AC837" s="86"/>
      <c r="AD837" s="3" t="str">
        <f t="shared" si="250"/>
        <v>Sedimentary rock</v>
      </c>
    </row>
    <row r="838" spans="1:30" x14ac:dyDescent="0.25">
      <c r="A838" s="88">
        <v>10426</v>
      </c>
      <c r="B838" s="88">
        <v>10425</v>
      </c>
      <c r="C838" s="83">
        <f>VLOOKUP(D838,$A:$B,2,FALSE)</f>
        <v>10102</v>
      </c>
      <c r="D838" s="83">
        <f t="shared" ref="D838" si="251">VLOOKUP(E838,$A:$B,2,FALSE)</f>
        <v>10425</v>
      </c>
      <c r="E838" s="4">
        <f>A838</f>
        <v>10426</v>
      </c>
      <c r="F838" s="88"/>
      <c r="G838" s="88"/>
      <c r="H838" s="88"/>
      <c r="I838" s="88"/>
      <c r="J838" s="88"/>
      <c r="K838" s="88"/>
      <c r="L838" s="88">
        <v>834</v>
      </c>
      <c r="M838" s="88">
        <v>3</v>
      </c>
      <c r="N838" s="88"/>
      <c r="O838" s="88"/>
      <c r="P838" s="90" t="s">
        <v>2640</v>
      </c>
      <c r="Q838" s="90"/>
      <c r="R838" s="90"/>
      <c r="S838" s="90"/>
      <c r="T838" s="90"/>
      <c r="U838" s="90"/>
      <c r="V838" s="90"/>
      <c r="W838" s="88" t="s">
        <v>2641</v>
      </c>
      <c r="X838" s="88" t="s">
        <v>2642</v>
      </c>
      <c r="Y838" s="88" t="s">
        <v>2643</v>
      </c>
      <c r="Z838" s="88" t="s">
        <v>2643</v>
      </c>
      <c r="AA838" s="88" t="s">
        <v>2643</v>
      </c>
      <c r="AB838" s="88" t="s">
        <v>2643</v>
      </c>
      <c r="AC838" s="88" t="s">
        <v>2643</v>
      </c>
      <c r="AD838" s="3" t="str">
        <f t="shared" si="250"/>
        <v>Siliciclastic sedimentary rock</v>
      </c>
    </row>
    <row r="839" spans="1:30" x14ac:dyDescent="0.25">
      <c r="A839" s="83">
        <v>68656</v>
      </c>
      <c r="B839" s="83">
        <v>10426</v>
      </c>
      <c r="C839" s="83">
        <f t="shared" ref="C839:G854" si="252">VLOOKUP(D839,$A:$B,2,FALSE)</f>
        <v>10102</v>
      </c>
      <c r="D839" s="83">
        <f t="shared" si="252"/>
        <v>10425</v>
      </c>
      <c r="E839" s="83">
        <f t="shared" si="252"/>
        <v>10426</v>
      </c>
      <c r="F839" s="88">
        <f>A839</f>
        <v>68656</v>
      </c>
      <c r="G839" s="83"/>
      <c r="H839" s="83"/>
      <c r="I839" s="83"/>
      <c r="J839" s="83"/>
      <c r="K839" s="83"/>
      <c r="L839" s="83">
        <v>835</v>
      </c>
      <c r="M839" s="83">
        <v>4</v>
      </c>
      <c r="N839" s="83"/>
      <c r="O839" s="83"/>
      <c r="P839" s="83"/>
      <c r="Q839" s="84" t="s">
        <v>2644</v>
      </c>
      <c r="R839" s="84"/>
      <c r="S839" s="84"/>
      <c r="T839" s="84"/>
      <c r="U839" s="84"/>
      <c r="V839" s="84"/>
      <c r="W839" s="83" t="s">
        <v>2645</v>
      </c>
      <c r="X839" s="83" t="s">
        <v>2646</v>
      </c>
      <c r="Y839" s="83"/>
      <c r="Z839" s="83" t="s">
        <v>85</v>
      </c>
      <c r="AA839" s="83"/>
      <c r="AB839" s="83"/>
      <c r="AC839" s="83"/>
      <c r="AD839" s="3" t="str">
        <f t="shared" si="250"/>
        <v>Sandstone- Pelite- Alternation</v>
      </c>
    </row>
    <row r="840" spans="1:30" x14ac:dyDescent="0.25">
      <c r="A840" s="83">
        <v>68657</v>
      </c>
      <c r="B840" s="83">
        <v>68656</v>
      </c>
      <c r="C840" s="83">
        <f t="shared" si="252"/>
        <v>10102</v>
      </c>
      <c r="D840" s="83">
        <f t="shared" si="252"/>
        <v>10425</v>
      </c>
      <c r="E840" s="83">
        <f t="shared" si="252"/>
        <v>10426</v>
      </c>
      <c r="F840" s="83">
        <f t="shared" si="252"/>
        <v>68656</v>
      </c>
      <c r="G840" s="88">
        <f t="shared" ref="G840:G841" si="253">A840</f>
        <v>68657</v>
      </c>
      <c r="H840" s="83"/>
      <c r="I840" s="83"/>
      <c r="J840" s="83"/>
      <c r="K840" s="83"/>
      <c r="L840" s="83">
        <v>836</v>
      </c>
      <c r="M840" s="83">
        <v>5</v>
      </c>
      <c r="N840" s="83"/>
      <c r="O840" s="83"/>
      <c r="P840" s="83"/>
      <c r="Q840" s="83"/>
      <c r="R840" s="84" t="s">
        <v>2647</v>
      </c>
      <c r="S840" s="84"/>
      <c r="T840" s="84"/>
      <c r="U840" s="84"/>
      <c r="V840" s="84"/>
      <c r="W840" s="83" t="s">
        <v>2648</v>
      </c>
      <c r="X840" s="83" t="s">
        <v>2649</v>
      </c>
      <c r="Y840" s="83"/>
      <c r="Z840" s="83"/>
      <c r="AA840" s="83"/>
      <c r="AB840" s="83"/>
      <c r="AC840" s="83"/>
      <c r="AD840" s="3" t="str">
        <f t="shared" si="250"/>
        <v>Sandstone- dominated Sandstone- Pelite- Alternation</v>
      </c>
    </row>
    <row r="841" spans="1:30" x14ac:dyDescent="0.25">
      <c r="A841" s="83">
        <v>68658</v>
      </c>
      <c r="B841" s="83">
        <v>68656</v>
      </c>
      <c r="C841" s="83">
        <f t="shared" si="252"/>
        <v>10102</v>
      </c>
      <c r="D841" s="83">
        <f t="shared" si="252"/>
        <v>10425</v>
      </c>
      <c r="E841" s="83">
        <f t="shared" si="252"/>
        <v>10426</v>
      </c>
      <c r="F841" s="83">
        <f t="shared" si="252"/>
        <v>68656</v>
      </c>
      <c r="G841" s="88">
        <f t="shared" si="253"/>
        <v>68658</v>
      </c>
      <c r="H841" s="83"/>
      <c r="I841" s="83"/>
      <c r="J841" s="83"/>
      <c r="K841" s="83"/>
      <c r="L841" s="83">
        <v>837</v>
      </c>
      <c r="M841" s="83">
        <v>5</v>
      </c>
      <c r="N841" s="83"/>
      <c r="O841" s="83"/>
      <c r="P841" s="83"/>
      <c r="Q841" s="83"/>
      <c r="R841" s="84" t="s">
        <v>2650</v>
      </c>
      <c r="S841" s="84"/>
      <c r="T841" s="84"/>
      <c r="U841" s="84"/>
      <c r="V841" s="84"/>
      <c r="W841" s="83" t="s">
        <v>2651</v>
      </c>
      <c r="X841" s="83" t="s">
        <v>2652</v>
      </c>
      <c r="Y841" s="83"/>
      <c r="Z841" s="83"/>
      <c r="AA841" s="83"/>
      <c r="AB841" s="83"/>
      <c r="AC841" s="83"/>
      <c r="AD841" s="3" t="str">
        <f t="shared" si="250"/>
        <v>Pelite- dominated Sandstone- Pelite- Alternation</v>
      </c>
    </row>
    <row r="842" spans="1:30" x14ac:dyDescent="0.25">
      <c r="A842" s="83">
        <v>69799</v>
      </c>
      <c r="B842" s="83">
        <v>10426</v>
      </c>
      <c r="C842" s="83">
        <f t="shared" si="252"/>
        <v>10102</v>
      </c>
      <c r="D842" s="83">
        <f t="shared" si="252"/>
        <v>10425</v>
      </c>
      <c r="E842" s="83">
        <f t="shared" si="252"/>
        <v>10426</v>
      </c>
      <c r="F842" s="88">
        <f>A842</f>
        <v>69799</v>
      </c>
      <c r="G842" s="83"/>
      <c r="H842" s="83"/>
      <c r="I842" s="83"/>
      <c r="J842" s="83"/>
      <c r="K842" s="83"/>
      <c r="L842" s="83">
        <v>838</v>
      </c>
      <c r="M842" s="83">
        <v>4</v>
      </c>
      <c r="N842" s="83"/>
      <c r="O842" s="83"/>
      <c r="P842" s="83"/>
      <c r="Q842" s="84" t="s">
        <v>2653</v>
      </c>
      <c r="R842" s="84"/>
      <c r="S842" s="84"/>
      <c r="T842" s="84"/>
      <c r="U842" s="84"/>
      <c r="V842" s="84"/>
      <c r="W842" s="83" t="s">
        <v>2654</v>
      </c>
      <c r="X842" s="83" t="s">
        <v>2655</v>
      </c>
      <c r="Y842" s="83"/>
      <c r="Z842" s="83" t="s">
        <v>2656</v>
      </c>
      <c r="AA842" s="83"/>
      <c r="AB842" s="83"/>
      <c r="AC842" s="83"/>
      <c r="AD842" s="3" t="str">
        <f t="shared" si="250"/>
        <v>Pelite- Gypsum- Alternation</v>
      </c>
    </row>
    <row r="843" spans="1:30" x14ac:dyDescent="0.25">
      <c r="A843" s="83">
        <v>69800</v>
      </c>
      <c r="B843" s="83">
        <v>69799</v>
      </c>
      <c r="C843" s="83">
        <f t="shared" si="252"/>
        <v>10102</v>
      </c>
      <c r="D843" s="83">
        <f t="shared" si="252"/>
        <v>10425</v>
      </c>
      <c r="E843" s="83">
        <f t="shared" si="252"/>
        <v>10426</v>
      </c>
      <c r="F843" s="83">
        <f t="shared" si="252"/>
        <v>69799</v>
      </c>
      <c r="G843" s="88">
        <f t="shared" ref="G843:G844" si="254">A843</f>
        <v>69800</v>
      </c>
      <c r="H843" s="83"/>
      <c r="I843" s="83"/>
      <c r="J843" s="83"/>
      <c r="K843" s="83"/>
      <c r="L843" s="83">
        <v>839</v>
      </c>
      <c r="M843" s="83">
        <v>5</v>
      </c>
      <c r="N843" s="83"/>
      <c r="O843" s="83"/>
      <c r="P843" s="83"/>
      <c r="Q843" s="83"/>
      <c r="R843" s="84" t="s">
        <v>2657</v>
      </c>
      <c r="S843" s="84"/>
      <c r="T843" s="84"/>
      <c r="U843" s="84"/>
      <c r="V843" s="84"/>
      <c r="W843" s="83" t="s">
        <v>2658</v>
      </c>
      <c r="X843" s="83" t="s">
        <v>2659</v>
      </c>
      <c r="Y843" s="83"/>
      <c r="Z843" s="83"/>
      <c r="AA843" s="83"/>
      <c r="AB843" s="83"/>
      <c r="AC843" s="83"/>
      <c r="AD843" s="3" t="str">
        <f t="shared" si="250"/>
        <v>Pelite dominated Pelite- Gypsum- Alternation</v>
      </c>
    </row>
    <row r="844" spans="1:30" x14ac:dyDescent="0.25">
      <c r="A844" s="83">
        <v>69801</v>
      </c>
      <c r="B844" s="83">
        <v>69799</v>
      </c>
      <c r="C844" s="83">
        <f t="shared" si="252"/>
        <v>10102</v>
      </c>
      <c r="D844" s="83">
        <f t="shared" si="252"/>
        <v>10425</v>
      </c>
      <c r="E844" s="83">
        <f t="shared" si="252"/>
        <v>10426</v>
      </c>
      <c r="F844" s="83">
        <f t="shared" si="252"/>
        <v>69799</v>
      </c>
      <c r="G844" s="88">
        <f t="shared" si="254"/>
        <v>69801</v>
      </c>
      <c r="H844" s="83"/>
      <c r="I844" s="83"/>
      <c r="J844" s="83"/>
      <c r="K844" s="83"/>
      <c r="L844" s="83">
        <v>840</v>
      </c>
      <c r="M844" s="83">
        <v>5</v>
      </c>
      <c r="N844" s="83"/>
      <c r="O844" s="83"/>
      <c r="P844" s="83"/>
      <c r="Q844" s="83"/>
      <c r="R844" s="84" t="s">
        <v>2660</v>
      </c>
      <c r="S844" s="84"/>
      <c r="T844" s="84"/>
      <c r="U844" s="84"/>
      <c r="V844" s="84"/>
      <c r="W844" s="83" t="s">
        <v>2661</v>
      </c>
      <c r="X844" s="83" t="s">
        <v>2662</v>
      </c>
      <c r="Y844" s="83"/>
      <c r="Z844" s="83"/>
      <c r="AA844" s="83"/>
      <c r="AB844" s="83"/>
      <c r="AC844" s="83"/>
      <c r="AD844" s="3" t="str">
        <f t="shared" si="250"/>
        <v>Gypsum dominated Pelite- Gypsum- Alternation</v>
      </c>
    </row>
    <row r="845" spans="1:30" x14ac:dyDescent="0.25">
      <c r="A845" s="88">
        <v>10427</v>
      </c>
      <c r="B845" s="88">
        <v>10426</v>
      </c>
      <c r="C845" s="83">
        <f t="shared" si="252"/>
        <v>10102</v>
      </c>
      <c r="D845" s="83">
        <f t="shared" si="252"/>
        <v>10425</v>
      </c>
      <c r="E845" s="83">
        <f t="shared" si="252"/>
        <v>10426</v>
      </c>
      <c r="F845" s="88">
        <f>A845</f>
        <v>10427</v>
      </c>
      <c r="G845" s="88"/>
      <c r="H845" s="88"/>
      <c r="I845" s="88"/>
      <c r="J845" s="88"/>
      <c r="K845" s="88"/>
      <c r="L845" s="88">
        <v>841</v>
      </c>
      <c r="M845" s="88">
        <v>4</v>
      </c>
      <c r="N845" s="88"/>
      <c r="O845" s="88"/>
      <c r="P845" s="88"/>
      <c r="Q845" s="90" t="s">
        <v>2663</v>
      </c>
      <c r="R845" s="90"/>
      <c r="S845" s="90"/>
      <c r="T845" s="90"/>
      <c r="U845" s="90"/>
      <c r="V845" s="90"/>
      <c r="W845" s="88" t="s">
        <v>2664</v>
      </c>
      <c r="X845" s="88" t="s">
        <v>2665</v>
      </c>
      <c r="Y845" s="88" t="s">
        <v>2666</v>
      </c>
      <c r="Z845" s="88" t="s">
        <v>85</v>
      </c>
      <c r="AA845" s="88"/>
      <c r="AB845" s="88"/>
      <c r="AC845" s="88"/>
      <c r="AD845" s="3" t="str">
        <f t="shared" si="250"/>
        <v>Pelite</v>
      </c>
    </row>
    <row r="846" spans="1:30" x14ac:dyDescent="0.25">
      <c r="A846" s="88">
        <v>10428</v>
      </c>
      <c r="B846" s="88">
        <v>10427</v>
      </c>
      <c r="C846" s="83">
        <f t="shared" si="252"/>
        <v>10102</v>
      </c>
      <c r="D846" s="83">
        <f t="shared" si="252"/>
        <v>10425</v>
      </c>
      <c r="E846" s="83">
        <f t="shared" si="252"/>
        <v>10426</v>
      </c>
      <c r="F846" s="83">
        <f t="shared" si="252"/>
        <v>10427</v>
      </c>
      <c r="G846" s="88">
        <f t="shared" ref="G846:G848" si="255">A846</f>
        <v>10428</v>
      </c>
      <c r="H846" s="88"/>
      <c r="I846" s="88"/>
      <c r="J846" s="88"/>
      <c r="K846" s="88"/>
      <c r="L846" s="88">
        <v>842</v>
      </c>
      <c r="M846" s="88">
        <v>5</v>
      </c>
      <c r="N846" s="88"/>
      <c r="O846" s="88"/>
      <c r="P846" s="88"/>
      <c r="Q846" s="88"/>
      <c r="R846" s="90" t="s">
        <v>2667</v>
      </c>
      <c r="S846" s="90"/>
      <c r="T846" s="90"/>
      <c r="U846" s="90"/>
      <c r="V846" s="90"/>
      <c r="W846" s="88" t="s">
        <v>2668</v>
      </c>
      <c r="X846" s="88" t="s">
        <v>2669</v>
      </c>
      <c r="Y846" s="88" t="s">
        <v>2670</v>
      </c>
      <c r="Z846" s="88" t="s">
        <v>1947</v>
      </c>
      <c r="AA846" s="88"/>
      <c r="AB846" s="88"/>
      <c r="AC846" s="88"/>
      <c r="AD846" s="3" t="str">
        <f t="shared" si="250"/>
        <v>Silicate- Claystone</v>
      </c>
    </row>
    <row r="847" spans="1:30" x14ac:dyDescent="0.25">
      <c r="A847" s="88">
        <v>10429</v>
      </c>
      <c r="B847" s="88">
        <v>10427</v>
      </c>
      <c r="C847" s="83">
        <f t="shared" si="252"/>
        <v>10102</v>
      </c>
      <c r="D847" s="83">
        <f t="shared" si="252"/>
        <v>10425</v>
      </c>
      <c r="E847" s="83">
        <f t="shared" si="252"/>
        <v>10426</v>
      </c>
      <c r="F847" s="83">
        <f t="shared" si="252"/>
        <v>10427</v>
      </c>
      <c r="G847" s="88">
        <f t="shared" si="255"/>
        <v>10429</v>
      </c>
      <c r="H847" s="88"/>
      <c r="I847" s="88"/>
      <c r="J847" s="88"/>
      <c r="K847" s="88"/>
      <c r="L847" s="88">
        <v>843</v>
      </c>
      <c r="M847" s="88">
        <v>5</v>
      </c>
      <c r="N847" s="88"/>
      <c r="O847" s="88"/>
      <c r="P847" s="88"/>
      <c r="Q847" s="88"/>
      <c r="R847" s="90" t="s">
        <v>2671</v>
      </c>
      <c r="S847" s="90"/>
      <c r="T847" s="90"/>
      <c r="U847" s="90"/>
      <c r="V847" s="90"/>
      <c r="W847" s="88" t="s">
        <v>2672</v>
      </c>
      <c r="X847" s="88" t="s">
        <v>2673</v>
      </c>
      <c r="Y847" s="88" t="s">
        <v>2674</v>
      </c>
      <c r="Z847" s="88" t="s">
        <v>1947</v>
      </c>
      <c r="AA847" s="88"/>
      <c r="AB847" s="88"/>
      <c r="AC847" s="88"/>
      <c r="AD847" s="3" t="str">
        <f t="shared" si="250"/>
        <v>Silicate- Siltstone</v>
      </c>
    </row>
    <row r="848" spans="1:30" x14ac:dyDescent="0.25">
      <c r="A848" s="88">
        <v>10525</v>
      </c>
      <c r="B848" s="88">
        <v>10427</v>
      </c>
      <c r="C848" s="83">
        <f t="shared" si="252"/>
        <v>10102</v>
      </c>
      <c r="D848" s="83">
        <f t="shared" si="252"/>
        <v>10425</v>
      </c>
      <c r="E848" s="83">
        <f t="shared" si="252"/>
        <v>10426</v>
      </c>
      <c r="F848" s="83">
        <f t="shared" si="252"/>
        <v>10427</v>
      </c>
      <c r="G848" s="88">
        <f t="shared" si="255"/>
        <v>10525</v>
      </c>
      <c r="H848" s="88"/>
      <c r="I848" s="88"/>
      <c r="J848" s="88"/>
      <c r="K848" s="88"/>
      <c r="L848" s="88">
        <v>844</v>
      </c>
      <c r="M848" s="88">
        <v>5</v>
      </c>
      <c r="N848" s="88"/>
      <c r="O848" s="88"/>
      <c r="P848" s="88"/>
      <c r="Q848" s="88"/>
      <c r="R848" s="90" t="s">
        <v>2675</v>
      </c>
      <c r="S848" s="90"/>
      <c r="T848" s="90"/>
      <c r="U848" s="90"/>
      <c r="V848" s="90"/>
      <c r="W848" s="88" t="s">
        <v>2676</v>
      </c>
      <c r="X848" s="88" t="s">
        <v>2677</v>
      </c>
      <c r="Y848" s="88" t="s">
        <v>2678</v>
      </c>
      <c r="Z848" s="88" t="s">
        <v>1947</v>
      </c>
      <c r="AA848" s="88"/>
      <c r="AB848" s="88"/>
      <c r="AC848" s="88"/>
      <c r="AD848" s="3" t="str">
        <f t="shared" si="250"/>
        <v>Sapropelite</v>
      </c>
    </row>
    <row r="849" spans="1:30" x14ac:dyDescent="0.25">
      <c r="A849" s="88">
        <v>10430</v>
      </c>
      <c r="B849" s="88">
        <v>10426</v>
      </c>
      <c r="C849" s="83">
        <f t="shared" si="252"/>
        <v>10102</v>
      </c>
      <c r="D849" s="83">
        <f t="shared" si="252"/>
        <v>10425</v>
      </c>
      <c r="E849" s="83">
        <f t="shared" si="252"/>
        <v>10426</v>
      </c>
      <c r="F849" s="88">
        <f>A849</f>
        <v>10430</v>
      </c>
      <c r="G849" s="88"/>
      <c r="H849" s="88"/>
      <c r="I849" s="88"/>
      <c r="J849" s="88"/>
      <c r="K849" s="88"/>
      <c r="L849" s="88">
        <v>845</v>
      </c>
      <c r="M849" s="88">
        <v>4</v>
      </c>
      <c r="N849" s="88"/>
      <c r="O849" s="88"/>
      <c r="P849" s="88"/>
      <c r="Q849" s="90" t="s">
        <v>2679</v>
      </c>
      <c r="R849" s="90"/>
      <c r="S849" s="90"/>
      <c r="T849" s="90"/>
      <c r="U849" s="90"/>
      <c r="V849" s="90"/>
      <c r="W849" s="88" t="s">
        <v>2680</v>
      </c>
      <c r="X849" s="88" t="s">
        <v>2681</v>
      </c>
      <c r="Y849" s="88" t="s">
        <v>2682</v>
      </c>
      <c r="Z849" s="88" t="s">
        <v>1947</v>
      </c>
      <c r="AA849" s="88"/>
      <c r="AB849" s="88"/>
      <c r="AC849" s="88"/>
      <c r="AD849" s="3" t="str">
        <f t="shared" si="250"/>
        <v>Psammite/Arenite</v>
      </c>
    </row>
    <row r="850" spans="1:30" x14ac:dyDescent="0.25">
      <c r="A850" s="88">
        <v>10431</v>
      </c>
      <c r="B850" s="88">
        <v>10430</v>
      </c>
      <c r="C850" s="83">
        <f t="shared" si="252"/>
        <v>10102</v>
      </c>
      <c r="D850" s="83">
        <f t="shared" si="252"/>
        <v>10425</v>
      </c>
      <c r="E850" s="83">
        <f t="shared" si="252"/>
        <v>10426</v>
      </c>
      <c r="F850" s="83">
        <f t="shared" si="252"/>
        <v>10430</v>
      </c>
      <c r="G850" s="88">
        <f>A850</f>
        <v>10431</v>
      </c>
      <c r="H850" s="88"/>
      <c r="I850" s="88"/>
      <c r="J850" s="88"/>
      <c r="K850" s="88"/>
      <c r="L850" s="88">
        <v>846</v>
      </c>
      <c r="M850" s="88">
        <v>5</v>
      </c>
      <c r="N850" s="88"/>
      <c r="O850" s="88"/>
      <c r="P850" s="88"/>
      <c r="Q850" s="88"/>
      <c r="R850" s="90" t="s">
        <v>2683</v>
      </c>
      <c r="S850" s="90"/>
      <c r="T850" s="90"/>
      <c r="U850" s="90"/>
      <c r="V850" s="90"/>
      <c r="W850" s="88" t="s">
        <v>2684</v>
      </c>
      <c r="X850" s="88" t="s">
        <v>2681</v>
      </c>
      <c r="Y850" s="88" t="s">
        <v>2685</v>
      </c>
      <c r="Z850" s="88" t="s">
        <v>2686</v>
      </c>
      <c r="AA850" s="88"/>
      <c r="AB850" s="88"/>
      <c r="AC850" s="88"/>
      <c r="AD850" s="3" t="str">
        <f t="shared" si="250"/>
        <v>(Arenite-) Sandstone</v>
      </c>
    </row>
    <row r="851" spans="1:30" x14ac:dyDescent="0.25">
      <c r="A851" s="88">
        <v>10432</v>
      </c>
      <c r="B851" s="88">
        <v>10431</v>
      </c>
      <c r="C851" s="83">
        <f t="shared" si="252"/>
        <v>10102</v>
      </c>
      <c r="D851" s="83">
        <f t="shared" si="252"/>
        <v>10425</v>
      </c>
      <c r="E851" s="83">
        <f t="shared" si="252"/>
        <v>10426</v>
      </c>
      <c r="F851" s="83">
        <f t="shared" si="252"/>
        <v>10430</v>
      </c>
      <c r="G851" s="83">
        <f t="shared" si="252"/>
        <v>10431</v>
      </c>
      <c r="H851" s="88">
        <f t="shared" ref="H851:H853" si="256">A851</f>
        <v>10432</v>
      </c>
      <c r="I851" s="88"/>
      <c r="J851" s="88"/>
      <c r="K851" s="88"/>
      <c r="L851" s="88">
        <v>847</v>
      </c>
      <c r="M851" s="88">
        <v>6</v>
      </c>
      <c r="N851" s="88"/>
      <c r="O851" s="88"/>
      <c r="P851" s="88"/>
      <c r="Q851" s="88"/>
      <c r="R851" s="88"/>
      <c r="S851" s="90" t="s">
        <v>2687</v>
      </c>
      <c r="T851" s="90"/>
      <c r="U851" s="90"/>
      <c r="V851" s="90"/>
      <c r="W851" s="88" t="s">
        <v>2688</v>
      </c>
      <c r="X851" s="88" t="s">
        <v>2689</v>
      </c>
      <c r="Y851" s="88" t="s">
        <v>2690</v>
      </c>
      <c r="Z851" s="88" t="s">
        <v>2691</v>
      </c>
      <c r="AA851" s="88"/>
      <c r="AB851" s="88"/>
      <c r="AC851" s="88"/>
      <c r="AD851" s="3" t="str">
        <f t="shared" si="250"/>
        <v>Fine Sandstone</v>
      </c>
    </row>
    <row r="852" spans="1:30" x14ac:dyDescent="0.25">
      <c r="A852" s="88">
        <v>10433</v>
      </c>
      <c r="B852" s="88">
        <v>10431</v>
      </c>
      <c r="C852" s="83">
        <f t="shared" si="252"/>
        <v>10102</v>
      </c>
      <c r="D852" s="83">
        <f t="shared" si="252"/>
        <v>10425</v>
      </c>
      <c r="E852" s="83">
        <f t="shared" si="252"/>
        <v>10426</v>
      </c>
      <c r="F852" s="83">
        <f t="shared" si="252"/>
        <v>10430</v>
      </c>
      <c r="G852" s="83">
        <f t="shared" si="252"/>
        <v>10431</v>
      </c>
      <c r="H852" s="88">
        <f t="shared" si="256"/>
        <v>10433</v>
      </c>
      <c r="I852" s="88"/>
      <c r="J852" s="88"/>
      <c r="K852" s="88"/>
      <c r="L852" s="88">
        <v>848</v>
      </c>
      <c r="M852" s="88">
        <v>6</v>
      </c>
      <c r="N852" s="88"/>
      <c r="O852" s="88"/>
      <c r="P852" s="88"/>
      <c r="Q852" s="88"/>
      <c r="R852" s="88"/>
      <c r="S852" s="90" t="s">
        <v>2692</v>
      </c>
      <c r="T852" s="90"/>
      <c r="U852" s="90"/>
      <c r="V852" s="90"/>
      <c r="W852" s="88" t="s">
        <v>2693</v>
      </c>
      <c r="X852" s="88" t="s">
        <v>2694</v>
      </c>
      <c r="Y852" s="88" t="s">
        <v>2695</v>
      </c>
      <c r="Z852" s="88" t="s">
        <v>2691</v>
      </c>
      <c r="AA852" s="88"/>
      <c r="AB852" s="88"/>
      <c r="AC852" s="88"/>
      <c r="AD852" s="3" t="str">
        <f t="shared" si="250"/>
        <v>Medium Sandstone</v>
      </c>
    </row>
    <row r="853" spans="1:30" x14ac:dyDescent="0.25">
      <c r="A853" s="88">
        <v>10434</v>
      </c>
      <c r="B853" s="88">
        <v>10431</v>
      </c>
      <c r="C853" s="83">
        <f t="shared" si="252"/>
        <v>10102</v>
      </c>
      <c r="D853" s="83">
        <f t="shared" si="252"/>
        <v>10425</v>
      </c>
      <c r="E853" s="83">
        <f t="shared" si="252"/>
        <v>10426</v>
      </c>
      <c r="F853" s="83">
        <f t="shared" si="252"/>
        <v>10430</v>
      </c>
      <c r="G853" s="83">
        <f t="shared" si="252"/>
        <v>10431</v>
      </c>
      <c r="H853" s="88">
        <f t="shared" si="256"/>
        <v>10434</v>
      </c>
      <c r="I853" s="88"/>
      <c r="J853" s="88"/>
      <c r="K853" s="88"/>
      <c r="L853" s="88">
        <v>849</v>
      </c>
      <c r="M853" s="88">
        <v>6</v>
      </c>
      <c r="N853" s="88"/>
      <c r="O853" s="88"/>
      <c r="P853" s="88"/>
      <c r="Q853" s="88"/>
      <c r="R853" s="88"/>
      <c r="S853" s="90" t="s">
        <v>2696</v>
      </c>
      <c r="T853" s="90"/>
      <c r="U853" s="90"/>
      <c r="V853" s="90"/>
      <c r="W853" s="88" t="s">
        <v>2697</v>
      </c>
      <c r="X853" s="88" t="s">
        <v>2698</v>
      </c>
      <c r="Y853" s="88" t="s">
        <v>2699</v>
      </c>
      <c r="Z853" s="88" t="s">
        <v>2691</v>
      </c>
      <c r="AA853" s="88"/>
      <c r="AB853" s="88"/>
      <c r="AC853" s="88"/>
      <c r="AD853" s="3" t="str">
        <f t="shared" si="250"/>
        <v>Coarse Sandstone</v>
      </c>
    </row>
    <row r="854" spans="1:30" x14ac:dyDescent="0.25">
      <c r="A854" s="88">
        <v>10435</v>
      </c>
      <c r="B854" s="88">
        <v>10430</v>
      </c>
      <c r="C854" s="83">
        <f t="shared" si="252"/>
        <v>10102</v>
      </c>
      <c r="D854" s="83">
        <f t="shared" si="252"/>
        <v>10425</v>
      </c>
      <c r="E854" s="83">
        <f t="shared" si="252"/>
        <v>10426</v>
      </c>
      <c r="F854" s="83">
        <f t="shared" si="252"/>
        <v>10430</v>
      </c>
      <c r="G854" s="88">
        <f>A854</f>
        <v>10435</v>
      </c>
      <c r="H854" s="88"/>
      <c r="I854" s="88"/>
      <c r="J854" s="88"/>
      <c r="K854" s="88"/>
      <c r="L854" s="88">
        <v>850</v>
      </c>
      <c r="M854" s="88">
        <v>5</v>
      </c>
      <c r="N854" s="88"/>
      <c r="O854" s="88"/>
      <c r="P854" s="88"/>
      <c r="Q854" s="88"/>
      <c r="R854" s="90" t="s">
        <v>2700</v>
      </c>
      <c r="S854" s="90"/>
      <c r="T854" s="90"/>
      <c r="U854" s="90"/>
      <c r="V854" s="90"/>
      <c r="W854" s="88" t="s">
        <v>2701</v>
      </c>
      <c r="X854" s="88" t="s">
        <v>2702</v>
      </c>
      <c r="Y854" s="88" t="s">
        <v>2703</v>
      </c>
      <c r="Z854" s="88" t="s">
        <v>2704</v>
      </c>
      <c r="AA854" s="88"/>
      <c r="AB854" s="88"/>
      <c r="AC854" s="88"/>
      <c r="AD854" s="3" t="str">
        <f t="shared" si="250"/>
        <v>Quartz- Arenite</v>
      </c>
    </row>
    <row r="855" spans="1:30" x14ac:dyDescent="0.25">
      <c r="A855" s="88">
        <v>10436</v>
      </c>
      <c r="B855" s="88">
        <v>10435</v>
      </c>
      <c r="C855" s="83">
        <f t="shared" ref="C855:G870" si="257">VLOOKUP(D855,$A:$B,2,FALSE)</f>
        <v>10102</v>
      </c>
      <c r="D855" s="83">
        <f t="shared" si="257"/>
        <v>10425</v>
      </c>
      <c r="E855" s="83">
        <f t="shared" si="257"/>
        <v>10426</v>
      </c>
      <c r="F855" s="83">
        <f t="shared" si="257"/>
        <v>10430</v>
      </c>
      <c r="G855" s="83">
        <f t="shared" si="257"/>
        <v>10435</v>
      </c>
      <c r="H855" s="88">
        <f t="shared" ref="H855:H857" si="258">A855</f>
        <v>10436</v>
      </c>
      <c r="I855" s="88"/>
      <c r="J855" s="88"/>
      <c r="K855" s="88"/>
      <c r="L855" s="88">
        <v>851</v>
      </c>
      <c r="M855" s="88">
        <v>6</v>
      </c>
      <c r="N855" s="88"/>
      <c r="O855" s="88"/>
      <c r="P855" s="88"/>
      <c r="Q855" s="88"/>
      <c r="R855" s="88"/>
      <c r="S855" s="90" t="s">
        <v>2705</v>
      </c>
      <c r="T855" s="90"/>
      <c r="U855" s="90"/>
      <c r="V855" s="90"/>
      <c r="W855" s="88" t="s">
        <v>2706</v>
      </c>
      <c r="X855" s="88" t="s">
        <v>2707</v>
      </c>
      <c r="Y855" s="88" t="s">
        <v>2708</v>
      </c>
      <c r="Z855" s="88" t="s">
        <v>2709</v>
      </c>
      <c r="AA855" s="88"/>
      <c r="AB855" s="88"/>
      <c r="AC855" s="88"/>
      <c r="AD855" s="3" t="str">
        <f t="shared" si="250"/>
        <v>Fine Quartz- Arenite</v>
      </c>
    </row>
    <row r="856" spans="1:30" x14ac:dyDescent="0.25">
      <c r="A856" s="88">
        <v>10437</v>
      </c>
      <c r="B856" s="88">
        <v>10435</v>
      </c>
      <c r="C856" s="83">
        <f t="shared" si="257"/>
        <v>10102</v>
      </c>
      <c r="D856" s="83">
        <f t="shared" si="257"/>
        <v>10425</v>
      </c>
      <c r="E856" s="83">
        <f t="shared" si="257"/>
        <v>10426</v>
      </c>
      <c r="F856" s="83">
        <f t="shared" si="257"/>
        <v>10430</v>
      </c>
      <c r="G856" s="83">
        <f t="shared" si="257"/>
        <v>10435</v>
      </c>
      <c r="H856" s="88">
        <f t="shared" si="258"/>
        <v>10437</v>
      </c>
      <c r="I856" s="88"/>
      <c r="J856" s="88"/>
      <c r="K856" s="88"/>
      <c r="L856" s="88">
        <v>852</v>
      </c>
      <c r="M856" s="88">
        <v>6</v>
      </c>
      <c r="N856" s="88"/>
      <c r="O856" s="88"/>
      <c r="P856" s="88"/>
      <c r="Q856" s="88"/>
      <c r="R856" s="88"/>
      <c r="S856" s="90" t="s">
        <v>2710</v>
      </c>
      <c r="T856" s="90"/>
      <c r="U856" s="90"/>
      <c r="V856" s="90"/>
      <c r="W856" s="88" t="s">
        <v>2711</v>
      </c>
      <c r="X856" s="88" t="s">
        <v>2712</v>
      </c>
      <c r="Y856" s="88" t="s">
        <v>2713</v>
      </c>
      <c r="Z856" s="88" t="s">
        <v>2709</v>
      </c>
      <c r="AA856" s="88"/>
      <c r="AB856" s="88"/>
      <c r="AC856" s="88"/>
      <c r="AD856" s="3" t="str">
        <f t="shared" si="250"/>
        <v>Medium Quartz- Arenite</v>
      </c>
    </row>
    <row r="857" spans="1:30" x14ac:dyDescent="0.25">
      <c r="A857" s="88">
        <v>10438</v>
      </c>
      <c r="B857" s="88">
        <v>10435</v>
      </c>
      <c r="C857" s="83">
        <f t="shared" si="257"/>
        <v>10102</v>
      </c>
      <c r="D857" s="83">
        <f t="shared" si="257"/>
        <v>10425</v>
      </c>
      <c r="E857" s="83">
        <f t="shared" si="257"/>
        <v>10426</v>
      </c>
      <c r="F857" s="83">
        <f t="shared" si="257"/>
        <v>10430</v>
      </c>
      <c r="G857" s="83">
        <f t="shared" si="257"/>
        <v>10435</v>
      </c>
      <c r="H857" s="88">
        <f t="shared" si="258"/>
        <v>10438</v>
      </c>
      <c r="I857" s="88"/>
      <c r="J857" s="88"/>
      <c r="K857" s="88"/>
      <c r="L857" s="88">
        <v>853</v>
      </c>
      <c r="M857" s="88">
        <v>6</v>
      </c>
      <c r="N857" s="88"/>
      <c r="O857" s="88"/>
      <c r="P857" s="88"/>
      <c r="Q857" s="88"/>
      <c r="R857" s="88"/>
      <c r="S857" s="90" t="s">
        <v>2714</v>
      </c>
      <c r="T857" s="90"/>
      <c r="U857" s="90"/>
      <c r="V857" s="90"/>
      <c r="W857" s="88" t="s">
        <v>2715</v>
      </c>
      <c r="X857" s="88" t="s">
        <v>2716</v>
      </c>
      <c r="Y857" s="88" t="s">
        <v>2717</v>
      </c>
      <c r="Z857" s="88" t="s">
        <v>2709</v>
      </c>
      <c r="AA857" s="88"/>
      <c r="AB857" s="88"/>
      <c r="AC857" s="88"/>
      <c r="AD857" s="3" t="str">
        <f t="shared" si="250"/>
        <v>Coarse Quartz- Arenite</v>
      </c>
    </row>
    <row r="858" spans="1:30" x14ac:dyDescent="0.25">
      <c r="A858" s="88">
        <v>10439</v>
      </c>
      <c r="B858" s="88">
        <v>10430</v>
      </c>
      <c r="C858" s="83">
        <f t="shared" si="257"/>
        <v>10102</v>
      </c>
      <c r="D858" s="83">
        <f t="shared" si="257"/>
        <v>10425</v>
      </c>
      <c r="E858" s="83">
        <f t="shared" si="257"/>
        <v>10426</v>
      </c>
      <c r="F858" s="83">
        <f t="shared" si="257"/>
        <v>10430</v>
      </c>
      <c r="G858" s="88">
        <f>A858</f>
        <v>10439</v>
      </c>
      <c r="H858" s="88"/>
      <c r="I858" s="88"/>
      <c r="J858" s="88"/>
      <c r="K858" s="88"/>
      <c r="L858" s="88">
        <v>854</v>
      </c>
      <c r="M858" s="88">
        <v>5</v>
      </c>
      <c r="N858" s="88"/>
      <c r="O858" s="88"/>
      <c r="P858" s="88"/>
      <c r="Q858" s="88"/>
      <c r="R858" s="90" t="s">
        <v>2718</v>
      </c>
      <c r="S858" s="90"/>
      <c r="T858" s="90"/>
      <c r="U858" s="90"/>
      <c r="V858" s="90"/>
      <c r="W858" s="88" t="s">
        <v>2719</v>
      </c>
      <c r="X858" s="88" t="s">
        <v>2720</v>
      </c>
      <c r="Y858" s="88" t="s">
        <v>2721</v>
      </c>
      <c r="Z858" s="88" t="s">
        <v>1947</v>
      </c>
      <c r="AA858" s="88"/>
      <c r="AB858" s="88"/>
      <c r="AC858" s="88"/>
      <c r="AD858" s="3" t="str">
        <f t="shared" si="250"/>
        <v>Subfeldspatic- Arenite / Feldspatic Sandstone</v>
      </c>
    </row>
    <row r="859" spans="1:30" x14ac:dyDescent="0.25">
      <c r="A859" s="88">
        <v>10440</v>
      </c>
      <c r="B859" s="88">
        <v>10439</v>
      </c>
      <c r="C859" s="83">
        <f t="shared" si="257"/>
        <v>10102</v>
      </c>
      <c r="D859" s="83">
        <f t="shared" si="257"/>
        <v>10425</v>
      </c>
      <c r="E859" s="83">
        <f t="shared" si="257"/>
        <v>10426</v>
      </c>
      <c r="F859" s="83">
        <f t="shared" si="257"/>
        <v>10430</v>
      </c>
      <c r="G859" s="83">
        <f t="shared" si="257"/>
        <v>10439</v>
      </c>
      <c r="H859" s="88">
        <f t="shared" ref="H859:H861" si="259">A859</f>
        <v>10440</v>
      </c>
      <c r="I859" s="88"/>
      <c r="J859" s="88"/>
      <c r="K859" s="88"/>
      <c r="L859" s="88">
        <v>855</v>
      </c>
      <c r="M859" s="88">
        <v>6</v>
      </c>
      <c r="N859" s="88"/>
      <c r="O859" s="88"/>
      <c r="P859" s="88"/>
      <c r="Q859" s="88"/>
      <c r="R859" s="88"/>
      <c r="S859" s="90" t="s">
        <v>2722</v>
      </c>
      <c r="T859" s="90"/>
      <c r="U859" s="90"/>
      <c r="V859" s="90"/>
      <c r="W859" s="88" t="s">
        <v>2723</v>
      </c>
      <c r="X859" s="88" t="s">
        <v>2724</v>
      </c>
      <c r="Y859" s="88" t="s">
        <v>2725</v>
      </c>
      <c r="Z859" s="88" t="s">
        <v>1947</v>
      </c>
      <c r="AA859" s="88"/>
      <c r="AB859" s="88"/>
      <c r="AC859" s="88"/>
      <c r="AD859" s="3" t="str">
        <f t="shared" si="250"/>
        <v>Fine Subfeldspatic- Arenite</v>
      </c>
    </row>
    <row r="860" spans="1:30" x14ac:dyDescent="0.25">
      <c r="A860" s="88">
        <v>10441</v>
      </c>
      <c r="B860" s="88">
        <v>10439</v>
      </c>
      <c r="C860" s="83">
        <f t="shared" si="257"/>
        <v>10102</v>
      </c>
      <c r="D860" s="83">
        <f t="shared" si="257"/>
        <v>10425</v>
      </c>
      <c r="E860" s="83">
        <f t="shared" si="257"/>
        <v>10426</v>
      </c>
      <c r="F860" s="83">
        <f t="shared" si="257"/>
        <v>10430</v>
      </c>
      <c r="G860" s="83">
        <f t="shared" si="257"/>
        <v>10439</v>
      </c>
      <c r="H860" s="88">
        <f t="shared" si="259"/>
        <v>10441</v>
      </c>
      <c r="I860" s="88"/>
      <c r="J860" s="88"/>
      <c r="K860" s="88"/>
      <c r="L860" s="88">
        <v>856</v>
      </c>
      <c r="M860" s="88">
        <v>6</v>
      </c>
      <c r="N860" s="88"/>
      <c r="O860" s="88"/>
      <c r="P860" s="88"/>
      <c r="Q860" s="88"/>
      <c r="R860" s="88"/>
      <c r="S860" s="90" t="s">
        <v>2726</v>
      </c>
      <c r="T860" s="90"/>
      <c r="U860" s="90"/>
      <c r="V860" s="90"/>
      <c r="W860" s="88" t="s">
        <v>2727</v>
      </c>
      <c r="X860" s="88" t="s">
        <v>2728</v>
      </c>
      <c r="Y860" s="88" t="s">
        <v>2729</v>
      </c>
      <c r="Z860" s="88" t="s">
        <v>1947</v>
      </c>
      <c r="AA860" s="88"/>
      <c r="AB860" s="88"/>
      <c r="AC860" s="88"/>
      <c r="AD860" s="3" t="str">
        <f t="shared" si="250"/>
        <v>Medium Subfeldspatic- Arenite</v>
      </c>
    </row>
    <row r="861" spans="1:30" x14ac:dyDescent="0.25">
      <c r="A861" s="88">
        <v>10442</v>
      </c>
      <c r="B861" s="88">
        <v>10439</v>
      </c>
      <c r="C861" s="83">
        <f t="shared" si="257"/>
        <v>10102</v>
      </c>
      <c r="D861" s="83">
        <f t="shared" si="257"/>
        <v>10425</v>
      </c>
      <c r="E861" s="83">
        <f t="shared" si="257"/>
        <v>10426</v>
      </c>
      <c r="F861" s="83">
        <f t="shared" si="257"/>
        <v>10430</v>
      </c>
      <c r="G861" s="83">
        <f t="shared" si="257"/>
        <v>10439</v>
      </c>
      <c r="H861" s="88">
        <f t="shared" si="259"/>
        <v>10442</v>
      </c>
      <c r="I861" s="88"/>
      <c r="J861" s="88"/>
      <c r="K861" s="88"/>
      <c r="L861" s="88">
        <v>857</v>
      </c>
      <c r="M861" s="88">
        <v>6</v>
      </c>
      <c r="N861" s="88"/>
      <c r="O861" s="88"/>
      <c r="P861" s="88"/>
      <c r="Q861" s="88"/>
      <c r="R861" s="88"/>
      <c r="S861" s="90" t="s">
        <v>2730</v>
      </c>
      <c r="T861" s="90"/>
      <c r="U861" s="90"/>
      <c r="V861" s="90"/>
      <c r="W861" s="88" t="s">
        <v>2731</v>
      </c>
      <c r="X861" s="88" t="s">
        <v>2732</v>
      </c>
      <c r="Y861" s="88" t="s">
        <v>2733</v>
      </c>
      <c r="Z861" s="88" t="s">
        <v>1947</v>
      </c>
      <c r="AA861" s="88"/>
      <c r="AB861" s="88"/>
      <c r="AC861" s="88"/>
      <c r="AD861" s="3" t="str">
        <f t="shared" si="250"/>
        <v>Coarse Subfeldspatic- Arenite</v>
      </c>
    </row>
    <row r="862" spans="1:30" x14ac:dyDescent="0.25">
      <c r="A862" s="88">
        <v>10443</v>
      </c>
      <c r="B862" s="88">
        <v>10430</v>
      </c>
      <c r="C862" s="83">
        <f t="shared" si="257"/>
        <v>10102</v>
      </c>
      <c r="D862" s="83">
        <f t="shared" si="257"/>
        <v>10425</v>
      </c>
      <c r="E862" s="83">
        <f t="shared" si="257"/>
        <v>10426</v>
      </c>
      <c r="F862" s="83">
        <f t="shared" si="257"/>
        <v>10430</v>
      </c>
      <c r="G862" s="88">
        <f>A862</f>
        <v>10443</v>
      </c>
      <c r="H862" s="88"/>
      <c r="I862" s="88"/>
      <c r="J862" s="88"/>
      <c r="K862" s="88"/>
      <c r="L862" s="88">
        <v>858</v>
      </c>
      <c r="M862" s="88">
        <v>5</v>
      </c>
      <c r="N862" s="88"/>
      <c r="O862" s="88"/>
      <c r="P862" s="88"/>
      <c r="Q862" s="88"/>
      <c r="R862" s="90" t="s">
        <v>2734</v>
      </c>
      <c r="S862" s="90"/>
      <c r="T862" s="90"/>
      <c r="U862" s="90"/>
      <c r="V862" s="90"/>
      <c r="W862" s="88" t="s">
        <v>2735</v>
      </c>
      <c r="X862" s="88" t="s">
        <v>2736</v>
      </c>
      <c r="Y862" s="88" t="s">
        <v>2737</v>
      </c>
      <c r="Z862" s="88" t="s">
        <v>95</v>
      </c>
      <c r="AA862" s="88"/>
      <c r="AB862" s="88"/>
      <c r="AC862" s="88"/>
      <c r="AD862" s="3" t="str">
        <f t="shared" si="250"/>
        <v>Feldspatic- Arenite</v>
      </c>
    </row>
    <row r="863" spans="1:30" x14ac:dyDescent="0.25">
      <c r="A863" s="88">
        <v>10444</v>
      </c>
      <c r="B863" s="88">
        <v>10443</v>
      </c>
      <c r="C863" s="83">
        <f t="shared" si="257"/>
        <v>10102</v>
      </c>
      <c r="D863" s="83">
        <f t="shared" si="257"/>
        <v>10425</v>
      </c>
      <c r="E863" s="83">
        <f t="shared" si="257"/>
        <v>10426</v>
      </c>
      <c r="F863" s="83">
        <f t="shared" si="257"/>
        <v>10430</v>
      </c>
      <c r="G863" s="83">
        <f t="shared" si="257"/>
        <v>10443</v>
      </c>
      <c r="H863" s="88">
        <f t="shared" ref="H863:H865" si="260">A863</f>
        <v>10444</v>
      </c>
      <c r="I863" s="88"/>
      <c r="J863" s="88"/>
      <c r="K863" s="88"/>
      <c r="L863" s="88">
        <v>859</v>
      </c>
      <c r="M863" s="88">
        <v>6</v>
      </c>
      <c r="N863" s="88"/>
      <c r="O863" s="88"/>
      <c r="P863" s="88"/>
      <c r="Q863" s="88"/>
      <c r="R863" s="88"/>
      <c r="S863" s="90" t="s">
        <v>2738</v>
      </c>
      <c r="T863" s="90"/>
      <c r="U863" s="90"/>
      <c r="V863" s="90"/>
      <c r="W863" s="88" t="s">
        <v>2739</v>
      </c>
      <c r="X863" s="88" t="s">
        <v>2740</v>
      </c>
      <c r="Y863" s="88" t="s">
        <v>2741</v>
      </c>
      <c r="Z863" s="88" t="s">
        <v>95</v>
      </c>
      <c r="AA863" s="88"/>
      <c r="AB863" s="88"/>
      <c r="AC863" s="88"/>
      <c r="AD863" s="3" t="str">
        <f t="shared" si="250"/>
        <v>Fine Feldspatic- Arenite</v>
      </c>
    </row>
    <row r="864" spans="1:30" x14ac:dyDescent="0.25">
      <c r="A864" s="88">
        <v>10445</v>
      </c>
      <c r="B864" s="88">
        <v>10443</v>
      </c>
      <c r="C864" s="83">
        <f t="shared" si="257"/>
        <v>10102</v>
      </c>
      <c r="D864" s="83">
        <f t="shared" si="257"/>
        <v>10425</v>
      </c>
      <c r="E864" s="83">
        <f t="shared" si="257"/>
        <v>10426</v>
      </c>
      <c r="F864" s="83">
        <f t="shared" si="257"/>
        <v>10430</v>
      </c>
      <c r="G864" s="83">
        <f t="shared" si="257"/>
        <v>10443</v>
      </c>
      <c r="H864" s="88">
        <f t="shared" si="260"/>
        <v>10445</v>
      </c>
      <c r="I864" s="88"/>
      <c r="J864" s="88"/>
      <c r="K864" s="88"/>
      <c r="L864" s="88">
        <v>860</v>
      </c>
      <c r="M864" s="88">
        <v>6</v>
      </c>
      <c r="N864" s="88"/>
      <c r="O864" s="88"/>
      <c r="P864" s="88"/>
      <c r="Q864" s="88"/>
      <c r="R864" s="88"/>
      <c r="S864" s="90" t="s">
        <v>2742</v>
      </c>
      <c r="T864" s="90"/>
      <c r="U864" s="90"/>
      <c r="V864" s="90"/>
      <c r="W864" s="88" t="s">
        <v>2743</v>
      </c>
      <c r="X864" s="88" t="s">
        <v>2744</v>
      </c>
      <c r="Y864" s="88" t="s">
        <v>2745</v>
      </c>
      <c r="Z864" s="88" t="s">
        <v>95</v>
      </c>
      <c r="AA864" s="88"/>
      <c r="AB864" s="88"/>
      <c r="AC864" s="88"/>
      <c r="AD864" s="3" t="str">
        <f t="shared" si="250"/>
        <v>Medium Feldspatic- Arenite</v>
      </c>
    </row>
    <row r="865" spans="1:30" x14ac:dyDescent="0.25">
      <c r="A865" s="88">
        <v>10446</v>
      </c>
      <c r="B865" s="88">
        <v>10443</v>
      </c>
      <c r="C865" s="83">
        <f t="shared" si="257"/>
        <v>10102</v>
      </c>
      <c r="D865" s="83">
        <f t="shared" si="257"/>
        <v>10425</v>
      </c>
      <c r="E865" s="83">
        <f t="shared" si="257"/>
        <v>10426</v>
      </c>
      <c r="F865" s="83">
        <f t="shared" si="257"/>
        <v>10430</v>
      </c>
      <c r="G865" s="83">
        <f t="shared" si="257"/>
        <v>10443</v>
      </c>
      <c r="H865" s="88">
        <f t="shared" si="260"/>
        <v>10446</v>
      </c>
      <c r="I865" s="88"/>
      <c r="J865" s="88"/>
      <c r="K865" s="88"/>
      <c r="L865" s="88">
        <v>861</v>
      </c>
      <c r="M865" s="88">
        <v>6</v>
      </c>
      <c r="N865" s="88"/>
      <c r="O865" s="88"/>
      <c r="P865" s="88"/>
      <c r="Q865" s="88"/>
      <c r="R865" s="88"/>
      <c r="S865" s="90" t="s">
        <v>2746</v>
      </c>
      <c r="T865" s="90"/>
      <c r="U865" s="90"/>
      <c r="V865" s="90"/>
      <c r="W865" s="88" t="s">
        <v>2747</v>
      </c>
      <c r="X865" s="88" t="s">
        <v>2748</v>
      </c>
      <c r="Y865" s="88" t="s">
        <v>2749</v>
      </c>
      <c r="Z865" s="88" t="s">
        <v>95</v>
      </c>
      <c r="AA865" s="88"/>
      <c r="AB865" s="88"/>
      <c r="AC865" s="88"/>
      <c r="AD865" s="3" t="str">
        <f t="shared" si="250"/>
        <v>Coarse Feldspatic- Arenite</v>
      </c>
    </row>
    <row r="866" spans="1:30" x14ac:dyDescent="0.25">
      <c r="A866" s="88">
        <v>10447</v>
      </c>
      <c r="B866" s="88">
        <v>10430</v>
      </c>
      <c r="C866" s="83">
        <f t="shared" si="257"/>
        <v>10102</v>
      </c>
      <c r="D866" s="83">
        <f t="shared" si="257"/>
        <v>10425</v>
      </c>
      <c r="E866" s="83">
        <f t="shared" si="257"/>
        <v>10426</v>
      </c>
      <c r="F866" s="83">
        <f t="shared" si="257"/>
        <v>10430</v>
      </c>
      <c r="G866" s="88">
        <f>A866</f>
        <v>10447</v>
      </c>
      <c r="H866" s="88"/>
      <c r="I866" s="88"/>
      <c r="J866" s="88"/>
      <c r="K866" s="88"/>
      <c r="L866" s="88">
        <v>862</v>
      </c>
      <c r="M866" s="88">
        <v>5</v>
      </c>
      <c r="N866" s="88"/>
      <c r="O866" s="88"/>
      <c r="P866" s="88"/>
      <c r="Q866" s="88"/>
      <c r="R866" s="90" t="s">
        <v>2750</v>
      </c>
      <c r="S866" s="90"/>
      <c r="T866" s="90"/>
      <c r="U866" s="90"/>
      <c r="V866" s="90"/>
      <c r="W866" s="88" t="s">
        <v>2751</v>
      </c>
      <c r="X866" s="88" t="s">
        <v>2752</v>
      </c>
      <c r="Y866" s="88" t="s">
        <v>2753</v>
      </c>
      <c r="Z866" s="88" t="s">
        <v>85</v>
      </c>
      <c r="AA866" s="88"/>
      <c r="AB866" s="88"/>
      <c r="AC866" s="88"/>
      <c r="AD866" s="3" t="str">
        <f t="shared" si="250"/>
        <v>Arkose</v>
      </c>
    </row>
    <row r="867" spans="1:30" x14ac:dyDescent="0.25">
      <c r="A867" s="88">
        <v>10448</v>
      </c>
      <c r="B867" s="88">
        <v>10447</v>
      </c>
      <c r="C867" s="83">
        <f t="shared" si="257"/>
        <v>10102</v>
      </c>
      <c r="D867" s="83">
        <f t="shared" si="257"/>
        <v>10425</v>
      </c>
      <c r="E867" s="83">
        <f t="shared" si="257"/>
        <v>10426</v>
      </c>
      <c r="F867" s="83">
        <f t="shared" si="257"/>
        <v>10430</v>
      </c>
      <c r="G867" s="83">
        <f t="shared" si="257"/>
        <v>10447</v>
      </c>
      <c r="H867" s="88">
        <f t="shared" ref="H867:H869" si="261">A867</f>
        <v>10448</v>
      </c>
      <c r="I867" s="88"/>
      <c r="J867" s="88"/>
      <c r="K867" s="88"/>
      <c r="L867" s="88">
        <v>863</v>
      </c>
      <c r="M867" s="88">
        <v>6</v>
      </c>
      <c r="N867" s="88"/>
      <c r="O867" s="88"/>
      <c r="P867" s="88"/>
      <c r="Q867" s="88"/>
      <c r="R867" s="88"/>
      <c r="S867" s="90" t="s">
        <v>2754</v>
      </c>
      <c r="T867" s="90"/>
      <c r="U867" s="90"/>
      <c r="V867" s="90"/>
      <c r="W867" s="88" t="s">
        <v>2755</v>
      </c>
      <c r="X867" s="88" t="s">
        <v>2756</v>
      </c>
      <c r="Y867" s="88" t="s">
        <v>2757</v>
      </c>
      <c r="Z867" s="88" t="s">
        <v>85</v>
      </c>
      <c r="AA867" s="88"/>
      <c r="AB867" s="88"/>
      <c r="AC867" s="88"/>
      <c r="AD867" s="3" t="str">
        <f t="shared" si="250"/>
        <v>Fine Arkose</v>
      </c>
    </row>
    <row r="868" spans="1:30" x14ac:dyDescent="0.25">
      <c r="A868" s="88">
        <v>10449</v>
      </c>
      <c r="B868" s="88">
        <v>10447</v>
      </c>
      <c r="C868" s="83">
        <f t="shared" si="257"/>
        <v>10102</v>
      </c>
      <c r="D868" s="83">
        <f t="shared" si="257"/>
        <v>10425</v>
      </c>
      <c r="E868" s="83">
        <f t="shared" si="257"/>
        <v>10426</v>
      </c>
      <c r="F868" s="83">
        <f t="shared" si="257"/>
        <v>10430</v>
      </c>
      <c r="G868" s="83">
        <f t="shared" si="257"/>
        <v>10447</v>
      </c>
      <c r="H868" s="88">
        <f t="shared" si="261"/>
        <v>10449</v>
      </c>
      <c r="I868" s="88"/>
      <c r="J868" s="88"/>
      <c r="K868" s="88"/>
      <c r="L868" s="88">
        <v>864</v>
      </c>
      <c r="M868" s="88">
        <v>6</v>
      </c>
      <c r="N868" s="88"/>
      <c r="O868" s="88"/>
      <c r="P868" s="88"/>
      <c r="Q868" s="88"/>
      <c r="R868" s="88"/>
      <c r="S868" s="90" t="s">
        <v>2758</v>
      </c>
      <c r="T868" s="90"/>
      <c r="U868" s="90"/>
      <c r="V868" s="90"/>
      <c r="W868" s="88" t="s">
        <v>2759</v>
      </c>
      <c r="X868" s="88" t="s">
        <v>2760</v>
      </c>
      <c r="Y868" s="88" t="s">
        <v>2761</v>
      </c>
      <c r="Z868" s="88" t="s">
        <v>85</v>
      </c>
      <c r="AA868" s="88"/>
      <c r="AB868" s="88"/>
      <c r="AC868" s="88"/>
      <c r="AD868" s="3" t="str">
        <f t="shared" si="250"/>
        <v>Medium Arkose</v>
      </c>
    </row>
    <row r="869" spans="1:30" x14ac:dyDescent="0.25">
      <c r="A869" s="88">
        <v>10450</v>
      </c>
      <c r="B869" s="88">
        <v>10447</v>
      </c>
      <c r="C869" s="83">
        <f t="shared" si="257"/>
        <v>10102</v>
      </c>
      <c r="D869" s="83">
        <f t="shared" si="257"/>
        <v>10425</v>
      </c>
      <c r="E869" s="83">
        <f t="shared" si="257"/>
        <v>10426</v>
      </c>
      <c r="F869" s="83">
        <f t="shared" si="257"/>
        <v>10430</v>
      </c>
      <c r="G869" s="83">
        <f t="shared" si="257"/>
        <v>10447</v>
      </c>
      <c r="H869" s="88">
        <f t="shared" si="261"/>
        <v>10450</v>
      </c>
      <c r="I869" s="88"/>
      <c r="J869" s="88"/>
      <c r="K869" s="88"/>
      <c r="L869" s="88">
        <v>865</v>
      </c>
      <c r="M869" s="88">
        <v>6</v>
      </c>
      <c r="N869" s="88"/>
      <c r="O869" s="88"/>
      <c r="P869" s="88"/>
      <c r="Q869" s="88"/>
      <c r="R869" s="88"/>
      <c r="S869" s="90" t="s">
        <v>2762</v>
      </c>
      <c r="T869" s="90"/>
      <c r="U869" s="90"/>
      <c r="V869" s="90"/>
      <c r="W869" s="88" t="s">
        <v>2763</v>
      </c>
      <c r="X869" s="88" t="s">
        <v>2764</v>
      </c>
      <c r="Y869" s="88" t="s">
        <v>2765</v>
      </c>
      <c r="Z869" s="88" t="s">
        <v>85</v>
      </c>
      <c r="AA869" s="88"/>
      <c r="AB869" s="88"/>
      <c r="AC869" s="88"/>
      <c r="AD869" s="3" t="str">
        <f t="shared" si="250"/>
        <v>Coarse Arkose</v>
      </c>
    </row>
    <row r="870" spans="1:30" x14ac:dyDescent="0.25">
      <c r="A870" s="88">
        <v>10451</v>
      </c>
      <c r="B870" s="88">
        <v>10430</v>
      </c>
      <c r="C870" s="83">
        <f t="shared" si="257"/>
        <v>10102</v>
      </c>
      <c r="D870" s="83">
        <f t="shared" si="257"/>
        <v>10425</v>
      </c>
      <c r="E870" s="83">
        <f t="shared" si="257"/>
        <v>10426</v>
      </c>
      <c r="F870" s="83">
        <f t="shared" si="257"/>
        <v>10430</v>
      </c>
      <c r="G870" s="88">
        <f>A870</f>
        <v>10451</v>
      </c>
      <c r="H870" s="88"/>
      <c r="I870" s="88"/>
      <c r="J870" s="88"/>
      <c r="K870" s="88"/>
      <c r="L870" s="88">
        <v>866</v>
      </c>
      <c r="M870" s="88">
        <v>5</v>
      </c>
      <c r="N870" s="88"/>
      <c r="O870" s="88"/>
      <c r="P870" s="88"/>
      <c r="Q870" s="88"/>
      <c r="R870" s="90" t="s">
        <v>2766</v>
      </c>
      <c r="S870" s="90"/>
      <c r="T870" s="90"/>
      <c r="U870" s="90"/>
      <c r="V870" s="90"/>
      <c r="W870" s="88" t="s">
        <v>2767</v>
      </c>
      <c r="X870" s="88" t="s">
        <v>2768</v>
      </c>
      <c r="Y870" s="88" t="s">
        <v>2769</v>
      </c>
      <c r="Z870" s="88" t="s">
        <v>2770</v>
      </c>
      <c r="AA870" s="88"/>
      <c r="AB870" s="88"/>
      <c r="AC870" s="88"/>
      <c r="AD870" s="3" t="str">
        <f t="shared" si="250"/>
        <v>Sublitharenite</v>
      </c>
    </row>
    <row r="871" spans="1:30" x14ac:dyDescent="0.25">
      <c r="A871" s="88">
        <v>10452</v>
      </c>
      <c r="B871" s="88">
        <v>10451</v>
      </c>
      <c r="C871" s="83">
        <f t="shared" ref="C871:G886" si="262">VLOOKUP(D871,$A:$B,2,FALSE)</f>
        <v>10102</v>
      </c>
      <c r="D871" s="83">
        <f t="shared" si="262"/>
        <v>10425</v>
      </c>
      <c r="E871" s="83">
        <f t="shared" si="262"/>
        <v>10426</v>
      </c>
      <c r="F871" s="83">
        <f t="shared" si="262"/>
        <v>10430</v>
      </c>
      <c r="G871" s="83">
        <f t="shared" si="262"/>
        <v>10451</v>
      </c>
      <c r="H871" s="88">
        <f t="shared" ref="H871:H873" si="263">A871</f>
        <v>10452</v>
      </c>
      <c r="I871" s="88"/>
      <c r="J871" s="88"/>
      <c r="K871" s="88"/>
      <c r="L871" s="88">
        <v>867</v>
      </c>
      <c r="M871" s="88">
        <v>6</v>
      </c>
      <c r="N871" s="88"/>
      <c r="O871" s="88"/>
      <c r="P871" s="88"/>
      <c r="Q871" s="88"/>
      <c r="R871" s="88"/>
      <c r="S871" s="90" t="s">
        <v>2771</v>
      </c>
      <c r="T871" s="90"/>
      <c r="U871" s="90"/>
      <c r="V871" s="90"/>
      <c r="W871" s="88" t="s">
        <v>2772</v>
      </c>
      <c r="X871" s="88" t="s">
        <v>2773</v>
      </c>
      <c r="Y871" s="88" t="s">
        <v>2774</v>
      </c>
      <c r="Z871" s="88" t="s">
        <v>2770</v>
      </c>
      <c r="AA871" s="88"/>
      <c r="AB871" s="88"/>
      <c r="AC871" s="88"/>
      <c r="AD871" s="3" t="str">
        <f t="shared" si="250"/>
        <v>Fine Sublitharenite</v>
      </c>
    </row>
    <row r="872" spans="1:30" x14ac:dyDescent="0.25">
      <c r="A872" s="88">
        <v>10453</v>
      </c>
      <c r="B872" s="88">
        <v>10451</v>
      </c>
      <c r="C872" s="83">
        <f t="shared" si="262"/>
        <v>10102</v>
      </c>
      <c r="D872" s="83">
        <f t="shared" si="262"/>
        <v>10425</v>
      </c>
      <c r="E872" s="83">
        <f t="shared" si="262"/>
        <v>10426</v>
      </c>
      <c r="F872" s="83">
        <f t="shared" si="262"/>
        <v>10430</v>
      </c>
      <c r="G872" s="83">
        <f t="shared" si="262"/>
        <v>10451</v>
      </c>
      <c r="H872" s="88">
        <f t="shared" si="263"/>
        <v>10453</v>
      </c>
      <c r="I872" s="88"/>
      <c r="J872" s="88"/>
      <c r="K872" s="88"/>
      <c r="L872" s="88">
        <v>868</v>
      </c>
      <c r="M872" s="88">
        <v>6</v>
      </c>
      <c r="N872" s="88"/>
      <c r="O872" s="88"/>
      <c r="P872" s="88"/>
      <c r="Q872" s="88"/>
      <c r="R872" s="88"/>
      <c r="S872" s="90" t="s">
        <v>2775</v>
      </c>
      <c r="T872" s="90"/>
      <c r="U872" s="90"/>
      <c r="V872" s="90"/>
      <c r="W872" s="88" t="s">
        <v>2776</v>
      </c>
      <c r="X872" s="88" t="s">
        <v>2777</v>
      </c>
      <c r="Y872" s="88" t="s">
        <v>2778</v>
      </c>
      <c r="Z872" s="88" t="s">
        <v>2770</v>
      </c>
      <c r="AA872" s="88"/>
      <c r="AB872" s="88"/>
      <c r="AC872" s="88"/>
      <c r="AD872" s="3" t="str">
        <f t="shared" si="250"/>
        <v>Medium Sublitharenite</v>
      </c>
    </row>
    <row r="873" spans="1:30" x14ac:dyDescent="0.25">
      <c r="A873" s="88">
        <v>10454</v>
      </c>
      <c r="B873" s="88">
        <v>10451</v>
      </c>
      <c r="C873" s="83">
        <f t="shared" si="262"/>
        <v>10102</v>
      </c>
      <c r="D873" s="83">
        <f t="shared" si="262"/>
        <v>10425</v>
      </c>
      <c r="E873" s="83">
        <f t="shared" si="262"/>
        <v>10426</v>
      </c>
      <c r="F873" s="83">
        <f t="shared" si="262"/>
        <v>10430</v>
      </c>
      <c r="G873" s="83">
        <f t="shared" si="262"/>
        <v>10451</v>
      </c>
      <c r="H873" s="88">
        <f t="shared" si="263"/>
        <v>10454</v>
      </c>
      <c r="I873" s="88"/>
      <c r="J873" s="88"/>
      <c r="K873" s="88"/>
      <c r="L873" s="88">
        <v>869</v>
      </c>
      <c r="M873" s="88">
        <v>6</v>
      </c>
      <c r="N873" s="88"/>
      <c r="O873" s="88"/>
      <c r="P873" s="88"/>
      <c r="Q873" s="88"/>
      <c r="R873" s="88"/>
      <c r="S873" s="90" t="s">
        <v>2779</v>
      </c>
      <c r="T873" s="90"/>
      <c r="U873" s="90"/>
      <c r="V873" s="90"/>
      <c r="W873" s="88" t="s">
        <v>2780</v>
      </c>
      <c r="X873" s="88" t="s">
        <v>2781</v>
      </c>
      <c r="Y873" s="88" t="s">
        <v>2782</v>
      </c>
      <c r="Z873" s="88" t="s">
        <v>2770</v>
      </c>
      <c r="AA873" s="88"/>
      <c r="AB873" s="88"/>
      <c r="AC873" s="88"/>
      <c r="AD873" s="3" t="str">
        <f t="shared" si="250"/>
        <v>Coarse Sublitharenite</v>
      </c>
    </row>
    <row r="874" spans="1:30" x14ac:dyDescent="0.25">
      <c r="A874" s="88">
        <v>10455</v>
      </c>
      <c r="B874" s="88">
        <v>10430</v>
      </c>
      <c r="C874" s="83">
        <f t="shared" si="262"/>
        <v>10102</v>
      </c>
      <c r="D874" s="83">
        <f t="shared" si="262"/>
        <v>10425</v>
      </c>
      <c r="E874" s="83">
        <f t="shared" si="262"/>
        <v>10426</v>
      </c>
      <c r="F874" s="83">
        <f t="shared" si="262"/>
        <v>10430</v>
      </c>
      <c r="G874" s="88">
        <f>A874</f>
        <v>10455</v>
      </c>
      <c r="H874" s="88"/>
      <c r="I874" s="88"/>
      <c r="J874" s="88"/>
      <c r="K874" s="88"/>
      <c r="L874" s="88">
        <v>870</v>
      </c>
      <c r="M874" s="88">
        <v>5</v>
      </c>
      <c r="N874" s="88"/>
      <c r="O874" s="88"/>
      <c r="P874" s="88"/>
      <c r="Q874" s="88"/>
      <c r="R874" s="90" t="s">
        <v>2783</v>
      </c>
      <c r="S874" s="90"/>
      <c r="T874" s="90"/>
      <c r="U874" s="90"/>
      <c r="V874" s="90"/>
      <c r="W874" s="88" t="s">
        <v>2784</v>
      </c>
      <c r="X874" s="88" t="s">
        <v>2785</v>
      </c>
      <c r="Y874" s="88" t="s">
        <v>2786</v>
      </c>
      <c r="Z874" s="88" t="s">
        <v>2770</v>
      </c>
      <c r="AA874" s="88"/>
      <c r="AB874" s="88"/>
      <c r="AC874" s="88"/>
      <c r="AD874" s="3" t="str">
        <f t="shared" si="250"/>
        <v>Litharenite</v>
      </c>
    </row>
    <row r="875" spans="1:30" x14ac:dyDescent="0.25">
      <c r="A875" s="88">
        <v>10456</v>
      </c>
      <c r="B875" s="88">
        <v>10455</v>
      </c>
      <c r="C875" s="83">
        <f t="shared" si="262"/>
        <v>10102</v>
      </c>
      <c r="D875" s="83">
        <f t="shared" si="262"/>
        <v>10425</v>
      </c>
      <c r="E875" s="83">
        <f t="shared" si="262"/>
        <v>10426</v>
      </c>
      <c r="F875" s="83">
        <f t="shared" si="262"/>
        <v>10430</v>
      </c>
      <c r="G875" s="83">
        <f t="shared" si="262"/>
        <v>10455</v>
      </c>
      <c r="H875" s="88">
        <f t="shared" ref="H875:H877" si="264">A875</f>
        <v>10456</v>
      </c>
      <c r="I875" s="88"/>
      <c r="J875" s="88"/>
      <c r="K875" s="88"/>
      <c r="L875" s="88">
        <v>871</v>
      </c>
      <c r="M875" s="88">
        <v>6</v>
      </c>
      <c r="N875" s="88"/>
      <c r="O875" s="88"/>
      <c r="P875" s="88"/>
      <c r="Q875" s="88"/>
      <c r="R875" s="88"/>
      <c r="S875" s="90" t="s">
        <v>2787</v>
      </c>
      <c r="T875" s="90"/>
      <c r="U875" s="90"/>
      <c r="V875" s="90"/>
      <c r="W875" s="88" t="s">
        <v>2788</v>
      </c>
      <c r="X875" s="88" t="s">
        <v>2789</v>
      </c>
      <c r="Y875" s="88" t="s">
        <v>2790</v>
      </c>
      <c r="Z875" s="88" t="s">
        <v>2770</v>
      </c>
      <c r="AA875" s="88"/>
      <c r="AB875" s="88"/>
      <c r="AC875" s="88"/>
      <c r="AD875" s="3" t="str">
        <f t="shared" si="250"/>
        <v>Fine Litharenite</v>
      </c>
    </row>
    <row r="876" spans="1:30" x14ac:dyDescent="0.25">
      <c r="A876" s="88">
        <v>10457</v>
      </c>
      <c r="B876" s="88">
        <v>10455</v>
      </c>
      <c r="C876" s="83">
        <f t="shared" si="262"/>
        <v>10102</v>
      </c>
      <c r="D876" s="83">
        <f t="shared" si="262"/>
        <v>10425</v>
      </c>
      <c r="E876" s="83">
        <f t="shared" si="262"/>
        <v>10426</v>
      </c>
      <c r="F876" s="83">
        <f t="shared" si="262"/>
        <v>10430</v>
      </c>
      <c r="G876" s="83">
        <f t="shared" si="262"/>
        <v>10455</v>
      </c>
      <c r="H876" s="88">
        <f t="shared" si="264"/>
        <v>10457</v>
      </c>
      <c r="I876" s="88"/>
      <c r="J876" s="88"/>
      <c r="K876" s="88"/>
      <c r="L876" s="88">
        <v>872</v>
      </c>
      <c r="M876" s="88">
        <v>6</v>
      </c>
      <c r="N876" s="88"/>
      <c r="O876" s="88"/>
      <c r="P876" s="88"/>
      <c r="Q876" s="88"/>
      <c r="R876" s="88"/>
      <c r="S876" s="90" t="s">
        <v>2791</v>
      </c>
      <c r="T876" s="90"/>
      <c r="U876" s="90"/>
      <c r="V876" s="90"/>
      <c r="W876" s="88" t="s">
        <v>2792</v>
      </c>
      <c r="X876" s="88" t="s">
        <v>2793</v>
      </c>
      <c r="Y876" s="88" t="s">
        <v>2794</v>
      </c>
      <c r="Z876" s="88" t="s">
        <v>2770</v>
      </c>
      <c r="AA876" s="88"/>
      <c r="AB876" s="88"/>
      <c r="AC876" s="88"/>
      <c r="AD876" s="3" t="str">
        <f t="shared" si="250"/>
        <v>Medium Litharenite</v>
      </c>
    </row>
    <row r="877" spans="1:30" x14ac:dyDescent="0.25">
      <c r="A877" s="88">
        <v>10458</v>
      </c>
      <c r="B877" s="88">
        <v>10455</v>
      </c>
      <c r="C877" s="83">
        <f t="shared" si="262"/>
        <v>10102</v>
      </c>
      <c r="D877" s="83">
        <f t="shared" si="262"/>
        <v>10425</v>
      </c>
      <c r="E877" s="83">
        <f t="shared" si="262"/>
        <v>10426</v>
      </c>
      <c r="F877" s="83">
        <f t="shared" si="262"/>
        <v>10430</v>
      </c>
      <c r="G877" s="83">
        <f t="shared" si="262"/>
        <v>10455</v>
      </c>
      <c r="H877" s="88">
        <f t="shared" si="264"/>
        <v>10458</v>
      </c>
      <c r="I877" s="88"/>
      <c r="J877" s="88"/>
      <c r="K877" s="88"/>
      <c r="L877" s="88">
        <v>873</v>
      </c>
      <c r="M877" s="88">
        <v>6</v>
      </c>
      <c r="N877" s="88"/>
      <c r="O877" s="88"/>
      <c r="P877" s="88"/>
      <c r="Q877" s="88"/>
      <c r="R877" s="88"/>
      <c r="S877" s="90" t="s">
        <v>2795</v>
      </c>
      <c r="T877" s="90"/>
      <c r="U877" s="90"/>
      <c r="V877" s="90"/>
      <c r="W877" s="88" t="s">
        <v>2796</v>
      </c>
      <c r="X877" s="88" t="s">
        <v>2797</v>
      </c>
      <c r="Y877" s="88" t="s">
        <v>2798</v>
      </c>
      <c r="Z877" s="88" t="s">
        <v>2770</v>
      </c>
      <c r="AA877" s="88"/>
      <c r="AB877" s="88"/>
      <c r="AC877" s="88"/>
      <c r="AD877" s="3" t="str">
        <f t="shared" si="250"/>
        <v>Coarse Litharenite</v>
      </c>
    </row>
    <row r="878" spans="1:30" x14ac:dyDescent="0.25">
      <c r="A878" s="88">
        <v>10459</v>
      </c>
      <c r="B878" s="88">
        <v>10430</v>
      </c>
      <c r="C878" s="83">
        <f t="shared" si="262"/>
        <v>10102</v>
      </c>
      <c r="D878" s="83">
        <f t="shared" si="262"/>
        <v>10425</v>
      </c>
      <c r="E878" s="83">
        <f t="shared" si="262"/>
        <v>10426</v>
      </c>
      <c r="F878" s="83">
        <f t="shared" si="262"/>
        <v>10430</v>
      </c>
      <c r="G878" s="88">
        <f>A878</f>
        <v>10459</v>
      </c>
      <c r="H878" s="88"/>
      <c r="I878" s="88"/>
      <c r="J878" s="88"/>
      <c r="K878" s="88"/>
      <c r="L878" s="88">
        <v>874</v>
      </c>
      <c r="M878" s="88">
        <v>5</v>
      </c>
      <c r="N878" s="88"/>
      <c r="O878" s="88"/>
      <c r="P878" s="88"/>
      <c r="Q878" s="88"/>
      <c r="R878" s="91" t="s">
        <v>2799</v>
      </c>
      <c r="S878" s="92"/>
      <c r="T878" s="92"/>
      <c r="U878" s="92"/>
      <c r="V878" s="93"/>
      <c r="W878" s="88" t="s">
        <v>2800</v>
      </c>
      <c r="X878" s="88" t="s">
        <v>2801</v>
      </c>
      <c r="Y878" s="88" t="s">
        <v>2802</v>
      </c>
      <c r="Z878" s="88" t="s">
        <v>95</v>
      </c>
      <c r="AA878" s="88"/>
      <c r="AB878" s="88"/>
      <c r="AC878" s="88"/>
      <c r="AD878" s="3" t="str">
        <f t="shared" si="250"/>
        <v>Lithic- Arenite</v>
      </c>
    </row>
    <row r="879" spans="1:30" x14ac:dyDescent="0.25">
      <c r="A879" s="88">
        <v>10460</v>
      </c>
      <c r="B879" s="88">
        <v>10459</v>
      </c>
      <c r="C879" s="83">
        <f t="shared" si="262"/>
        <v>10102</v>
      </c>
      <c r="D879" s="83">
        <f t="shared" si="262"/>
        <v>10425</v>
      </c>
      <c r="E879" s="83">
        <f t="shared" si="262"/>
        <v>10426</v>
      </c>
      <c r="F879" s="83">
        <f t="shared" si="262"/>
        <v>10430</v>
      </c>
      <c r="G879" s="83">
        <f t="shared" si="262"/>
        <v>10459</v>
      </c>
      <c r="H879" s="88">
        <f t="shared" ref="H879:H881" si="265">A879</f>
        <v>10460</v>
      </c>
      <c r="I879" s="88"/>
      <c r="J879" s="88"/>
      <c r="K879" s="88"/>
      <c r="L879" s="88">
        <v>875</v>
      </c>
      <c r="M879" s="88">
        <v>6</v>
      </c>
      <c r="N879" s="88"/>
      <c r="O879" s="88"/>
      <c r="P879" s="88"/>
      <c r="Q879" s="88"/>
      <c r="R879" s="88"/>
      <c r="S879" s="90" t="s">
        <v>2803</v>
      </c>
      <c r="T879" s="90"/>
      <c r="U879" s="90"/>
      <c r="V879" s="90"/>
      <c r="W879" s="88" t="s">
        <v>2804</v>
      </c>
      <c r="X879" s="88" t="s">
        <v>2805</v>
      </c>
      <c r="Y879" s="88" t="s">
        <v>2806</v>
      </c>
      <c r="Z879" s="88" t="s">
        <v>95</v>
      </c>
      <c r="AA879" s="88"/>
      <c r="AB879" s="88"/>
      <c r="AC879" s="88"/>
      <c r="AD879" s="3" t="str">
        <f t="shared" si="250"/>
        <v>Fine Lithic- Arenite</v>
      </c>
    </row>
    <row r="880" spans="1:30" x14ac:dyDescent="0.25">
      <c r="A880" s="88">
        <v>10461</v>
      </c>
      <c r="B880" s="88">
        <v>10459</v>
      </c>
      <c r="C880" s="83">
        <f t="shared" si="262"/>
        <v>10102</v>
      </c>
      <c r="D880" s="83">
        <f t="shared" si="262"/>
        <v>10425</v>
      </c>
      <c r="E880" s="83">
        <f t="shared" si="262"/>
        <v>10426</v>
      </c>
      <c r="F880" s="83">
        <f t="shared" si="262"/>
        <v>10430</v>
      </c>
      <c r="G880" s="83">
        <f t="shared" si="262"/>
        <v>10459</v>
      </c>
      <c r="H880" s="88">
        <f t="shared" si="265"/>
        <v>10461</v>
      </c>
      <c r="I880" s="88"/>
      <c r="J880" s="88"/>
      <c r="K880" s="88"/>
      <c r="L880" s="88">
        <v>876</v>
      </c>
      <c r="M880" s="88">
        <v>6</v>
      </c>
      <c r="N880" s="88"/>
      <c r="O880" s="88"/>
      <c r="P880" s="88"/>
      <c r="Q880" s="88"/>
      <c r="R880" s="88"/>
      <c r="S880" s="90" t="s">
        <v>2807</v>
      </c>
      <c r="T880" s="90"/>
      <c r="U880" s="90"/>
      <c r="V880" s="90"/>
      <c r="W880" s="88" t="s">
        <v>2808</v>
      </c>
      <c r="X880" s="88" t="s">
        <v>2809</v>
      </c>
      <c r="Y880" s="88" t="s">
        <v>2810</v>
      </c>
      <c r="Z880" s="88" t="s">
        <v>95</v>
      </c>
      <c r="AA880" s="88"/>
      <c r="AB880" s="88"/>
      <c r="AC880" s="88"/>
      <c r="AD880" s="3" t="str">
        <f t="shared" si="250"/>
        <v>Medium Lithic- Arenite</v>
      </c>
    </row>
    <row r="881" spans="1:30" x14ac:dyDescent="0.25">
      <c r="A881" s="88">
        <v>10462</v>
      </c>
      <c r="B881" s="88">
        <v>10459</v>
      </c>
      <c r="C881" s="83">
        <f t="shared" si="262"/>
        <v>10102</v>
      </c>
      <c r="D881" s="83">
        <f t="shared" si="262"/>
        <v>10425</v>
      </c>
      <c r="E881" s="83">
        <f t="shared" si="262"/>
        <v>10426</v>
      </c>
      <c r="F881" s="83">
        <f t="shared" si="262"/>
        <v>10430</v>
      </c>
      <c r="G881" s="83">
        <f t="shared" si="262"/>
        <v>10459</v>
      </c>
      <c r="H881" s="88">
        <f t="shared" si="265"/>
        <v>10462</v>
      </c>
      <c r="I881" s="88"/>
      <c r="J881" s="88"/>
      <c r="K881" s="88"/>
      <c r="L881" s="88">
        <v>877</v>
      </c>
      <c r="M881" s="88">
        <v>6</v>
      </c>
      <c r="N881" s="88"/>
      <c r="O881" s="88"/>
      <c r="P881" s="88"/>
      <c r="Q881" s="88"/>
      <c r="R881" s="88"/>
      <c r="S881" s="90" t="s">
        <v>2811</v>
      </c>
      <c r="T881" s="90"/>
      <c r="U881" s="90"/>
      <c r="V881" s="90"/>
      <c r="W881" s="88" t="s">
        <v>2812</v>
      </c>
      <c r="X881" s="88" t="s">
        <v>2813</v>
      </c>
      <c r="Y881" s="88" t="s">
        <v>2814</v>
      </c>
      <c r="Z881" s="88" t="s">
        <v>95</v>
      </c>
      <c r="AA881" s="88"/>
      <c r="AB881" s="88"/>
      <c r="AC881" s="88"/>
      <c r="AD881" s="3" t="str">
        <f t="shared" si="250"/>
        <v>Coarse Lithic- Arenite</v>
      </c>
    </row>
    <row r="882" spans="1:30" x14ac:dyDescent="0.25">
      <c r="A882" s="88">
        <v>10463</v>
      </c>
      <c r="B882" s="88">
        <v>10430</v>
      </c>
      <c r="C882" s="83">
        <f t="shared" si="262"/>
        <v>10102</v>
      </c>
      <c r="D882" s="83">
        <f t="shared" si="262"/>
        <v>10425</v>
      </c>
      <c r="E882" s="83">
        <f t="shared" si="262"/>
        <v>10426</v>
      </c>
      <c r="F882" s="83">
        <f t="shared" si="262"/>
        <v>10430</v>
      </c>
      <c r="G882" s="88">
        <f>A882</f>
        <v>10463</v>
      </c>
      <c r="H882" s="88"/>
      <c r="I882" s="88"/>
      <c r="J882" s="88"/>
      <c r="K882" s="88"/>
      <c r="L882" s="88">
        <v>878</v>
      </c>
      <c r="M882" s="88">
        <v>5</v>
      </c>
      <c r="N882" s="88"/>
      <c r="O882" s="88"/>
      <c r="P882" s="88"/>
      <c r="Q882" s="88"/>
      <c r="R882" s="90" t="s">
        <v>2815</v>
      </c>
      <c r="S882" s="90"/>
      <c r="T882" s="90"/>
      <c r="U882" s="90"/>
      <c r="V882" s="90"/>
      <c r="W882" s="88" t="s">
        <v>2816</v>
      </c>
      <c r="X882" s="88" t="s">
        <v>2817</v>
      </c>
      <c r="Y882" s="88" t="s">
        <v>2818</v>
      </c>
      <c r="Z882" s="88" t="s">
        <v>1947</v>
      </c>
      <c r="AA882" s="88"/>
      <c r="AB882" s="88"/>
      <c r="AC882" s="88"/>
      <c r="AD882" s="3" t="str">
        <f t="shared" si="250"/>
        <v>Graywacke/ Wacke</v>
      </c>
    </row>
    <row r="883" spans="1:30" x14ac:dyDescent="0.25">
      <c r="A883" s="88">
        <v>62095</v>
      </c>
      <c r="B883" s="88">
        <v>10463</v>
      </c>
      <c r="C883" s="83">
        <f t="shared" si="262"/>
        <v>10102</v>
      </c>
      <c r="D883" s="83">
        <f t="shared" si="262"/>
        <v>10425</v>
      </c>
      <c r="E883" s="83">
        <f t="shared" si="262"/>
        <v>10426</v>
      </c>
      <c r="F883" s="83">
        <f t="shared" si="262"/>
        <v>10430</v>
      </c>
      <c r="G883" s="83">
        <f t="shared" si="262"/>
        <v>10463</v>
      </c>
      <c r="H883" s="88">
        <f t="shared" ref="H883:H885" si="266">A883</f>
        <v>62095</v>
      </c>
      <c r="I883" s="88"/>
      <c r="J883" s="88"/>
      <c r="K883" s="88"/>
      <c r="L883" s="88">
        <v>879</v>
      </c>
      <c r="M883" s="88">
        <v>6</v>
      </c>
      <c r="N883" s="88"/>
      <c r="O883" s="88"/>
      <c r="P883" s="88"/>
      <c r="Q883" s="88"/>
      <c r="R883" s="88"/>
      <c r="S883" s="90" t="s">
        <v>2819</v>
      </c>
      <c r="T883" s="90"/>
      <c r="U883" s="90"/>
      <c r="V883" s="90"/>
      <c r="W883" s="88" t="s">
        <v>2820</v>
      </c>
      <c r="X883" s="88" t="s">
        <v>2821</v>
      </c>
      <c r="Y883" s="88" t="s">
        <v>2822</v>
      </c>
      <c r="Z883" s="88" t="s">
        <v>1947</v>
      </c>
      <c r="AA883" s="88"/>
      <c r="AB883" s="88"/>
      <c r="AC883" s="88"/>
      <c r="AD883" s="3" t="str">
        <f t="shared" si="250"/>
        <v>Fine Graywacke</v>
      </c>
    </row>
    <row r="884" spans="1:30" x14ac:dyDescent="0.25">
      <c r="A884" s="88">
        <v>62096</v>
      </c>
      <c r="B884" s="88">
        <v>10463</v>
      </c>
      <c r="C884" s="83">
        <f t="shared" si="262"/>
        <v>10102</v>
      </c>
      <c r="D884" s="83">
        <f t="shared" si="262"/>
        <v>10425</v>
      </c>
      <c r="E884" s="83">
        <f t="shared" si="262"/>
        <v>10426</v>
      </c>
      <c r="F884" s="83">
        <f t="shared" si="262"/>
        <v>10430</v>
      </c>
      <c r="G884" s="83">
        <f t="shared" si="262"/>
        <v>10463</v>
      </c>
      <c r="H884" s="88">
        <f t="shared" si="266"/>
        <v>62096</v>
      </c>
      <c r="I884" s="88"/>
      <c r="J884" s="88"/>
      <c r="K884" s="88"/>
      <c r="L884" s="88">
        <v>880</v>
      </c>
      <c r="M884" s="88">
        <v>6</v>
      </c>
      <c r="N884" s="88"/>
      <c r="O884" s="88"/>
      <c r="P884" s="88"/>
      <c r="Q884" s="88"/>
      <c r="R884" s="88"/>
      <c r="S884" s="90" t="s">
        <v>2823</v>
      </c>
      <c r="T884" s="90"/>
      <c r="U884" s="90"/>
      <c r="V884" s="90"/>
      <c r="W884" s="88" t="s">
        <v>2824</v>
      </c>
      <c r="X884" s="88" t="s">
        <v>2825</v>
      </c>
      <c r="Y884" s="88" t="s">
        <v>2826</v>
      </c>
      <c r="Z884" s="88" t="s">
        <v>1947</v>
      </c>
      <c r="AA884" s="88"/>
      <c r="AB884" s="88"/>
      <c r="AC884" s="88"/>
      <c r="AD884" s="3" t="str">
        <f t="shared" si="250"/>
        <v>Medium Graywacke</v>
      </c>
    </row>
    <row r="885" spans="1:30" x14ac:dyDescent="0.25">
      <c r="A885" s="88">
        <v>62097</v>
      </c>
      <c r="B885" s="88">
        <v>10463</v>
      </c>
      <c r="C885" s="83">
        <f t="shared" si="262"/>
        <v>10102</v>
      </c>
      <c r="D885" s="83">
        <f t="shared" si="262"/>
        <v>10425</v>
      </c>
      <c r="E885" s="83">
        <f t="shared" si="262"/>
        <v>10426</v>
      </c>
      <c r="F885" s="83">
        <f t="shared" si="262"/>
        <v>10430</v>
      </c>
      <c r="G885" s="83">
        <f t="shared" si="262"/>
        <v>10463</v>
      </c>
      <c r="H885" s="88">
        <f t="shared" si="266"/>
        <v>62097</v>
      </c>
      <c r="I885" s="88"/>
      <c r="J885" s="88"/>
      <c r="K885" s="88"/>
      <c r="L885" s="88">
        <v>881</v>
      </c>
      <c r="M885" s="88">
        <v>6</v>
      </c>
      <c r="N885" s="88"/>
      <c r="O885" s="88"/>
      <c r="P885" s="88"/>
      <c r="Q885" s="88"/>
      <c r="R885" s="88"/>
      <c r="S885" s="90" t="s">
        <v>2827</v>
      </c>
      <c r="T885" s="90"/>
      <c r="U885" s="90"/>
      <c r="V885" s="90"/>
      <c r="W885" s="88" t="s">
        <v>2828</v>
      </c>
      <c r="X885" s="88" t="s">
        <v>2829</v>
      </c>
      <c r="Y885" s="88" t="s">
        <v>2830</v>
      </c>
      <c r="Z885" s="88" t="s">
        <v>1947</v>
      </c>
      <c r="AA885" s="88"/>
      <c r="AB885" s="88"/>
      <c r="AC885" s="88"/>
      <c r="AD885" s="3" t="str">
        <f t="shared" si="250"/>
        <v>Coarse Graywacke</v>
      </c>
    </row>
    <row r="886" spans="1:30" x14ac:dyDescent="0.25">
      <c r="A886" s="88">
        <v>10464</v>
      </c>
      <c r="B886" s="88">
        <v>10430</v>
      </c>
      <c r="C886" s="83">
        <f t="shared" si="262"/>
        <v>10102</v>
      </c>
      <c r="D886" s="83">
        <f t="shared" si="262"/>
        <v>10425</v>
      </c>
      <c r="E886" s="83">
        <f t="shared" si="262"/>
        <v>10426</v>
      </c>
      <c r="F886" s="83">
        <f t="shared" si="262"/>
        <v>10430</v>
      </c>
      <c r="G886" s="88">
        <f>A886</f>
        <v>10464</v>
      </c>
      <c r="H886" s="88"/>
      <c r="I886" s="88"/>
      <c r="J886" s="88"/>
      <c r="K886" s="88"/>
      <c r="L886" s="88">
        <v>882</v>
      </c>
      <c r="M886" s="88">
        <v>5</v>
      </c>
      <c r="N886" s="88"/>
      <c r="O886" s="88"/>
      <c r="P886" s="88"/>
      <c r="Q886" s="88"/>
      <c r="R886" s="90" t="s">
        <v>2831</v>
      </c>
      <c r="S886" s="90"/>
      <c r="T886" s="90"/>
      <c r="U886" s="90"/>
      <c r="V886" s="90"/>
      <c r="W886" s="88" t="s">
        <v>2832</v>
      </c>
      <c r="X886" s="88" t="s">
        <v>2833</v>
      </c>
      <c r="Y886" s="88" t="s">
        <v>2834</v>
      </c>
      <c r="Z886" s="88" t="s">
        <v>1947</v>
      </c>
      <c r="AA886" s="88"/>
      <c r="AB886" s="88"/>
      <c r="AC886" s="88"/>
      <c r="AD886" s="3" t="str">
        <f t="shared" si="250"/>
        <v>Quartz- Wacke</v>
      </c>
    </row>
    <row r="887" spans="1:30" x14ac:dyDescent="0.25">
      <c r="A887" s="88">
        <v>62098</v>
      </c>
      <c r="B887" s="88">
        <v>10464</v>
      </c>
      <c r="C887" s="83">
        <f t="shared" ref="C887:H902" si="267">VLOOKUP(D887,$A:$B,2,FALSE)</f>
        <v>10102</v>
      </c>
      <c r="D887" s="83">
        <f t="shared" si="267"/>
        <v>10425</v>
      </c>
      <c r="E887" s="83">
        <f t="shared" si="267"/>
        <v>10426</v>
      </c>
      <c r="F887" s="83">
        <f t="shared" si="267"/>
        <v>10430</v>
      </c>
      <c r="G887" s="83">
        <f t="shared" si="267"/>
        <v>10464</v>
      </c>
      <c r="H887" s="88">
        <f t="shared" ref="H887:H889" si="268">A887</f>
        <v>62098</v>
      </c>
      <c r="I887" s="88"/>
      <c r="J887" s="88"/>
      <c r="K887" s="88"/>
      <c r="L887" s="88">
        <v>883</v>
      </c>
      <c r="M887" s="88">
        <v>6</v>
      </c>
      <c r="N887" s="88"/>
      <c r="O887" s="88"/>
      <c r="P887" s="88"/>
      <c r="Q887" s="88"/>
      <c r="R887" s="88"/>
      <c r="S887" s="90" t="s">
        <v>2835</v>
      </c>
      <c r="T887" s="90"/>
      <c r="U887" s="90"/>
      <c r="V887" s="90"/>
      <c r="W887" s="88" t="s">
        <v>2836</v>
      </c>
      <c r="X887" s="88" t="s">
        <v>2837</v>
      </c>
      <c r="Y887" s="88" t="s">
        <v>2838</v>
      </c>
      <c r="Z887" s="88" t="s">
        <v>1947</v>
      </c>
      <c r="AA887" s="88"/>
      <c r="AB887" s="88"/>
      <c r="AC887" s="88"/>
      <c r="AD887" s="3" t="str">
        <f t="shared" si="250"/>
        <v>Fine Quartz- Wacke</v>
      </c>
    </row>
    <row r="888" spans="1:30" x14ac:dyDescent="0.25">
      <c r="A888" s="88">
        <v>62099</v>
      </c>
      <c r="B888" s="88">
        <v>10464</v>
      </c>
      <c r="C888" s="83">
        <f t="shared" si="267"/>
        <v>10102</v>
      </c>
      <c r="D888" s="83">
        <f t="shared" si="267"/>
        <v>10425</v>
      </c>
      <c r="E888" s="83">
        <f t="shared" si="267"/>
        <v>10426</v>
      </c>
      <c r="F888" s="83">
        <f t="shared" si="267"/>
        <v>10430</v>
      </c>
      <c r="G888" s="83">
        <f t="shared" si="267"/>
        <v>10464</v>
      </c>
      <c r="H888" s="88">
        <f t="shared" si="268"/>
        <v>62099</v>
      </c>
      <c r="I888" s="88"/>
      <c r="J888" s="88"/>
      <c r="K888" s="88"/>
      <c r="L888" s="88">
        <v>884</v>
      </c>
      <c r="M888" s="88">
        <v>6</v>
      </c>
      <c r="N888" s="88"/>
      <c r="O888" s="88"/>
      <c r="P888" s="88"/>
      <c r="Q888" s="88"/>
      <c r="R888" s="88"/>
      <c r="S888" s="90" t="s">
        <v>2839</v>
      </c>
      <c r="T888" s="90"/>
      <c r="U888" s="90"/>
      <c r="V888" s="90"/>
      <c r="W888" s="88" t="s">
        <v>2840</v>
      </c>
      <c r="X888" s="88" t="s">
        <v>2841</v>
      </c>
      <c r="Y888" s="88" t="s">
        <v>2842</v>
      </c>
      <c r="Z888" s="88" t="s">
        <v>1947</v>
      </c>
      <c r="AA888" s="88"/>
      <c r="AB888" s="88"/>
      <c r="AC888" s="88"/>
      <c r="AD888" s="3" t="str">
        <f t="shared" si="250"/>
        <v>Medium Quartz- Wacke</v>
      </c>
    </row>
    <row r="889" spans="1:30" x14ac:dyDescent="0.25">
      <c r="A889" s="88">
        <v>62100</v>
      </c>
      <c r="B889" s="88">
        <v>10464</v>
      </c>
      <c r="C889" s="83">
        <f t="shared" si="267"/>
        <v>10102</v>
      </c>
      <c r="D889" s="83">
        <f t="shared" si="267"/>
        <v>10425</v>
      </c>
      <c r="E889" s="83">
        <f t="shared" si="267"/>
        <v>10426</v>
      </c>
      <c r="F889" s="83">
        <f t="shared" si="267"/>
        <v>10430</v>
      </c>
      <c r="G889" s="83">
        <f t="shared" si="267"/>
        <v>10464</v>
      </c>
      <c r="H889" s="88">
        <f t="shared" si="268"/>
        <v>62100</v>
      </c>
      <c r="I889" s="88"/>
      <c r="J889" s="88"/>
      <c r="K889" s="88"/>
      <c r="L889" s="88">
        <v>885</v>
      </c>
      <c r="M889" s="88">
        <v>6</v>
      </c>
      <c r="N889" s="88"/>
      <c r="O889" s="88"/>
      <c r="P889" s="88"/>
      <c r="Q889" s="88"/>
      <c r="R889" s="88"/>
      <c r="S889" s="90" t="s">
        <v>2843</v>
      </c>
      <c r="T889" s="90"/>
      <c r="U889" s="90"/>
      <c r="V889" s="90"/>
      <c r="W889" s="88" t="s">
        <v>2844</v>
      </c>
      <c r="X889" s="88" t="s">
        <v>2845</v>
      </c>
      <c r="Y889" s="88" t="s">
        <v>2846</v>
      </c>
      <c r="Z889" s="88" t="s">
        <v>1947</v>
      </c>
      <c r="AA889" s="88"/>
      <c r="AB889" s="88"/>
      <c r="AC889" s="88"/>
      <c r="AD889" s="3" t="str">
        <f t="shared" si="250"/>
        <v>Coarse Quartz- Wacke</v>
      </c>
    </row>
    <row r="890" spans="1:30" x14ac:dyDescent="0.25">
      <c r="A890" s="88">
        <v>10465</v>
      </c>
      <c r="B890" s="88">
        <v>10430</v>
      </c>
      <c r="C890" s="83">
        <f t="shared" si="267"/>
        <v>10102</v>
      </c>
      <c r="D890" s="83">
        <f t="shared" si="267"/>
        <v>10425</v>
      </c>
      <c r="E890" s="83">
        <f t="shared" si="267"/>
        <v>10426</v>
      </c>
      <c r="F890" s="83">
        <f t="shared" si="267"/>
        <v>10430</v>
      </c>
      <c r="G890" s="88">
        <f>A890</f>
        <v>10465</v>
      </c>
      <c r="H890" s="88"/>
      <c r="I890" s="88"/>
      <c r="J890" s="88"/>
      <c r="K890" s="88"/>
      <c r="L890" s="88">
        <v>886</v>
      </c>
      <c r="M890" s="88">
        <v>5</v>
      </c>
      <c r="N890" s="88"/>
      <c r="O890" s="88"/>
      <c r="P890" s="88"/>
      <c r="Q890" s="88"/>
      <c r="R890" s="90" t="s">
        <v>2847</v>
      </c>
      <c r="S890" s="90"/>
      <c r="T890" s="90"/>
      <c r="U890" s="90"/>
      <c r="V890" s="90"/>
      <c r="W890" s="88" t="s">
        <v>2848</v>
      </c>
      <c r="X890" s="88" t="s">
        <v>2849</v>
      </c>
      <c r="Y890" s="88" t="s">
        <v>2850</v>
      </c>
      <c r="Z890" s="88" t="s">
        <v>1947</v>
      </c>
      <c r="AA890" s="88"/>
      <c r="AB890" s="88"/>
      <c r="AC890" s="88"/>
      <c r="AD890" s="3" t="str">
        <f t="shared" si="250"/>
        <v>Feldspathic- Wacke</v>
      </c>
    </row>
    <row r="891" spans="1:30" x14ac:dyDescent="0.25">
      <c r="A891" s="88">
        <v>62101</v>
      </c>
      <c r="B891" s="88">
        <v>10465</v>
      </c>
      <c r="C891" s="83">
        <f t="shared" si="267"/>
        <v>10102</v>
      </c>
      <c r="D891" s="83">
        <f t="shared" si="267"/>
        <v>10425</v>
      </c>
      <c r="E891" s="83">
        <f t="shared" si="267"/>
        <v>10426</v>
      </c>
      <c r="F891" s="83">
        <f t="shared" si="267"/>
        <v>10430</v>
      </c>
      <c r="G891" s="83">
        <f t="shared" si="267"/>
        <v>10465</v>
      </c>
      <c r="H891" s="88">
        <f t="shared" ref="H891:H893" si="269">A891</f>
        <v>62101</v>
      </c>
      <c r="I891" s="88"/>
      <c r="J891" s="88"/>
      <c r="K891" s="88"/>
      <c r="L891" s="88">
        <v>887</v>
      </c>
      <c r="M891" s="88">
        <v>6</v>
      </c>
      <c r="N891" s="88"/>
      <c r="O891" s="88"/>
      <c r="P891" s="88"/>
      <c r="Q891" s="88"/>
      <c r="R891" s="88"/>
      <c r="S891" s="90" t="s">
        <v>2851</v>
      </c>
      <c r="T891" s="90"/>
      <c r="U891" s="90"/>
      <c r="V891" s="90"/>
      <c r="W891" s="88" t="s">
        <v>2852</v>
      </c>
      <c r="X891" s="88" t="s">
        <v>2853</v>
      </c>
      <c r="Y891" s="88" t="s">
        <v>2854</v>
      </c>
      <c r="Z891" s="88" t="s">
        <v>1947</v>
      </c>
      <c r="AA891" s="88"/>
      <c r="AB891" s="88"/>
      <c r="AC891" s="88"/>
      <c r="AD891" s="3" t="str">
        <f t="shared" si="250"/>
        <v>Fine Feldspethic- Wacke</v>
      </c>
    </row>
    <row r="892" spans="1:30" x14ac:dyDescent="0.25">
      <c r="A892" s="88">
        <v>62102</v>
      </c>
      <c r="B892" s="88">
        <v>10465</v>
      </c>
      <c r="C892" s="83">
        <f t="shared" si="267"/>
        <v>10102</v>
      </c>
      <c r="D892" s="83">
        <f t="shared" si="267"/>
        <v>10425</v>
      </c>
      <c r="E892" s="83">
        <f t="shared" si="267"/>
        <v>10426</v>
      </c>
      <c r="F892" s="83">
        <f t="shared" si="267"/>
        <v>10430</v>
      </c>
      <c r="G892" s="83">
        <f t="shared" si="267"/>
        <v>10465</v>
      </c>
      <c r="H892" s="88">
        <f t="shared" si="269"/>
        <v>62102</v>
      </c>
      <c r="I892" s="88"/>
      <c r="J892" s="88"/>
      <c r="K892" s="88"/>
      <c r="L892" s="88">
        <v>888</v>
      </c>
      <c r="M892" s="88">
        <v>6</v>
      </c>
      <c r="N892" s="88"/>
      <c r="O892" s="88"/>
      <c r="P892" s="88"/>
      <c r="Q892" s="88"/>
      <c r="R892" s="88"/>
      <c r="S892" s="90" t="s">
        <v>2855</v>
      </c>
      <c r="T892" s="90"/>
      <c r="U892" s="90"/>
      <c r="V892" s="90"/>
      <c r="W892" s="88" t="s">
        <v>2856</v>
      </c>
      <c r="X892" s="88" t="s">
        <v>2857</v>
      </c>
      <c r="Y892" s="88" t="s">
        <v>2858</v>
      </c>
      <c r="Z892" s="88" t="s">
        <v>1947</v>
      </c>
      <c r="AA892" s="88"/>
      <c r="AB892" s="88"/>
      <c r="AC892" s="88"/>
      <c r="AD892" s="3" t="str">
        <f t="shared" si="250"/>
        <v>Medium Feldspethic- Wacke</v>
      </c>
    </row>
    <row r="893" spans="1:30" x14ac:dyDescent="0.25">
      <c r="A893" s="88">
        <v>62103</v>
      </c>
      <c r="B893" s="88">
        <v>10465</v>
      </c>
      <c r="C893" s="83">
        <f t="shared" si="267"/>
        <v>10102</v>
      </c>
      <c r="D893" s="83">
        <f t="shared" si="267"/>
        <v>10425</v>
      </c>
      <c r="E893" s="83">
        <f t="shared" si="267"/>
        <v>10426</v>
      </c>
      <c r="F893" s="83">
        <f t="shared" si="267"/>
        <v>10430</v>
      </c>
      <c r="G893" s="83">
        <f t="shared" si="267"/>
        <v>10465</v>
      </c>
      <c r="H893" s="88">
        <f t="shared" si="269"/>
        <v>62103</v>
      </c>
      <c r="I893" s="88"/>
      <c r="J893" s="88"/>
      <c r="K893" s="88"/>
      <c r="L893" s="88">
        <v>889</v>
      </c>
      <c r="M893" s="88">
        <v>6</v>
      </c>
      <c r="N893" s="88"/>
      <c r="O893" s="88"/>
      <c r="P893" s="88"/>
      <c r="Q893" s="88"/>
      <c r="R893" s="88"/>
      <c r="S893" s="90" t="s">
        <v>2859</v>
      </c>
      <c r="T893" s="90"/>
      <c r="U893" s="90"/>
      <c r="V893" s="90"/>
      <c r="W893" s="88" t="s">
        <v>2860</v>
      </c>
      <c r="X893" s="88" t="s">
        <v>2861</v>
      </c>
      <c r="Y893" s="88" t="s">
        <v>2862</v>
      </c>
      <c r="Z893" s="88" t="s">
        <v>1947</v>
      </c>
      <c r="AA893" s="88"/>
      <c r="AB893" s="88"/>
      <c r="AC893" s="88"/>
      <c r="AD893" s="3" t="str">
        <f t="shared" si="250"/>
        <v>Coarse Feldspethic- Wacke</v>
      </c>
    </row>
    <row r="894" spans="1:30" x14ac:dyDescent="0.25">
      <c r="A894" s="88">
        <v>10466</v>
      </c>
      <c r="B894" s="88">
        <v>10430</v>
      </c>
      <c r="C894" s="83">
        <f t="shared" si="267"/>
        <v>10102</v>
      </c>
      <c r="D894" s="83">
        <f t="shared" si="267"/>
        <v>10425</v>
      </c>
      <c r="E894" s="83">
        <f t="shared" si="267"/>
        <v>10426</v>
      </c>
      <c r="F894" s="83">
        <f t="shared" si="267"/>
        <v>10430</v>
      </c>
      <c r="G894" s="88">
        <f>A894</f>
        <v>10466</v>
      </c>
      <c r="H894" s="88"/>
      <c r="I894" s="88"/>
      <c r="J894" s="88"/>
      <c r="K894" s="88"/>
      <c r="L894" s="88">
        <v>890</v>
      </c>
      <c r="M894" s="88">
        <v>5</v>
      </c>
      <c r="N894" s="88"/>
      <c r="O894" s="88"/>
      <c r="P894" s="88"/>
      <c r="Q894" s="88"/>
      <c r="R894" s="90" t="s">
        <v>2863</v>
      </c>
      <c r="S894" s="90"/>
      <c r="T894" s="90"/>
      <c r="U894" s="90"/>
      <c r="V894" s="90"/>
      <c r="W894" s="88" t="s">
        <v>2864</v>
      </c>
      <c r="X894" s="88" t="s">
        <v>2865</v>
      </c>
      <c r="Y894" s="88" t="s">
        <v>2866</v>
      </c>
      <c r="Z894" s="88" t="s">
        <v>1947</v>
      </c>
      <c r="AA894" s="88"/>
      <c r="AB894" s="88"/>
      <c r="AC894" s="88"/>
      <c r="AD894" s="3" t="str">
        <f t="shared" si="250"/>
        <v>Lithic Wacke</v>
      </c>
    </row>
    <row r="895" spans="1:30" x14ac:dyDescent="0.25">
      <c r="A895" s="88">
        <v>62104</v>
      </c>
      <c r="B895" s="88">
        <v>10466</v>
      </c>
      <c r="C895" s="83">
        <f t="shared" si="267"/>
        <v>10102</v>
      </c>
      <c r="D895" s="83">
        <f t="shared" si="267"/>
        <v>10425</v>
      </c>
      <c r="E895" s="83">
        <f t="shared" si="267"/>
        <v>10426</v>
      </c>
      <c r="F895" s="83">
        <f t="shared" si="267"/>
        <v>10430</v>
      </c>
      <c r="G895" s="83">
        <f t="shared" si="267"/>
        <v>10466</v>
      </c>
      <c r="H895" s="88">
        <f t="shared" ref="H895:H897" si="270">A895</f>
        <v>62104</v>
      </c>
      <c r="I895" s="88"/>
      <c r="J895" s="88"/>
      <c r="K895" s="88"/>
      <c r="L895" s="88">
        <v>891</v>
      </c>
      <c r="M895" s="88">
        <v>6</v>
      </c>
      <c r="N895" s="88"/>
      <c r="O895" s="88"/>
      <c r="P895" s="88"/>
      <c r="Q895" s="88"/>
      <c r="R895" s="88"/>
      <c r="S895" s="90" t="s">
        <v>2867</v>
      </c>
      <c r="T895" s="90"/>
      <c r="U895" s="90"/>
      <c r="V895" s="90"/>
      <c r="W895" s="88" t="s">
        <v>2868</v>
      </c>
      <c r="X895" s="88" t="s">
        <v>2869</v>
      </c>
      <c r="Y895" s="88" t="s">
        <v>2870</v>
      </c>
      <c r="Z895" s="88" t="s">
        <v>1947</v>
      </c>
      <c r="AA895" s="88"/>
      <c r="AB895" s="88"/>
      <c r="AC895" s="88"/>
      <c r="AD895" s="3" t="str">
        <f t="shared" si="250"/>
        <v>Fine Lithic- Wacke</v>
      </c>
    </row>
    <row r="896" spans="1:30" x14ac:dyDescent="0.25">
      <c r="A896" s="88">
        <v>62105</v>
      </c>
      <c r="B896" s="88">
        <v>10466</v>
      </c>
      <c r="C896" s="83">
        <f t="shared" si="267"/>
        <v>10102</v>
      </c>
      <c r="D896" s="83">
        <f t="shared" si="267"/>
        <v>10425</v>
      </c>
      <c r="E896" s="83">
        <f t="shared" si="267"/>
        <v>10426</v>
      </c>
      <c r="F896" s="83">
        <f t="shared" si="267"/>
        <v>10430</v>
      </c>
      <c r="G896" s="83">
        <f t="shared" si="267"/>
        <v>10466</v>
      </c>
      <c r="H896" s="88">
        <f t="shared" si="270"/>
        <v>62105</v>
      </c>
      <c r="I896" s="88"/>
      <c r="J896" s="88"/>
      <c r="K896" s="88"/>
      <c r="L896" s="88">
        <v>892</v>
      </c>
      <c r="M896" s="88">
        <v>6</v>
      </c>
      <c r="N896" s="88"/>
      <c r="O896" s="88"/>
      <c r="P896" s="88"/>
      <c r="Q896" s="88"/>
      <c r="R896" s="88"/>
      <c r="S896" s="90" t="s">
        <v>2871</v>
      </c>
      <c r="T896" s="90"/>
      <c r="U896" s="90"/>
      <c r="V896" s="90"/>
      <c r="W896" s="88" t="s">
        <v>2872</v>
      </c>
      <c r="X896" s="88" t="s">
        <v>2873</v>
      </c>
      <c r="Y896" s="88" t="s">
        <v>2874</v>
      </c>
      <c r="Z896" s="88" t="s">
        <v>1947</v>
      </c>
      <c r="AA896" s="88"/>
      <c r="AB896" s="88"/>
      <c r="AC896" s="88"/>
      <c r="AD896" s="3" t="str">
        <f t="shared" si="250"/>
        <v>Medium Lithic- Wacke</v>
      </c>
    </row>
    <row r="897" spans="1:30" x14ac:dyDescent="0.25">
      <c r="A897" s="88">
        <v>62106</v>
      </c>
      <c r="B897" s="88">
        <v>10466</v>
      </c>
      <c r="C897" s="83">
        <f t="shared" si="267"/>
        <v>10102</v>
      </c>
      <c r="D897" s="83">
        <f t="shared" si="267"/>
        <v>10425</v>
      </c>
      <c r="E897" s="83">
        <f t="shared" si="267"/>
        <v>10426</v>
      </c>
      <c r="F897" s="83">
        <f t="shared" si="267"/>
        <v>10430</v>
      </c>
      <c r="G897" s="83">
        <f t="shared" si="267"/>
        <v>10466</v>
      </c>
      <c r="H897" s="88">
        <f t="shared" si="270"/>
        <v>62106</v>
      </c>
      <c r="I897" s="88"/>
      <c r="J897" s="88"/>
      <c r="K897" s="88"/>
      <c r="L897" s="88">
        <v>893</v>
      </c>
      <c r="M897" s="88">
        <v>6</v>
      </c>
      <c r="N897" s="88"/>
      <c r="O897" s="88"/>
      <c r="P897" s="88"/>
      <c r="Q897" s="88"/>
      <c r="R897" s="88"/>
      <c r="S897" s="90" t="s">
        <v>2875</v>
      </c>
      <c r="T897" s="90"/>
      <c r="U897" s="90"/>
      <c r="V897" s="90"/>
      <c r="W897" s="88" t="s">
        <v>2876</v>
      </c>
      <c r="X897" s="88" t="s">
        <v>2877</v>
      </c>
      <c r="Y897" s="88" t="s">
        <v>2878</v>
      </c>
      <c r="Z897" s="88" t="s">
        <v>1947</v>
      </c>
      <c r="AA897" s="88"/>
      <c r="AB897" s="88"/>
      <c r="AC897" s="88"/>
      <c r="AD897" s="3" t="str">
        <f t="shared" si="250"/>
        <v>Coarse Lithic- Wacke</v>
      </c>
    </row>
    <row r="898" spans="1:30" x14ac:dyDescent="0.25">
      <c r="A898" s="88">
        <v>10467</v>
      </c>
      <c r="B898" s="88">
        <v>10426</v>
      </c>
      <c r="C898" s="83">
        <f t="shared" si="267"/>
        <v>10102</v>
      </c>
      <c r="D898" s="83">
        <f t="shared" si="267"/>
        <v>10425</v>
      </c>
      <c r="E898" s="83">
        <f t="shared" si="267"/>
        <v>10426</v>
      </c>
      <c r="F898" s="88">
        <f>A898</f>
        <v>10467</v>
      </c>
      <c r="G898" s="88"/>
      <c r="H898" s="88"/>
      <c r="I898" s="88"/>
      <c r="J898" s="88"/>
      <c r="K898" s="88"/>
      <c r="L898" s="88">
        <v>894</v>
      </c>
      <c r="M898" s="88">
        <v>4</v>
      </c>
      <c r="N898" s="88"/>
      <c r="O898" s="88"/>
      <c r="P898" s="88"/>
      <c r="Q898" s="90" t="s">
        <v>2879</v>
      </c>
      <c r="R898" s="90"/>
      <c r="S898" s="90"/>
      <c r="T898" s="90"/>
      <c r="U898" s="90"/>
      <c r="V898" s="90"/>
      <c r="W898" s="88" t="s">
        <v>2880</v>
      </c>
      <c r="X898" s="88" t="s">
        <v>2881</v>
      </c>
      <c r="Y898" s="88" t="s">
        <v>2882</v>
      </c>
      <c r="Z898" s="88" t="s">
        <v>1947</v>
      </c>
      <c r="AA898" s="88"/>
      <c r="AB898" s="88"/>
      <c r="AC898" s="88"/>
      <c r="AD898" s="3" t="str">
        <f t="shared" si="250"/>
        <v>Psephite</v>
      </c>
    </row>
    <row r="899" spans="1:30" x14ac:dyDescent="0.25">
      <c r="A899" s="88">
        <v>11008</v>
      </c>
      <c r="B899" s="88">
        <v>10467</v>
      </c>
      <c r="C899" s="83">
        <f t="shared" si="267"/>
        <v>10102</v>
      </c>
      <c r="D899" s="83">
        <f t="shared" si="267"/>
        <v>10425</v>
      </c>
      <c r="E899" s="83">
        <f t="shared" si="267"/>
        <v>10426</v>
      </c>
      <c r="F899" s="83">
        <f t="shared" si="267"/>
        <v>10467</v>
      </c>
      <c r="G899" s="88">
        <f>A899</f>
        <v>11008</v>
      </c>
      <c r="H899" s="88"/>
      <c r="I899" s="88"/>
      <c r="J899" s="88"/>
      <c r="K899" s="88"/>
      <c r="L899" s="88">
        <v>895</v>
      </c>
      <c r="M899" s="88">
        <v>5</v>
      </c>
      <c r="N899" s="88"/>
      <c r="O899" s="88"/>
      <c r="P899" s="88"/>
      <c r="Q899" s="88"/>
      <c r="R899" s="90" t="s">
        <v>2883</v>
      </c>
      <c r="S899" s="90"/>
      <c r="T899" s="90"/>
      <c r="U899" s="90"/>
      <c r="V899" s="90"/>
      <c r="W899" s="88" t="s">
        <v>2884</v>
      </c>
      <c r="X899" s="88" t="s">
        <v>2885</v>
      </c>
      <c r="Y899" s="88" t="s">
        <v>2886</v>
      </c>
      <c r="Z899" s="88" t="s">
        <v>1947</v>
      </c>
      <c r="AA899" s="88"/>
      <c r="AB899" s="88"/>
      <c r="AC899" s="88"/>
      <c r="AD899" s="3" t="str">
        <f t="shared" ref="AD899:AD962" si="271">N899&amp;O899&amp;P899&amp;Q899&amp;R899&amp;S899&amp;T899&amp;U899</f>
        <v>Conglomerate</v>
      </c>
    </row>
    <row r="900" spans="1:30" x14ac:dyDescent="0.25">
      <c r="A900" s="88">
        <v>10476</v>
      </c>
      <c r="B900" s="88">
        <v>11008</v>
      </c>
      <c r="C900" s="83">
        <f t="shared" si="267"/>
        <v>10102</v>
      </c>
      <c r="D900" s="83">
        <f t="shared" si="267"/>
        <v>10425</v>
      </c>
      <c r="E900" s="83">
        <f t="shared" si="267"/>
        <v>10426</v>
      </c>
      <c r="F900" s="83">
        <f t="shared" si="267"/>
        <v>10467</v>
      </c>
      <c r="G900" s="83">
        <f t="shared" si="267"/>
        <v>11008</v>
      </c>
      <c r="H900" s="88">
        <f>A900</f>
        <v>10476</v>
      </c>
      <c r="I900" s="88"/>
      <c r="J900" s="88"/>
      <c r="K900" s="88"/>
      <c r="L900" s="88">
        <v>896</v>
      </c>
      <c r="M900" s="88">
        <v>6</v>
      </c>
      <c r="N900" s="88"/>
      <c r="O900" s="88"/>
      <c r="P900" s="88"/>
      <c r="Q900" s="88"/>
      <c r="R900" s="88"/>
      <c r="S900" s="90" t="s">
        <v>2887</v>
      </c>
      <c r="T900" s="90"/>
      <c r="U900" s="90"/>
      <c r="V900" s="90"/>
      <c r="W900" s="88" t="s">
        <v>2888</v>
      </c>
      <c r="X900" s="88" t="s">
        <v>2889</v>
      </c>
      <c r="Y900" s="88" t="s">
        <v>2890</v>
      </c>
      <c r="Z900" s="88" t="s">
        <v>1947</v>
      </c>
      <c r="AA900" s="88"/>
      <c r="AB900" s="88"/>
      <c r="AC900" s="88"/>
      <c r="AD900" s="3" t="str">
        <f t="shared" si="271"/>
        <v>Pebbly conglomerate</v>
      </c>
    </row>
    <row r="901" spans="1:30" x14ac:dyDescent="0.25">
      <c r="A901" s="88">
        <v>10477</v>
      </c>
      <c r="B901" s="88">
        <v>10476</v>
      </c>
      <c r="C901" s="83">
        <f t="shared" si="267"/>
        <v>10102</v>
      </c>
      <c r="D901" s="83">
        <f t="shared" si="267"/>
        <v>10425</v>
      </c>
      <c r="E901" s="83">
        <f t="shared" si="267"/>
        <v>10426</v>
      </c>
      <c r="F901" s="83">
        <f t="shared" si="267"/>
        <v>10467</v>
      </c>
      <c r="G901" s="83">
        <f t="shared" si="267"/>
        <v>11008</v>
      </c>
      <c r="H901" s="83">
        <f t="shared" si="267"/>
        <v>10476</v>
      </c>
      <c r="I901" s="83">
        <f t="shared" ref="I901:I903" si="272">A901</f>
        <v>10477</v>
      </c>
      <c r="J901" s="88"/>
      <c r="K901" s="88"/>
      <c r="L901" s="88">
        <v>897</v>
      </c>
      <c r="M901" s="88">
        <v>7</v>
      </c>
      <c r="N901" s="88"/>
      <c r="O901" s="88"/>
      <c r="P901" s="88"/>
      <c r="Q901" s="88"/>
      <c r="R901" s="88"/>
      <c r="S901" s="88"/>
      <c r="T901" s="90" t="s">
        <v>2891</v>
      </c>
      <c r="U901" s="90"/>
      <c r="V901" s="90"/>
      <c r="W901" s="88" t="s">
        <v>2892</v>
      </c>
      <c r="X901" s="88" t="s">
        <v>2893</v>
      </c>
      <c r="Y901" s="88" t="s">
        <v>2894</v>
      </c>
      <c r="Z901" s="88" t="s">
        <v>1947</v>
      </c>
      <c r="AA901" s="88"/>
      <c r="AB901" s="88"/>
      <c r="AC901" s="88"/>
      <c r="AD901" s="3" t="str">
        <f t="shared" si="271"/>
        <v>Fine Pebble, Granule</v>
      </c>
    </row>
    <row r="902" spans="1:30" x14ac:dyDescent="0.25">
      <c r="A902" s="88">
        <v>10478</v>
      </c>
      <c r="B902" s="88">
        <v>10476</v>
      </c>
      <c r="C902" s="83">
        <f t="shared" si="267"/>
        <v>10102</v>
      </c>
      <c r="D902" s="83">
        <f t="shared" si="267"/>
        <v>10425</v>
      </c>
      <c r="E902" s="83">
        <f t="shared" si="267"/>
        <v>10426</v>
      </c>
      <c r="F902" s="83">
        <f t="shared" si="267"/>
        <v>10467</v>
      </c>
      <c r="G902" s="83">
        <f t="shared" si="267"/>
        <v>11008</v>
      </c>
      <c r="H902" s="83">
        <f t="shared" si="267"/>
        <v>10476</v>
      </c>
      <c r="I902" s="83">
        <f t="shared" si="272"/>
        <v>10478</v>
      </c>
      <c r="J902" s="88"/>
      <c r="K902" s="88"/>
      <c r="L902" s="88">
        <v>898</v>
      </c>
      <c r="M902" s="88">
        <v>7</v>
      </c>
      <c r="N902" s="88"/>
      <c r="O902" s="88"/>
      <c r="P902" s="88"/>
      <c r="Q902" s="88"/>
      <c r="R902" s="88"/>
      <c r="S902" s="88"/>
      <c r="T902" s="90" t="s">
        <v>2895</v>
      </c>
      <c r="U902" s="90"/>
      <c r="V902" s="90"/>
      <c r="W902" s="88" t="s">
        <v>2896</v>
      </c>
      <c r="X902" s="88" t="s">
        <v>2897</v>
      </c>
      <c r="Y902" s="88" t="s">
        <v>2898</v>
      </c>
      <c r="Z902" s="88" t="s">
        <v>85</v>
      </c>
      <c r="AA902" s="88"/>
      <c r="AB902" s="88"/>
      <c r="AC902" s="88"/>
      <c r="AD902" s="3" t="str">
        <f t="shared" si="271"/>
        <v>Medium to coarse pebble</v>
      </c>
    </row>
    <row r="903" spans="1:30" x14ac:dyDescent="0.25">
      <c r="A903" s="88">
        <v>10479</v>
      </c>
      <c r="B903" s="88">
        <v>10476</v>
      </c>
      <c r="C903" s="83">
        <f t="shared" ref="C903:H913" si="273">VLOOKUP(D903,$A:$B,2,FALSE)</f>
        <v>10102</v>
      </c>
      <c r="D903" s="83">
        <f t="shared" si="273"/>
        <v>10425</v>
      </c>
      <c r="E903" s="83">
        <f t="shared" si="273"/>
        <v>10426</v>
      </c>
      <c r="F903" s="83">
        <f t="shared" si="273"/>
        <v>10467</v>
      </c>
      <c r="G903" s="83">
        <f t="shared" si="273"/>
        <v>11008</v>
      </c>
      <c r="H903" s="83">
        <f t="shared" si="273"/>
        <v>10476</v>
      </c>
      <c r="I903" s="83">
        <f t="shared" si="272"/>
        <v>10479</v>
      </c>
      <c r="J903" s="88"/>
      <c r="K903" s="88"/>
      <c r="L903" s="88">
        <v>899</v>
      </c>
      <c r="M903" s="88">
        <v>7</v>
      </c>
      <c r="N903" s="88"/>
      <c r="O903" s="88"/>
      <c r="P903" s="88"/>
      <c r="Q903" s="88"/>
      <c r="R903" s="88"/>
      <c r="S903" s="88"/>
      <c r="T903" s="90" t="s">
        <v>2899</v>
      </c>
      <c r="U903" s="90"/>
      <c r="V903" s="90"/>
      <c r="W903" s="88" t="s">
        <v>2900</v>
      </c>
      <c r="X903" s="88" t="s">
        <v>2901</v>
      </c>
      <c r="Y903" s="88" t="s">
        <v>2902</v>
      </c>
      <c r="Z903" s="88" t="s">
        <v>85</v>
      </c>
      <c r="AA903" s="88"/>
      <c r="AB903" s="88"/>
      <c r="AC903" s="88"/>
      <c r="AD903" s="3" t="str">
        <f t="shared" si="271"/>
        <v>Very Coarse Pebble</v>
      </c>
    </row>
    <row r="904" spans="1:30" x14ac:dyDescent="0.25">
      <c r="A904" s="88">
        <v>10480</v>
      </c>
      <c r="B904" s="88">
        <v>11008</v>
      </c>
      <c r="C904" s="83">
        <f t="shared" si="273"/>
        <v>10102</v>
      </c>
      <c r="D904" s="83">
        <f t="shared" si="273"/>
        <v>10425</v>
      </c>
      <c r="E904" s="83">
        <f t="shared" si="273"/>
        <v>10426</v>
      </c>
      <c r="F904" s="83">
        <f t="shared" si="273"/>
        <v>10467</v>
      </c>
      <c r="G904" s="83">
        <f t="shared" si="273"/>
        <v>11008</v>
      </c>
      <c r="H904" s="88">
        <f t="shared" ref="H904:H905" si="274">A904</f>
        <v>10480</v>
      </c>
      <c r="I904" s="88"/>
      <c r="J904" s="88"/>
      <c r="K904" s="88"/>
      <c r="L904" s="88">
        <v>900</v>
      </c>
      <c r="M904" s="88">
        <v>6</v>
      </c>
      <c r="N904" s="88"/>
      <c r="O904" s="88"/>
      <c r="P904" s="88"/>
      <c r="Q904" s="88"/>
      <c r="R904" s="88"/>
      <c r="S904" s="90" t="s">
        <v>2903</v>
      </c>
      <c r="T904" s="90"/>
      <c r="U904" s="90"/>
      <c r="V904" s="90"/>
      <c r="W904" s="88" t="s">
        <v>2904</v>
      </c>
      <c r="X904" s="88" t="s">
        <v>2905</v>
      </c>
      <c r="Y904" s="88" t="s">
        <v>2906</v>
      </c>
      <c r="Z904" s="88" t="s">
        <v>95</v>
      </c>
      <c r="AA904" s="88"/>
      <c r="AB904" s="88"/>
      <c r="AC904" s="88"/>
      <c r="AD904" s="3" t="str">
        <f t="shared" si="271"/>
        <v>Cobbles</v>
      </c>
    </row>
    <row r="905" spans="1:30" x14ac:dyDescent="0.25">
      <c r="A905" s="88">
        <v>10481</v>
      </c>
      <c r="B905" s="88">
        <v>11008</v>
      </c>
      <c r="C905" s="83">
        <f t="shared" si="273"/>
        <v>10102</v>
      </c>
      <c r="D905" s="83">
        <f t="shared" si="273"/>
        <v>10425</v>
      </c>
      <c r="E905" s="83">
        <f t="shared" si="273"/>
        <v>10426</v>
      </c>
      <c r="F905" s="83">
        <f t="shared" si="273"/>
        <v>10467</v>
      </c>
      <c r="G905" s="83">
        <f t="shared" si="273"/>
        <v>11008</v>
      </c>
      <c r="H905" s="88">
        <f t="shared" si="274"/>
        <v>10481</v>
      </c>
      <c r="I905" s="88"/>
      <c r="J905" s="88"/>
      <c r="K905" s="88"/>
      <c r="L905" s="88">
        <v>901</v>
      </c>
      <c r="M905" s="88">
        <v>6</v>
      </c>
      <c r="N905" s="88"/>
      <c r="O905" s="88"/>
      <c r="P905" s="88"/>
      <c r="Q905" s="88"/>
      <c r="R905" s="88"/>
      <c r="S905" s="90" t="s">
        <v>2907</v>
      </c>
      <c r="T905" s="90"/>
      <c r="U905" s="90"/>
      <c r="V905" s="90"/>
      <c r="W905" s="88" t="s">
        <v>2908</v>
      </c>
      <c r="X905" s="88" t="s">
        <v>2909</v>
      </c>
      <c r="Y905" s="88" t="s">
        <v>2910</v>
      </c>
      <c r="Z905" s="88" t="s">
        <v>95</v>
      </c>
      <c r="AA905" s="88"/>
      <c r="AB905" s="88"/>
      <c r="AC905" s="88"/>
      <c r="AD905" s="3" t="str">
        <f t="shared" si="271"/>
        <v>Boulders</v>
      </c>
    </row>
    <row r="906" spans="1:30" x14ac:dyDescent="0.25">
      <c r="A906" s="88">
        <v>10497</v>
      </c>
      <c r="B906" s="88">
        <v>10467</v>
      </c>
      <c r="C906" s="83">
        <f t="shared" si="273"/>
        <v>10102</v>
      </c>
      <c r="D906" s="83">
        <f t="shared" si="273"/>
        <v>10425</v>
      </c>
      <c r="E906" s="83">
        <f t="shared" si="273"/>
        <v>10426</v>
      </c>
      <c r="F906" s="83">
        <f t="shared" si="273"/>
        <v>10467</v>
      </c>
      <c r="G906" s="88">
        <f>A906</f>
        <v>10497</v>
      </c>
      <c r="H906" s="88"/>
      <c r="I906" s="88"/>
      <c r="J906" s="88"/>
      <c r="K906" s="88"/>
      <c r="L906" s="88">
        <v>902</v>
      </c>
      <c r="M906" s="88">
        <v>5</v>
      </c>
      <c r="N906" s="88"/>
      <c r="O906" s="88"/>
      <c r="P906" s="88"/>
      <c r="Q906" s="88"/>
      <c r="R906" s="90" t="s">
        <v>2911</v>
      </c>
      <c r="S906" s="90"/>
      <c r="T906" s="90"/>
      <c r="U906" s="90"/>
      <c r="V906" s="90"/>
      <c r="W906" s="88" t="s">
        <v>2912</v>
      </c>
      <c r="X906" s="88" t="s">
        <v>2913</v>
      </c>
      <c r="Y906" s="88" t="s">
        <v>2914</v>
      </c>
      <c r="Z906" s="88" t="s">
        <v>1947</v>
      </c>
      <c r="AA906" s="88"/>
      <c r="AB906" s="88"/>
      <c r="AC906" s="88"/>
      <c r="AD906" s="3" t="str">
        <f t="shared" si="271"/>
        <v>Breccia</v>
      </c>
    </row>
    <row r="907" spans="1:30" x14ac:dyDescent="0.25">
      <c r="A907" s="83">
        <v>10506</v>
      </c>
      <c r="B907" s="83">
        <v>10497</v>
      </c>
      <c r="C907" s="83">
        <f t="shared" si="273"/>
        <v>10102</v>
      </c>
      <c r="D907" s="83">
        <f t="shared" si="273"/>
        <v>10425</v>
      </c>
      <c r="E907" s="83">
        <f t="shared" si="273"/>
        <v>10426</v>
      </c>
      <c r="F907" s="83">
        <f t="shared" si="273"/>
        <v>10467</v>
      </c>
      <c r="G907" s="83">
        <f t="shared" si="273"/>
        <v>10497</v>
      </c>
      <c r="H907" s="88">
        <f>A907</f>
        <v>10506</v>
      </c>
      <c r="I907" s="83"/>
      <c r="J907" s="83"/>
      <c r="K907" s="83"/>
      <c r="L907" s="83">
        <v>903</v>
      </c>
      <c r="M907" s="83">
        <v>6</v>
      </c>
      <c r="N907" s="83"/>
      <c r="O907" s="83"/>
      <c r="P907" s="83"/>
      <c r="Q907" s="83"/>
      <c r="R907" s="83"/>
      <c r="S907" s="84" t="s">
        <v>2915</v>
      </c>
      <c r="T907" s="84"/>
      <c r="U907" s="84"/>
      <c r="V907" s="84"/>
      <c r="W907" s="83" t="s">
        <v>2916</v>
      </c>
      <c r="X907" s="83" t="s">
        <v>2917</v>
      </c>
      <c r="Y907" s="88" t="s">
        <v>2918</v>
      </c>
      <c r="Z907" s="88" t="s">
        <v>1947</v>
      </c>
      <c r="AA907" s="83"/>
      <c r="AB907" s="83"/>
      <c r="AC907" s="83"/>
      <c r="AD907" s="3" t="str">
        <f t="shared" si="271"/>
        <v>Grus- Breccia</v>
      </c>
    </row>
    <row r="908" spans="1:30" x14ac:dyDescent="0.25">
      <c r="A908" s="83">
        <v>10507</v>
      </c>
      <c r="B908" s="83">
        <v>10506</v>
      </c>
      <c r="C908" s="83">
        <f t="shared" si="273"/>
        <v>10102</v>
      </c>
      <c r="D908" s="83">
        <f t="shared" si="273"/>
        <v>10425</v>
      </c>
      <c r="E908" s="83">
        <f t="shared" si="273"/>
        <v>10426</v>
      </c>
      <c r="F908" s="83">
        <f t="shared" si="273"/>
        <v>10467</v>
      </c>
      <c r="G908" s="83">
        <f t="shared" si="273"/>
        <v>10497</v>
      </c>
      <c r="H908" s="83">
        <f t="shared" si="273"/>
        <v>10506</v>
      </c>
      <c r="I908" s="83">
        <f t="shared" ref="I908:I910" si="275">A908</f>
        <v>10507</v>
      </c>
      <c r="J908" s="83"/>
      <c r="K908" s="83"/>
      <c r="L908" s="83">
        <v>904</v>
      </c>
      <c r="M908" s="83">
        <v>7</v>
      </c>
      <c r="N908" s="83"/>
      <c r="O908" s="83"/>
      <c r="P908" s="83"/>
      <c r="Q908" s="83"/>
      <c r="R908" s="83"/>
      <c r="S908" s="83"/>
      <c r="T908" s="84" t="s">
        <v>2919</v>
      </c>
      <c r="U908" s="84"/>
      <c r="V908" s="84"/>
      <c r="W908" s="83" t="s">
        <v>2920</v>
      </c>
      <c r="X908" s="83" t="s">
        <v>2921</v>
      </c>
      <c r="Y908" s="88" t="s">
        <v>2922</v>
      </c>
      <c r="Z908" s="88" t="s">
        <v>1947</v>
      </c>
      <c r="AA908" s="83"/>
      <c r="AB908" s="83"/>
      <c r="AC908" s="83"/>
      <c r="AD908" s="3" t="str">
        <f t="shared" si="271"/>
        <v>Fine Grus- Breccia</v>
      </c>
    </row>
    <row r="909" spans="1:30" x14ac:dyDescent="0.25">
      <c r="A909" s="83">
        <v>10508</v>
      </c>
      <c r="B909" s="83">
        <v>10506</v>
      </c>
      <c r="C909" s="83">
        <f t="shared" si="273"/>
        <v>10102</v>
      </c>
      <c r="D909" s="83">
        <f t="shared" si="273"/>
        <v>10425</v>
      </c>
      <c r="E909" s="83">
        <f t="shared" si="273"/>
        <v>10426</v>
      </c>
      <c r="F909" s="83">
        <f t="shared" si="273"/>
        <v>10467</v>
      </c>
      <c r="G909" s="83">
        <f t="shared" si="273"/>
        <v>10497</v>
      </c>
      <c r="H909" s="83">
        <f t="shared" si="273"/>
        <v>10506</v>
      </c>
      <c r="I909" s="83">
        <f t="shared" si="275"/>
        <v>10508</v>
      </c>
      <c r="J909" s="83"/>
      <c r="K909" s="83"/>
      <c r="L909" s="83">
        <v>905</v>
      </c>
      <c r="M909" s="83">
        <v>7</v>
      </c>
      <c r="N909" s="83"/>
      <c r="O909" s="83"/>
      <c r="P909" s="83"/>
      <c r="Q909" s="83"/>
      <c r="R909" s="83"/>
      <c r="S909" s="83"/>
      <c r="T909" s="84" t="s">
        <v>2923</v>
      </c>
      <c r="U909" s="84"/>
      <c r="V909" s="84"/>
      <c r="W909" s="83" t="s">
        <v>2924</v>
      </c>
      <c r="X909" s="83" t="s">
        <v>2925</v>
      </c>
      <c r="Y909" s="88" t="s">
        <v>2926</v>
      </c>
      <c r="Z909" s="88" t="s">
        <v>1947</v>
      </c>
      <c r="AA909" s="83"/>
      <c r="AB909" s="83"/>
      <c r="AC909" s="83"/>
      <c r="AD909" s="3" t="str">
        <f t="shared" si="271"/>
        <v>Medium Grus- Breccia</v>
      </c>
    </row>
    <row r="910" spans="1:30" x14ac:dyDescent="0.25">
      <c r="A910" s="83">
        <v>10509</v>
      </c>
      <c r="B910" s="83">
        <v>10506</v>
      </c>
      <c r="C910" s="83">
        <f t="shared" si="273"/>
        <v>10102</v>
      </c>
      <c r="D910" s="83">
        <f t="shared" si="273"/>
        <v>10425</v>
      </c>
      <c r="E910" s="83">
        <f t="shared" si="273"/>
        <v>10426</v>
      </c>
      <c r="F910" s="83">
        <f t="shared" si="273"/>
        <v>10467</v>
      </c>
      <c r="G910" s="83">
        <f t="shared" si="273"/>
        <v>10497</v>
      </c>
      <c r="H910" s="83">
        <f t="shared" si="273"/>
        <v>10506</v>
      </c>
      <c r="I910" s="83">
        <f t="shared" si="275"/>
        <v>10509</v>
      </c>
      <c r="J910" s="83"/>
      <c r="K910" s="83"/>
      <c r="L910" s="83">
        <v>906</v>
      </c>
      <c r="M910" s="83">
        <v>7</v>
      </c>
      <c r="N910" s="83"/>
      <c r="O910" s="83"/>
      <c r="P910" s="83"/>
      <c r="Q910" s="83"/>
      <c r="R910" s="83"/>
      <c r="S910" s="83"/>
      <c r="T910" s="84" t="s">
        <v>2927</v>
      </c>
      <c r="U910" s="84"/>
      <c r="V910" s="84"/>
      <c r="W910" s="83" t="s">
        <v>2928</v>
      </c>
      <c r="X910" s="83" t="s">
        <v>2929</v>
      </c>
      <c r="Y910" s="88" t="s">
        <v>2930</v>
      </c>
      <c r="Z910" s="88" t="s">
        <v>1947</v>
      </c>
      <c r="AA910" s="83"/>
      <c r="AB910" s="83"/>
      <c r="AC910" s="83"/>
      <c r="AD910" s="3" t="str">
        <f t="shared" si="271"/>
        <v>Coarse Grud- Breccia</v>
      </c>
    </row>
    <row r="911" spans="1:30" x14ac:dyDescent="0.25">
      <c r="A911" s="83">
        <v>10510</v>
      </c>
      <c r="B911" s="83">
        <v>10497</v>
      </c>
      <c r="C911" s="83">
        <f t="shared" si="273"/>
        <v>10102</v>
      </c>
      <c r="D911" s="83">
        <f t="shared" si="273"/>
        <v>10425</v>
      </c>
      <c r="E911" s="83">
        <f t="shared" si="273"/>
        <v>10426</v>
      </c>
      <c r="F911" s="83">
        <f t="shared" si="273"/>
        <v>10467</v>
      </c>
      <c r="G911" s="83">
        <f t="shared" si="273"/>
        <v>10497</v>
      </c>
      <c r="H911" s="88">
        <f t="shared" ref="H911:H912" si="276">A911</f>
        <v>10510</v>
      </c>
      <c r="I911" s="83"/>
      <c r="J911" s="83"/>
      <c r="K911" s="83"/>
      <c r="L911" s="83">
        <v>907</v>
      </c>
      <c r="M911" s="83">
        <v>6</v>
      </c>
      <c r="N911" s="83"/>
      <c r="O911" s="83"/>
      <c r="P911" s="83"/>
      <c r="Q911" s="83"/>
      <c r="R911" s="83"/>
      <c r="S911" s="84" t="s">
        <v>2931</v>
      </c>
      <c r="T911" s="84"/>
      <c r="U911" s="84"/>
      <c r="V911" s="84"/>
      <c r="W911" s="83" t="s">
        <v>2932</v>
      </c>
      <c r="X911" s="83" t="s">
        <v>2933</v>
      </c>
      <c r="Y911" s="88"/>
      <c r="Z911" s="83"/>
      <c r="AA911" s="83"/>
      <c r="AB911" s="83"/>
      <c r="AC911" s="83"/>
      <c r="AD911" s="3" t="str">
        <f t="shared" si="271"/>
        <v>Debris- Breccia</v>
      </c>
    </row>
    <row r="912" spans="1:30" x14ac:dyDescent="0.25">
      <c r="A912" s="83">
        <v>10511</v>
      </c>
      <c r="B912" s="83">
        <v>10497</v>
      </c>
      <c r="C912" s="83">
        <f t="shared" si="273"/>
        <v>10102</v>
      </c>
      <c r="D912" s="83">
        <f t="shared" si="273"/>
        <v>10425</v>
      </c>
      <c r="E912" s="83">
        <f t="shared" si="273"/>
        <v>10426</v>
      </c>
      <c r="F912" s="83">
        <f t="shared" si="273"/>
        <v>10467</v>
      </c>
      <c r="G912" s="83">
        <f t="shared" si="273"/>
        <v>10497</v>
      </c>
      <c r="H912" s="88">
        <f t="shared" si="276"/>
        <v>10511</v>
      </c>
      <c r="I912" s="83"/>
      <c r="J912" s="83"/>
      <c r="K912" s="83"/>
      <c r="L912" s="83">
        <v>908</v>
      </c>
      <c r="M912" s="83">
        <v>6</v>
      </c>
      <c r="N912" s="83"/>
      <c r="O912" s="83"/>
      <c r="P912" s="83"/>
      <c r="Q912" s="83"/>
      <c r="R912" s="83"/>
      <c r="S912" s="84" t="s">
        <v>2934</v>
      </c>
      <c r="T912" s="84"/>
      <c r="U912" s="84"/>
      <c r="V912" s="84"/>
      <c r="W912" s="83" t="s">
        <v>2935</v>
      </c>
      <c r="X912" s="83" t="s">
        <v>2936</v>
      </c>
      <c r="Y912" s="83"/>
      <c r="Z912" s="83"/>
      <c r="AA912" s="83"/>
      <c r="AB912" s="83"/>
      <c r="AC912" s="83"/>
      <c r="AD912" s="3" t="str">
        <f t="shared" si="271"/>
        <v>Block- Debris Breccia</v>
      </c>
    </row>
    <row r="913" spans="1:30" x14ac:dyDescent="0.25">
      <c r="A913" s="86">
        <v>62107</v>
      </c>
      <c r="B913" s="86">
        <v>10425</v>
      </c>
      <c r="C913" s="83">
        <f>VLOOKUP(D913,$A:$B,2,FALSE)</f>
        <v>10102</v>
      </c>
      <c r="D913" s="83">
        <f t="shared" si="273"/>
        <v>10425</v>
      </c>
      <c r="E913" s="4">
        <f>A913</f>
        <v>62107</v>
      </c>
      <c r="F913" s="86"/>
      <c r="G913" s="86"/>
      <c r="H913" s="86"/>
      <c r="I913" s="86"/>
      <c r="J913" s="86"/>
      <c r="K913" s="86"/>
      <c r="L913" s="86">
        <v>909</v>
      </c>
      <c r="M913" s="86">
        <v>3</v>
      </c>
      <c r="N913" s="86"/>
      <c r="O913" s="86"/>
      <c r="P913" s="87" t="s">
        <v>2937</v>
      </c>
      <c r="Q913" s="87"/>
      <c r="R913" s="87"/>
      <c r="S913" s="87"/>
      <c r="T913" s="87"/>
      <c r="U913" s="87"/>
      <c r="V913" s="87"/>
      <c r="W913" s="86" t="s">
        <v>2938</v>
      </c>
      <c r="X913" s="86" t="s">
        <v>2939</v>
      </c>
      <c r="Y913" s="86"/>
      <c r="Z913" s="86"/>
      <c r="AA913" s="86"/>
      <c r="AB913" s="86"/>
      <c r="AC913" s="86"/>
      <c r="AD913" s="3" t="str">
        <f t="shared" si="271"/>
        <v>Carbonatic sedimentary rock</v>
      </c>
    </row>
    <row r="914" spans="1:30" x14ac:dyDescent="0.25">
      <c r="A914" s="83">
        <v>10545</v>
      </c>
      <c r="B914" s="83">
        <v>62107</v>
      </c>
      <c r="C914" s="83">
        <f t="shared" ref="C914:H929" si="277">VLOOKUP(D914,$A:$B,2,FALSE)</f>
        <v>10102</v>
      </c>
      <c r="D914" s="83">
        <f t="shared" si="277"/>
        <v>10425</v>
      </c>
      <c r="E914" s="83">
        <f t="shared" si="277"/>
        <v>62107</v>
      </c>
      <c r="F914" s="88">
        <f>A914</f>
        <v>10545</v>
      </c>
      <c r="G914" s="83"/>
      <c r="H914" s="83"/>
      <c r="I914" s="83"/>
      <c r="J914" s="83"/>
      <c r="K914" s="83"/>
      <c r="L914" s="83">
        <v>910</v>
      </c>
      <c r="M914" s="83">
        <v>4</v>
      </c>
      <c r="N914" s="83"/>
      <c r="O914" s="83"/>
      <c r="P914" s="83"/>
      <c r="Q914" s="84" t="s">
        <v>2940</v>
      </c>
      <c r="R914" s="84"/>
      <c r="S914" s="84"/>
      <c r="T914" s="84"/>
      <c r="U914" s="84"/>
      <c r="V914" s="84"/>
      <c r="W914" s="83" t="s">
        <v>2941</v>
      </c>
      <c r="X914" s="83" t="s">
        <v>2942</v>
      </c>
      <c r="Y914" s="83"/>
      <c r="Z914" s="83"/>
      <c r="AA914" s="83"/>
      <c r="AB914" s="83"/>
      <c r="AC914" s="83"/>
      <c r="AD914" s="3" t="str">
        <f t="shared" si="271"/>
        <v>Carbonatic siliciclastic sedimentary rock</v>
      </c>
    </row>
    <row r="915" spans="1:30" x14ac:dyDescent="0.25">
      <c r="A915" s="83">
        <v>68659</v>
      </c>
      <c r="B915" s="83">
        <v>10545</v>
      </c>
      <c r="C915" s="83">
        <f t="shared" si="277"/>
        <v>10102</v>
      </c>
      <c r="D915" s="83">
        <f t="shared" si="277"/>
        <v>10425</v>
      </c>
      <c r="E915" s="83">
        <f t="shared" si="277"/>
        <v>62107</v>
      </c>
      <c r="F915" s="83">
        <f t="shared" si="277"/>
        <v>10545</v>
      </c>
      <c r="G915" s="88">
        <f>A915</f>
        <v>68659</v>
      </c>
      <c r="H915" s="83"/>
      <c r="I915" s="83"/>
      <c r="J915" s="83"/>
      <c r="K915" s="83"/>
      <c r="L915" s="83">
        <v>911</v>
      </c>
      <c r="M915" s="83">
        <v>5</v>
      </c>
      <c r="N915" s="83"/>
      <c r="O915" s="83"/>
      <c r="P915" s="83"/>
      <c r="Q915" s="83"/>
      <c r="R915" s="84" t="s">
        <v>2943</v>
      </c>
      <c r="S915" s="84"/>
      <c r="T915" s="84"/>
      <c r="U915" s="84"/>
      <c r="V915" s="84"/>
      <c r="W915" s="83" t="s">
        <v>2944</v>
      </c>
      <c r="X915" s="83" t="s">
        <v>2945</v>
      </c>
      <c r="Y915" s="83"/>
      <c r="Z915" s="83"/>
      <c r="AA915" s="83"/>
      <c r="AB915" s="83"/>
      <c r="AC915" s="83"/>
      <c r="AD915" s="3" t="str">
        <f t="shared" si="271"/>
        <v>Limestone- Marl- Alteration</v>
      </c>
    </row>
    <row r="916" spans="1:30" x14ac:dyDescent="0.25">
      <c r="A916" s="83">
        <v>68660</v>
      </c>
      <c r="B916" s="83">
        <v>68659</v>
      </c>
      <c r="C916" s="83">
        <f t="shared" si="277"/>
        <v>10102</v>
      </c>
      <c r="D916" s="83">
        <f t="shared" si="277"/>
        <v>10425</v>
      </c>
      <c r="E916" s="83">
        <f t="shared" si="277"/>
        <v>62107</v>
      </c>
      <c r="F916" s="83">
        <f t="shared" si="277"/>
        <v>10545</v>
      </c>
      <c r="G916" s="83">
        <f t="shared" si="277"/>
        <v>68659</v>
      </c>
      <c r="H916" s="88">
        <f t="shared" ref="H916:H917" si="278">A916</f>
        <v>68660</v>
      </c>
      <c r="I916" s="83"/>
      <c r="J916" s="83"/>
      <c r="K916" s="83"/>
      <c r="L916" s="83">
        <v>912</v>
      </c>
      <c r="M916" s="83">
        <v>6</v>
      </c>
      <c r="N916" s="83"/>
      <c r="O916" s="83"/>
      <c r="P916" s="83"/>
      <c r="Q916" s="83"/>
      <c r="R916" s="83"/>
      <c r="S916" s="84" t="s">
        <v>2946</v>
      </c>
      <c r="T916" s="84"/>
      <c r="U916" s="84"/>
      <c r="V916" s="84"/>
      <c r="W916" s="83" t="s">
        <v>2947</v>
      </c>
      <c r="X916" s="83" t="s">
        <v>2948</v>
      </c>
      <c r="Y916" s="83"/>
      <c r="Z916" s="83"/>
      <c r="AA916" s="83"/>
      <c r="AB916" s="83"/>
      <c r="AC916" s="83"/>
      <c r="AD916" s="3" t="str">
        <f t="shared" si="271"/>
        <v>Limestone dominated Limestone- Marl- Alteration</v>
      </c>
    </row>
    <row r="917" spans="1:30" x14ac:dyDescent="0.25">
      <c r="A917" s="83">
        <v>68661</v>
      </c>
      <c r="B917" s="83">
        <v>68659</v>
      </c>
      <c r="C917" s="83">
        <f t="shared" si="277"/>
        <v>10102</v>
      </c>
      <c r="D917" s="83">
        <f t="shared" si="277"/>
        <v>10425</v>
      </c>
      <c r="E917" s="83">
        <f t="shared" si="277"/>
        <v>62107</v>
      </c>
      <c r="F917" s="83">
        <f t="shared" si="277"/>
        <v>10545</v>
      </c>
      <c r="G917" s="83">
        <f t="shared" si="277"/>
        <v>68659</v>
      </c>
      <c r="H917" s="88">
        <f t="shared" si="278"/>
        <v>68661</v>
      </c>
      <c r="I917" s="83"/>
      <c r="J917" s="83"/>
      <c r="K917" s="83"/>
      <c r="L917" s="83">
        <v>913</v>
      </c>
      <c r="M917" s="83">
        <v>6</v>
      </c>
      <c r="N917" s="83"/>
      <c r="O917" s="83"/>
      <c r="P917" s="83"/>
      <c r="Q917" s="83"/>
      <c r="R917" s="83"/>
      <c r="S917" s="84" t="s">
        <v>2949</v>
      </c>
      <c r="T917" s="84"/>
      <c r="U917" s="84"/>
      <c r="V917" s="84"/>
      <c r="W917" s="83" t="s">
        <v>2950</v>
      </c>
      <c r="X917" s="83" t="s">
        <v>2951</v>
      </c>
      <c r="Y917" s="83"/>
      <c r="Z917" s="83"/>
      <c r="AA917" s="83"/>
      <c r="AB917" s="83"/>
      <c r="AC917" s="83"/>
      <c r="AD917" s="3" t="str">
        <f t="shared" si="271"/>
        <v>Marl dominated Limestone- Marl- Alteration</v>
      </c>
    </row>
    <row r="918" spans="1:30" x14ac:dyDescent="0.25">
      <c r="A918" s="83">
        <v>68662</v>
      </c>
      <c r="B918" s="83">
        <v>10545</v>
      </c>
      <c r="C918" s="83">
        <f t="shared" si="277"/>
        <v>10102</v>
      </c>
      <c r="D918" s="83">
        <f t="shared" si="277"/>
        <v>10425</v>
      </c>
      <c r="E918" s="83">
        <f t="shared" si="277"/>
        <v>62107</v>
      </c>
      <c r="F918" s="83">
        <f t="shared" si="277"/>
        <v>10545</v>
      </c>
      <c r="G918" s="88">
        <f>A918</f>
        <v>68662</v>
      </c>
      <c r="H918" s="83"/>
      <c r="I918" s="83"/>
      <c r="J918" s="83"/>
      <c r="K918" s="83"/>
      <c r="L918" s="83">
        <v>914</v>
      </c>
      <c r="M918" s="83">
        <v>5</v>
      </c>
      <c r="N918" s="83"/>
      <c r="O918" s="83"/>
      <c r="P918" s="83"/>
      <c r="Q918" s="83"/>
      <c r="R918" s="84" t="s">
        <v>2952</v>
      </c>
      <c r="S918" s="84"/>
      <c r="T918" s="84"/>
      <c r="U918" s="84"/>
      <c r="V918" s="84"/>
      <c r="W918" s="83" t="s">
        <v>2953</v>
      </c>
      <c r="X918" s="83" t="s">
        <v>2954</v>
      </c>
      <c r="Y918" s="83"/>
      <c r="Z918" s="83"/>
      <c r="AA918" s="83"/>
      <c r="AB918" s="83"/>
      <c r="AC918" s="83"/>
      <c r="AD918" s="3" t="str">
        <f t="shared" si="271"/>
        <v>Pelite- Marl- Alteration</v>
      </c>
    </row>
    <row r="919" spans="1:30" x14ac:dyDescent="0.25">
      <c r="A919" s="83">
        <v>68663</v>
      </c>
      <c r="B919" s="83">
        <v>68662</v>
      </c>
      <c r="C919" s="83">
        <f t="shared" si="277"/>
        <v>10102</v>
      </c>
      <c r="D919" s="83">
        <f t="shared" si="277"/>
        <v>10425</v>
      </c>
      <c r="E919" s="83">
        <f t="shared" si="277"/>
        <v>62107</v>
      </c>
      <c r="F919" s="83">
        <f t="shared" si="277"/>
        <v>10545</v>
      </c>
      <c r="G919" s="83">
        <f t="shared" si="277"/>
        <v>68662</v>
      </c>
      <c r="H919" s="88">
        <f t="shared" ref="H919:H920" si="279">A919</f>
        <v>68663</v>
      </c>
      <c r="I919" s="83"/>
      <c r="J919" s="83"/>
      <c r="K919" s="83"/>
      <c r="L919" s="83">
        <v>915</v>
      </c>
      <c r="M919" s="83">
        <v>6</v>
      </c>
      <c r="N919" s="83"/>
      <c r="O919" s="83"/>
      <c r="P919" s="83"/>
      <c r="Q919" s="83"/>
      <c r="R919" s="83"/>
      <c r="S919" s="84" t="s">
        <v>2955</v>
      </c>
      <c r="T919" s="84"/>
      <c r="U919" s="84"/>
      <c r="V919" s="84"/>
      <c r="W919" s="83" t="s">
        <v>2956</v>
      </c>
      <c r="X919" s="83" t="s">
        <v>2957</v>
      </c>
      <c r="Y919" s="83"/>
      <c r="Z919" s="83"/>
      <c r="AA919" s="83"/>
      <c r="AB919" s="83"/>
      <c r="AC919" s="83"/>
      <c r="AD919" s="3" t="str">
        <f t="shared" si="271"/>
        <v>Pelite dominated Pelite- Marl- Alteration</v>
      </c>
    </row>
    <row r="920" spans="1:30" x14ac:dyDescent="0.25">
      <c r="A920" s="83">
        <v>68664</v>
      </c>
      <c r="B920" s="83">
        <v>68662</v>
      </c>
      <c r="C920" s="83">
        <f t="shared" si="277"/>
        <v>10102</v>
      </c>
      <c r="D920" s="83">
        <f t="shared" si="277"/>
        <v>10425</v>
      </c>
      <c r="E920" s="83">
        <f t="shared" si="277"/>
        <v>62107</v>
      </c>
      <c r="F920" s="83">
        <f t="shared" si="277"/>
        <v>10545</v>
      </c>
      <c r="G920" s="83">
        <f t="shared" si="277"/>
        <v>68662</v>
      </c>
      <c r="H920" s="88">
        <f t="shared" si="279"/>
        <v>68664</v>
      </c>
      <c r="I920" s="83"/>
      <c r="J920" s="83"/>
      <c r="K920" s="83"/>
      <c r="L920" s="83">
        <v>916</v>
      </c>
      <c r="M920" s="83">
        <v>6</v>
      </c>
      <c r="N920" s="83"/>
      <c r="O920" s="83"/>
      <c r="P920" s="83"/>
      <c r="Q920" s="83"/>
      <c r="R920" s="83"/>
      <c r="S920" s="84" t="s">
        <v>2958</v>
      </c>
      <c r="T920" s="84"/>
      <c r="U920" s="84"/>
      <c r="V920" s="84"/>
      <c r="W920" s="83" t="s">
        <v>2959</v>
      </c>
      <c r="X920" s="83" t="s">
        <v>2960</v>
      </c>
      <c r="Y920" s="83"/>
      <c r="Z920" s="83"/>
      <c r="AA920" s="83"/>
      <c r="AB920" s="83"/>
      <c r="AC920" s="83"/>
      <c r="AD920" s="3" t="str">
        <f t="shared" si="271"/>
        <v>Marol dominated Pelite- Marl- Alteration</v>
      </c>
    </row>
    <row r="921" spans="1:30" x14ac:dyDescent="0.25">
      <c r="A921" s="83">
        <v>10576</v>
      </c>
      <c r="B921" s="83">
        <v>10545</v>
      </c>
      <c r="C921" s="83">
        <f t="shared" si="277"/>
        <v>10102</v>
      </c>
      <c r="D921" s="83">
        <f t="shared" si="277"/>
        <v>10425</v>
      </c>
      <c r="E921" s="83">
        <f t="shared" si="277"/>
        <v>62107</v>
      </c>
      <c r="F921" s="83">
        <f t="shared" si="277"/>
        <v>10545</v>
      </c>
      <c r="G921" s="88">
        <f>A921</f>
        <v>10576</v>
      </c>
      <c r="H921" s="83"/>
      <c r="I921" s="83"/>
      <c r="J921" s="83"/>
      <c r="K921" s="83"/>
      <c r="L921" s="83">
        <v>917</v>
      </c>
      <c r="M921" s="83">
        <v>5</v>
      </c>
      <c r="N921" s="83"/>
      <c r="O921" s="83"/>
      <c r="P921" s="83"/>
      <c r="Q921" s="83"/>
      <c r="R921" s="84" t="s">
        <v>2961</v>
      </c>
      <c r="S921" s="84"/>
      <c r="T921" s="84"/>
      <c r="U921" s="84"/>
      <c r="V921" s="84"/>
      <c r="W921" s="83" t="s">
        <v>2962</v>
      </c>
      <c r="X921" s="83" t="s">
        <v>2963</v>
      </c>
      <c r="Y921" s="83"/>
      <c r="Z921" s="83"/>
      <c r="AA921" s="83"/>
      <c r="AB921" s="83"/>
      <c r="AC921" s="83"/>
      <c r="AD921" s="3" t="str">
        <f t="shared" si="271"/>
        <v>Carbonate-bearing siliciclastic rock</v>
      </c>
    </row>
    <row r="922" spans="1:30" x14ac:dyDescent="0.25">
      <c r="A922" s="83">
        <v>10577</v>
      </c>
      <c r="B922" s="83">
        <v>10576</v>
      </c>
      <c r="C922" s="83">
        <f t="shared" si="277"/>
        <v>10102</v>
      </c>
      <c r="D922" s="83">
        <f t="shared" si="277"/>
        <v>10425</v>
      </c>
      <c r="E922" s="83">
        <f t="shared" si="277"/>
        <v>62107</v>
      </c>
      <c r="F922" s="83">
        <f t="shared" si="277"/>
        <v>10545</v>
      </c>
      <c r="G922" s="83">
        <f t="shared" si="277"/>
        <v>10576</v>
      </c>
      <c r="H922" s="88">
        <f t="shared" ref="H922:H924" si="280">A922</f>
        <v>10577</v>
      </c>
      <c r="I922" s="83"/>
      <c r="J922" s="83"/>
      <c r="K922" s="83"/>
      <c r="L922" s="83">
        <v>918</v>
      </c>
      <c r="M922" s="83">
        <v>6</v>
      </c>
      <c r="N922" s="83"/>
      <c r="O922" s="83"/>
      <c r="P922" s="83"/>
      <c r="Q922" s="83"/>
      <c r="R922" s="83"/>
      <c r="S922" s="84" t="s">
        <v>2964</v>
      </c>
      <c r="T922" s="84"/>
      <c r="U922" s="84"/>
      <c r="V922" s="84"/>
      <c r="W922" s="83" t="s">
        <v>2965</v>
      </c>
      <c r="X922" s="83" t="s">
        <v>2966</v>
      </c>
      <c r="Y922" s="83"/>
      <c r="Z922" s="83"/>
      <c r="AA922" s="83"/>
      <c r="AB922" s="83"/>
      <c r="AC922" s="83"/>
      <c r="AD922" s="3" t="str">
        <f t="shared" si="271"/>
        <v>Carbonate- bearing claystone</v>
      </c>
    </row>
    <row r="923" spans="1:30" x14ac:dyDescent="0.25">
      <c r="A923" s="83">
        <v>10578</v>
      </c>
      <c r="B923" s="83">
        <v>10576</v>
      </c>
      <c r="C923" s="83">
        <f t="shared" si="277"/>
        <v>10102</v>
      </c>
      <c r="D923" s="83">
        <f t="shared" si="277"/>
        <v>10425</v>
      </c>
      <c r="E923" s="83">
        <f t="shared" si="277"/>
        <v>62107</v>
      </c>
      <c r="F923" s="83">
        <f t="shared" si="277"/>
        <v>10545</v>
      </c>
      <c r="G923" s="83">
        <f t="shared" si="277"/>
        <v>10576</v>
      </c>
      <c r="H923" s="88">
        <f t="shared" si="280"/>
        <v>10578</v>
      </c>
      <c r="I923" s="83"/>
      <c r="J923" s="83"/>
      <c r="K923" s="83"/>
      <c r="L923" s="83">
        <v>919</v>
      </c>
      <c r="M923" s="83">
        <v>6</v>
      </c>
      <c r="N923" s="83"/>
      <c r="O923" s="83"/>
      <c r="P923" s="83"/>
      <c r="Q923" s="83"/>
      <c r="R923" s="83"/>
      <c r="S923" s="84" t="s">
        <v>2967</v>
      </c>
      <c r="T923" s="84"/>
      <c r="U923" s="84"/>
      <c r="V923" s="84"/>
      <c r="W923" s="83" t="s">
        <v>2968</v>
      </c>
      <c r="X923" s="83" t="s">
        <v>2969</v>
      </c>
      <c r="Y923" s="83"/>
      <c r="Z923" s="83"/>
      <c r="AA923" s="83"/>
      <c r="AB923" s="83"/>
      <c r="AC923" s="83"/>
      <c r="AD923" s="3" t="str">
        <f t="shared" si="271"/>
        <v>Carbonate- bearing mudstone</v>
      </c>
    </row>
    <row r="924" spans="1:30" x14ac:dyDescent="0.25">
      <c r="A924" s="83">
        <v>10579</v>
      </c>
      <c r="B924" s="83">
        <v>10576</v>
      </c>
      <c r="C924" s="83">
        <f t="shared" si="277"/>
        <v>10102</v>
      </c>
      <c r="D924" s="83">
        <f t="shared" si="277"/>
        <v>10425</v>
      </c>
      <c r="E924" s="83">
        <f t="shared" si="277"/>
        <v>62107</v>
      </c>
      <c r="F924" s="83">
        <f t="shared" si="277"/>
        <v>10545</v>
      </c>
      <c r="G924" s="83">
        <f t="shared" si="277"/>
        <v>10576</v>
      </c>
      <c r="H924" s="88">
        <f t="shared" si="280"/>
        <v>10579</v>
      </c>
      <c r="I924" s="83"/>
      <c r="J924" s="83"/>
      <c r="K924" s="83"/>
      <c r="L924" s="83">
        <v>920</v>
      </c>
      <c r="M924" s="83">
        <v>6</v>
      </c>
      <c r="N924" s="83"/>
      <c r="O924" s="83"/>
      <c r="P924" s="83"/>
      <c r="Q924" s="83"/>
      <c r="R924" s="83"/>
      <c r="S924" s="84" t="s">
        <v>2970</v>
      </c>
      <c r="T924" s="84"/>
      <c r="U924" s="84"/>
      <c r="V924" s="84"/>
      <c r="W924" s="83" t="s">
        <v>2971</v>
      </c>
      <c r="X924" s="83" t="s">
        <v>2972</v>
      </c>
      <c r="Y924" s="83"/>
      <c r="Z924" s="83"/>
      <c r="AA924" s="83"/>
      <c r="AB924" s="83"/>
      <c r="AC924" s="83"/>
      <c r="AD924" s="3" t="str">
        <f t="shared" si="271"/>
        <v>Carbonate- bearing sandstone</v>
      </c>
    </row>
    <row r="925" spans="1:30" x14ac:dyDescent="0.25">
      <c r="A925" s="83">
        <v>10580</v>
      </c>
      <c r="B925" s="83">
        <v>10579</v>
      </c>
      <c r="C925" s="83">
        <f t="shared" si="277"/>
        <v>10102</v>
      </c>
      <c r="D925" s="83">
        <f t="shared" si="277"/>
        <v>10425</v>
      </c>
      <c r="E925" s="83">
        <f t="shared" si="277"/>
        <v>62107</v>
      </c>
      <c r="F925" s="83">
        <f t="shared" si="277"/>
        <v>10545</v>
      </c>
      <c r="G925" s="83">
        <f t="shared" si="277"/>
        <v>10576</v>
      </c>
      <c r="H925" s="83">
        <f t="shared" si="277"/>
        <v>10579</v>
      </c>
      <c r="I925" s="83">
        <f t="shared" ref="I925:I927" si="281">A925</f>
        <v>10580</v>
      </c>
      <c r="J925" s="83"/>
      <c r="K925" s="83"/>
      <c r="L925" s="83">
        <v>921</v>
      </c>
      <c r="M925" s="83">
        <v>7</v>
      </c>
      <c r="N925" s="83"/>
      <c r="O925" s="83"/>
      <c r="P925" s="83"/>
      <c r="Q925" s="83"/>
      <c r="R925" s="83"/>
      <c r="S925" s="83"/>
      <c r="T925" s="84" t="s">
        <v>2973</v>
      </c>
      <c r="U925" s="84"/>
      <c r="V925" s="84"/>
      <c r="W925" s="83" t="s">
        <v>2974</v>
      </c>
      <c r="X925" s="83" t="s">
        <v>2975</v>
      </c>
      <c r="Y925" s="83"/>
      <c r="Z925" s="83"/>
      <c r="AA925" s="83"/>
      <c r="AB925" s="83"/>
      <c r="AC925" s="83"/>
      <c r="AD925" s="3" t="str">
        <f t="shared" si="271"/>
        <v>Carbonate- bearing fine sandstone</v>
      </c>
    </row>
    <row r="926" spans="1:30" x14ac:dyDescent="0.25">
      <c r="A926" s="83">
        <v>10581</v>
      </c>
      <c r="B926" s="83">
        <v>10579</v>
      </c>
      <c r="C926" s="83">
        <f t="shared" si="277"/>
        <v>10102</v>
      </c>
      <c r="D926" s="83">
        <f t="shared" si="277"/>
        <v>10425</v>
      </c>
      <c r="E926" s="83">
        <f t="shared" si="277"/>
        <v>62107</v>
      </c>
      <c r="F926" s="83">
        <f t="shared" si="277"/>
        <v>10545</v>
      </c>
      <c r="G926" s="83">
        <f t="shared" si="277"/>
        <v>10576</v>
      </c>
      <c r="H926" s="83">
        <f t="shared" si="277"/>
        <v>10579</v>
      </c>
      <c r="I926" s="83">
        <f t="shared" si="281"/>
        <v>10581</v>
      </c>
      <c r="J926" s="83"/>
      <c r="K926" s="83"/>
      <c r="L926" s="83">
        <v>922</v>
      </c>
      <c r="M926" s="83">
        <v>7</v>
      </c>
      <c r="N926" s="83"/>
      <c r="O926" s="83"/>
      <c r="P926" s="83"/>
      <c r="Q926" s="83"/>
      <c r="R926" s="83"/>
      <c r="S926" s="83"/>
      <c r="T926" s="84" t="s">
        <v>2976</v>
      </c>
      <c r="U926" s="84"/>
      <c r="V926" s="84"/>
      <c r="W926" s="83" t="s">
        <v>2977</v>
      </c>
      <c r="X926" s="83" t="s">
        <v>2978</v>
      </c>
      <c r="Y926" s="83"/>
      <c r="Z926" s="83"/>
      <c r="AA926" s="83"/>
      <c r="AB926" s="83"/>
      <c r="AC926" s="83"/>
      <c r="AD926" s="3" t="str">
        <f t="shared" si="271"/>
        <v>Carbonate- bearing medium sandstone</v>
      </c>
    </row>
    <row r="927" spans="1:30" x14ac:dyDescent="0.25">
      <c r="A927" s="83">
        <v>10582</v>
      </c>
      <c r="B927" s="83">
        <v>10579</v>
      </c>
      <c r="C927" s="83">
        <f t="shared" si="277"/>
        <v>10102</v>
      </c>
      <c r="D927" s="83">
        <f t="shared" si="277"/>
        <v>10425</v>
      </c>
      <c r="E927" s="83">
        <f t="shared" si="277"/>
        <v>62107</v>
      </c>
      <c r="F927" s="83">
        <f t="shared" si="277"/>
        <v>10545</v>
      </c>
      <c r="G927" s="83">
        <f t="shared" si="277"/>
        <v>10576</v>
      </c>
      <c r="H927" s="83">
        <f t="shared" si="277"/>
        <v>10579</v>
      </c>
      <c r="I927" s="83">
        <f t="shared" si="281"/>
        <v>10582</v>
      </c>
      <c r="J927" s="83"/>
      <c r="K927" s="83"/>
      <c r="L927" s="83">
        <v>923</v>
      </c>
      <c r="M927" s="83">
        <v>7</v>
      </c>
      <c r="N927" s="83"/>
      <c r="O927" s="83"/>
      <c r="P927" s="83"/>
      <c r="Q927" s="83"/>
      <c r="R927" s="83"/>
      <c r="S927" s="83"/>
      <c r="T927" s="84" t="s">
        <v>2979</v>
      </c>
      <c r="U927" s="84"/>
      <c r="V927" s="84"/>
      <c r="W927" s="83" t="s">
        <v>2980</v>
      </c>
      <c r="X927" s="83" t="s">
        <v>2981</v>
      </c>
      <c r="Y927" s="83"/>
      <c r="Z927" s="83"/>
      <c r="AA927" s="83"/>
      <c r="AB927" s="83"/>
      <c r="AC927" s="83"/>
      <c r="AD927" s="3" t="str">
        <f t="shared" si="271"/>
        <v>Carbonate- bearing coarse sandstone</v>
      </c>
    </row>
    <row r="928" spans="1:30" x14ac:dyDescent="0.25">
      <c r="A928" s="83">
        <v>10583</v>
      </c>
      <c r="B928" s="83">
        <v>10576</v>
      </c>
      <c r="C928" s="83">
        <f t="shared" si="277"/>
        <v>10102</v>
      </c>
      <c r="D928" s="83">
        <f t="shared" si="277"/>
        <v>10425</v>
      </c>
      <c r="E928" s="83">
        <f t="shared" si="277"/>
        <v>62107</v>
      </c>
      <c r="F928" s="83">
        <f t="shared" si="277"/>
        <v>10545</v>
      </c>
      <c r="G928" s="83">
        <f t="shared" si="277"/>
        <v>10576</v>
      </c>
      <c r="H928" s="88">
        <f t="shared" ref="H928:H929" si="282">A928</f>
        <v>10583</v>
      </c>
      <c r="I928" s="83"/>
      <c r="J928" s="83"/>
      <c r="K928" s="83"/>
      <c r="L928" s="83">
        <v>924</v>
      </c>
      <c r="M928" s="83">
        <v>6</v>
      </c>
      <c r="N928" s="83"/>
      <c r="O928" s="83"/>
      <c r="P928" s="83"/>
      <c r="Q928" s="83"/>
      <c r="R928" s="83"/>
      <c r="S928" s="84" t="s">
        <v>2982</v>
      </c>
      <c r="T928" s="84"/>
      <c r="U928" s="84"/>
      <c r="V928" s="84"/>
      <c r="W928" s="83" t="s">
        <v>2983</v>
      </c>
      <c r="X928" s="83" t="s">
        <v>2984</v>
      </c>
      <c r="Y928" s="83"/>
      <c r="Z928" s="83"/>
      <c r="AA928" s="83"/>
      <c r="AB928" s="83"/>
      <c r="AC928" s="83"/>
      <c r="AD928" s="3" t="str">
        <f t="shared" si="271"/>
        <v>Carbonate- bearing conglomerate</v>
      </c>
    </row>
    <row r="929" spans="1:30" x14ac:dyDescent="0.25">
      <c r="A929" s="83">
        <v>10585</v>
      </c>
      <c r="B929" s="83">
        <v>10576</v>
      </c>
      <c r="C929" s="83">
        <f t="shared" si="277"/>
        <v>10102</v>
      </c>
      <c r="D929" s="83">
        <f t="shared" si="277"/>
        <v>10425</v>
      </c>
      <c r="E929" s="83">
        <f t="shared" si="277"/>
        <v>62107</v>
      </c>
      <c r="F929" s="83">
        <f t="shared" si="277"/>
        <v>10545</v>
      </c>
      <c r="G929" s="83">
        <f t="shared" si="277"/>
        <v>10576</v>
      </c>
      <c r="H929" s="88">
        <f t="shared" si="282"/>
        <v>10585</v>
      </c>
      <c r="I929" s="83"/>
      <c r="J929" s="83"/>
      <c r="K929" s="83"/>
      <c r="L929" s="83">
        <v>925</v>
      </c>
      <c r="M929" s="83">
        <v>6</v>
      </c>
      <c r="N929" s="83"/>
      <c r="O929" s="83"/>
      <c r="P929" s="83"/>
      <c r="Q929" s="83"/>
      <c r="R929" s="83"/>
      <c r="S929" s="84" t="s">
        <v>2985</v>
      </c>
      <c r="T929" s="84"/>
      <c r="U929" s="84"/>
      <c r="V929" s="84"/>
      <c r="W929" s="83" t="s">
        <v>2986</v>
      </c>
      <c r="X929" s="83" t="s">
        <v>2987</v>
      </c>
      <c r="Y929" s="83"/>
      <c r="Z929" s="83"/>
      <c r="AA929" s="83"/>
      <c r="AB929" s="83"/>
      <c r="AC929" s="83"/>
      <c r="AD929" s="3" t="str">
        <f t="shared" si="271"/>
        <v>Carbonate- bearing breccia</v>
      </c>
    </row>
    <row r="930" spans="1:30" x14ac:dyDescent="0.25">
      <c r="A930" s="83">
        <v>62110</v>
      </c>
      <c r="B930" s="83">
        <v>10545</v>
      </c>
      <c r="C930" s="83">
        <f t="shared" ref="C930:H945" si="283">VLOOKUP(D930,$A:$B,2,FALSE)</f>
        <v>10102</v>
      </c>
      <c r="D930" s="83">
        <f t="shared" si="283"/>
        <v>10425</v>
      </c>
      <c r="E930" s="83">
        <f t="shared" si="283"/>
        <v>62107</v>
      </c>
      <c r="F930" s="83">
        <f t="shared" si="283"/>
        <v>10545</v>
      </c>
      <c r="G930" s="88">
        <f>A930</f>
        <v>62110</v>
      </c>
      <c r="H930" s="83"/>
      <c r="I930" s="83"/>
      <c r="J930" s="83"/>
      <c r="K930" s="83"/>
      <c r="L930" s="83">
        <v>926</v>
      </c>
      <c r="M930" s="83">
        <v>5</v>
      </c>
      <c r="N930" s="83"/>
      <c r="O930" s="83"/>
      <c r="P930" s="83"/>
      <c r="Q930" s="83"/>
      <c r="R930" s="84" t="s">
        <v>2988</v>
      </c>
      <c r="S930" s="84"/>
      <c r="T930" s="84"/>
      <c r="U930" s="84"/>
      <c r="V930" s="84"/>
      <c r="W930" s="83" t="s">
        <v>2989</v>
      </c>
      <c r="X930" s="83" t="s">
        <v>2990</v>
      </c>
      <c r="Y930" s="83"/>
      <c r="Z930" s="83"/>
      <c r="AA930" s="83"/>
      <c r="AB930" s="83"/>
      <c r="AC930" s="83"/>
      <c r="AD930" s="3" t="str">
        <f t="shared" si="271"/>
        <v>Dolomite- bearing siliciclastic rock</v>
      </c>
    </row>
    <row r="931" spans="1:30" x14ac:dyDescent="0.25">
      <c r="A931" s="83">
        <v>62111</v>
      </c>
      <c r="B931" s="83">
        <v>62110</v>
      </c>
      <c r="C931" s="83">
        <f t="shared" si="283"/>
        <v>10102</v>
      </c>
      <c r="D931" s="83">
        <f t="shared" si="283"/>
        <v>10425</v>
      </c>
      <c r="E931" s="83">
        <f t="shared" si="283"/>
        <v>62107</v>
      </c>
      <c r="F931" s="83">
        <f t="shared" si="283"/>
        <v>10545</v>
      </c>
      <c r="G931" s="83">
        <f t="shared" si="283"/>
        <v>62110</v>
      </c>
      <c r="H931" s="88">
        <f t="shared" ref="H931:H933" si="284">A931</f>
        <v>62111</v>
      </c>
      <c r="I931" s="83"/>
      <c r="J931" s="83"/>
      <c r="K931" s="83"/>
      <c r="L931" s="83">
        <v>927</v>
      </c>
      <c r="M931" s="83">
        <v>6</v>
      </c>
      <c r="N931" s="83"/>
      <c r="O931" s="83"/>
      <c r="P931" s="83"/>
      <c r="Q931" s="83"/>
      <c r="R931" s="83"/>
      <c r="S931" s="84" t="s">
        <v>2991</v>
      </c>
      <c r="T931" s="84"/>
      <c r="U931" s="84"/>
      <c r="V931" s="84"/>
      <c r="W931" s="83" t="s">
        <v>2992</v>
      </c>
      <c r="X931" s="83" t="s">
        <v>2993</v>
      </c>
      <c r="Y931" s="83"/>
      <c r="Z931" s="83"/>
      <c r="AA931" s="83"/>
      <c r="AB931" s="83"/>
      <c r="AC931" s="83"/>
      <c r="AD931" s="3" t="str">
        <f t="shared" si="271"/>
        <v>Dolomite- bearing claystone</v>
      </c>
    </row>
    <row r="932" spans="1:30" x14ac:dyDescent="0.25">
      <c r="A932" s="83">
        <v>62112</v>
      </c>
      <c r="B932" s="83">
        <v>62110</v>
      </c>
      <c r="C932" s="83">
        <f t="shared" si="283"/>
        <v>10102</v>
      </c>
      <c r="D932" s="83">
        <f t="shared" si="283"/>
        <v>10425</v>
      </c>
      <c r="E932" s="83">
        <f t="shared" si="283"/>
        <v>62107</v>
      </c>
      <c r="F932" s="83">
        <f t="shared" si="283"/>
        <v>10545</v>
      </c>
      <c r="G932" s="83">
        <f t="shared" si="283"/>
        <v>62110</v>
      </c>
      <c r="H932" s="88">
        <f t="shared" si="284"/>
        <v>62112</v>
      </c>
      <c r="I932" s="83"/>
      <c r="J932" s="83"/>
      <c r="K932" s="83"/>
      <c r="L932" s="83">
        <v>928</v>
      </c>
      <c r="M932" s="83">
        <v>6</v>
      </c>
      <c r="N932" s="83"/>
      <c r="O932" s="83"/>
      <c r="P932" s="83"/>
      <c r="Q932" s="83"/>
      <c r="R932" s="83"/>
      <c r="S932" s="84" t="s">
        <v>2994</v>
      </c>
      <c r="T932" s="84"/>
      <c r="U932" s="84"/>
      <c r="V932" s="84"/>
      <c r="W932" s="83" t="s">
        <v>2995</v>
      </c>
      <c r="X932" s="83" t="s">
        <v>2996</v>
      </c>
      <c r="Y932" s="83"/>
      <c r="Z932" s="83"/>
      <c r="AA932" s="83"/>
      <c r="AB932" s="83"/>
      <c r="AC932" s="83"/>
      <c r="AD932" s="3" t="str">
        <f t="shared" si="271"/>
        <v>Dolomite- bearing mudstone</v>
      </c>
    </row>
    <row r="933" spans="1:30" x14ac:dyDescent="0.25">
      <c r="A933" s="83">
        <v>62113</v>
      </c>
      <c r="B933" s="83">
        <v>62110</v>
      </c>
      <c r="C933" s="83">
        <f t="shared" si="283"/>
        <v>10102</v>
      </c>
      <c r="D933" s="83">
        <f t="shared" si="283"/>
        <v>10425</v>
      </c>
      <c r="E933" s="83">
        <f t="shared" si="283"/>
        <v>62107</v>
      </c>
      <c r="F933" s="83">
        <f t="shared" si="283"/>
        <v>10545</v>
      </c>
      <c r="G933" s="83">
        <f t="shared" si="283"/>
        <v>62110</v>
      </c>
      <c r="H933" s="88">
        <f t="shared" si="284"/>
        <v>62113</v>
      </c>
      <c r="I933" s="83"/>
      <c r="J933" s="83"/>
      <c r="K933" s="83"/>
      <c r="L933" s="83">
        <v>929</v>
      </c>
      <c r="M933" s="83">
        <v>6</v>
      </c>
      <c r="N933" s="83"/>
      <c r="O933" s="83"/>
      <c r="P933" s="83"/>
      <c r="Q933" s="83"/>
      <c r="R933" s="83"/>
      <c r="S933" s="84" t="s">
        <v>2997</v>
      </c>
      <c r="T933" s="84"/>
      <c r="U933" s="84"/>
      <c r="V933" s="84"/>
      <c r="W933" s="83" t="s">
        <v>2998</v>
      </c>
      <c r="X933" s="83" t="s">
        <v>2999</v>
      </c>
      <c r="Y933" s="83"/>
      <c r="Z933" s="83"/>
      <c r="AA933" s="83"/>
      <c r="AB933" s="83"/>
      <c r="AC933" s="83"/>
      <c r="AD933" s="3" t="str">
        <f t="shared" si="271"/>
        <v>Dolomite- bearing sandstone</v>
      </c>
    </row>
    <row r="934" spans="1:30" x14ac:dyDescent="0.25">
      <c r="A934" s="83">
        <v>62114</v>
      </c>
      <c r="B934" s="83">
        <v>62113</v>
      </c>
      <c r="C934" s="83">
        <f t="shared" si="283"/>
        <v>10102</v>
      </c>
      <c r="D934" s="83">
        <f t="shared" si="283"/>
        <v>10425</v>
      </c>
      <c r="E934" s="83">
        <f t="shared" si="283"/>
        <v>62107</v>
      </c>
      <c r="F934" s="83">
        <f t="shared" si="283"/>
        <v>10545</v>
      </c>
      <c r="G934" s="83">
        <f t="shared" si="283"/>
        <v>62110</v>
      </c>
      <c r="H934" s="83">
        <f t="shared" si="283"/>
        <v>62113</v>
      </c>
      <c r="I934" s="83">
        <f t="shared" ref="I934:I936" si="285">A934</f>
        <v>62114</v>
      </c>
      <c r="J934" s="83"/>
      <c r="K934" s="83"/>
      <c r="L934" s="83">
        <v>930</v>
      </c>
      <c r="M934" s="83">
        <v>7</v>
      </c>
      <c r="N934" s="83"/>
      <c r="O934" s="83"/>
      <c r="P934" s="83"/>
      <c r="Q934" s="83"/>
      <c r="R934" s="83"/>
      <c r="S934" s="83"/>
      <c r="T934" s="84" t="s">
        <v>3000</v>
      </c>
      <c r="U934" s="84"/>
      <c r="V934" s="84"/>
      <c r="W934" s="83" t="s">
        <v>3001</v>
      </c>
      <c r="X934" s="83" t="s">
        <v>3002</v>
      </c>
      <c r="Y934" s="83"/>
      <c r="Z934" s="83"/>
      <c r="AA934" s="83"/>
      <c r="AB934" s="83"/>
      <c r="AC934" s="83"/>
      <c r="AD934" s="3" t="str">
        <f t="shared" si="271"/>
        <v>Dolomite- bearing fine sandstone</v>
      </c>
    </row>
    <row r="935" spans="1:30" x14ac:dyDescent="0.25">
      <c r="A935" s="83">
        <v>62115</v>
      </c>
      <c r="B935" s="83">
        <v>62113</v>
      </c>
      <c r="C935" s="83">
        <f t="shared" si="283"/>
        <v>10102</v>
      </c>
      <c r="D935" s="83">
        <f t="shared" si="283"/>
        <v>10425</v>
      </c>
      <c r="E935" s="83">
        <f t="shared" si="283"/>
        <v>62107</v>
      </c>
      <c r="F935" s="83">
        <f t="shared" si="283"/>
        <v>10545</v>
      </c>
      <c r="G935" s="83">
        <f t="shared" si="283"/>
        <v>62110</v>
      </c>
      <c r="H935" s="83">
        <f t="shared" si="283"/>
        <v>62113</v>
      </c>
      <c r="I935" s="83">
        <f t="shared" si="285"/>
        <v>62115</v>
      </c>
      <c r="J935" s="83"/>
      <c r="K935" s="83"/>
      <c r="L935" s="83">
        <v>931</v>
      </c>
      <c r="M935" s="83">
        <v>7</v>
      </c>
      <c r="N935" s="83"/>
      <c r="O935" s="83"/>
      <c r="P935" s="83"/>
      <c r="Q935" s="83"/>
      <c r="R935" s="83"/>
      <c r="S935" s="83"/>
      <c r="T935" s="84" t="s">
        <v>3003</v>
      </c>
      <c r="U935" s="84"/>
      <c r="V935" s="84"/>
      <c r="W935" s="83" t="s">
        <v>3004</v>
      </c>
      <c r="X935" s="83" t="s">
        <v>3005</v>
      </c>
      <c r="Y935" s="83"/>
      <c r="Z935" s="83"/>
      <c r="AA935" s="83"/>
      <c r="AB935" s="83"/>
      <c r="AC935" s="83"/>
      <c r="AD935" s="3" t="str">
        <f t="shared" si="271"/>
        <v>Dolomite- bearing medium sandstone</v>
      </c>
    </row>
    <row r="936" spans="1:30" x14ac:dyDescent="0.25">
      <c r="A936" s="83">
        <v>62116</v>
      </c>
      <c r="B936" s="83">
        <v>62113</v>
      </c>
      <c r="C936" s="83">
        <f t="shared" si="283"/>
        <v>10102</v>
      </c>
      <c r="D936" s="83">
        <f t="shared" si="283"/>
        <v>10425</v>
      </c>
      <c r="E936" s="83">
        <f t="shared" si="283"/>
        <v>62107</v>
      </c>
      <c r="F936" s="83">
        <f t="shared" si="283"/>
        <v>10545</v>
      </c>
      <c r="G936" s="83">
        <f t="shared" si="283"/>
        <v>62110</v>
      </c>
      <c r="H936" s="83">
        <f t="shared" si="283"/>
        <v>62113</v>
      </c>
      <c r="I936" s="83">
        <f t="shared" si="285"/>
        <v>62116</v>
      </c>
      <c r="J936" s="83"/>
      <c r="K936" s="83"/>
      <c r="L936" s="83">
        <v>932</v>
      </c>
      <c r="M936" s="83">
        <v>7</v>
      </c>
      <c r="N936" s="83"/>
      <c r="O936" s="83"/>
      <c r="P936" s="83"/>
      <c r="Q936" s="83"/>
      <c r="R936" s="83"/>
      <c r="S936" s="83"/>
      <c r="T936" s="84" t="s">
        <v>3006</v>
      </c>
      <c r="U936" s="84"/>
      <c r="V936" s="84"/>
      <c r="W936" s="83" t="s">
        <v>3007</v>
      </c>
      <c r="X936" s="83" t="s">
        <v>3008</v>
      </c>
      <c r="Y936" s="83"/>
      <c r="Z936" s="83"/>
      <c r="AA936" s="83"/>
      <c r="AB936" s="83"/>
      <c r="AC936" s="83"/>
      <c r="AD936" s="3" t="str">
        <f t="shared" si="271"/>
        <v>Dolomite- bearing coarse sandstone</v>
      </c>
    </row>
    <row r="937" spans="1:30" x14ac:dyDescent="0.25">
      <c r="A937" s="83">
        <v>62117</v>
      </c>
      <c r="B937" s="83">
        <v>62110</v>
      </c>
      <c r="C937" s="83">
        <f t="shared" si="283"/>
        <v>10102</v>
      </c>
      <c r="D937" s="83">
        <f t="shared" si="283"/>
        <v>10425</v>
      </c>
      <c r="E937" s="83">
        <f t="shared" si="283"/>
        <v>62107</v>
      </c>
      <c r="F937" s="83">
        <f t="shared" si="283"/>
        <v>10545</v>
      </c>
      <c r="G937" s="83">
        <f t="shared" si="283"/>
        <v>62110</v>
      </c>
      <c r="H937" s="88">
        <f t="shared" ref="H937:H938" si="286">A937</f>
        <v>62117</v>
      </c>
      <c r="I937" s="83"/>
      <c r="J937" s="83"/>
      <c r="K937" s="83"/>
      <c r="L937" s="83">
        <v>933</v>
      </c>
      <c r="M937" s="83">
        <v>6</v>
      </c>
      <c r="N937" s="83"/>
      <c r="O937" s="83"/>
      <c r="P937" s="83"/>
      <c r="Q937" s="83"/>
      <c r="R937" s="83"/>
      <c r="S937" s="84" t="s">
        <v>3009</v>
      </c>
      <c r="T937" s="84"/>
      <c r="U937" s="84"/>
      <c r="V937" s="84"/>
      <c r="W937" s="83" t="s">
        <v>3010</v>
      </c>
      <c r="X937" s="83" t="s">
        <v>3011</v>
      </c>
      <c r="Y937" s="83"/>
      <c r="Z937" s="83"/>
      <c r="AA937" s="83"/>
      <c r="AB937" s="83"/>
      <c r="AC937" s="83"/>
      <c r="AD937" s="3" t="str">
        <f t="shared" si="271"/>
        <v>Dolomite- bearing conglomerate</v>
      </c>
    </row>
    <row r="938" spans="1:30" x14ac:dyDescent="0.25">
      <c r="A938" s="83">
        <v>62118</v>
      </c>
      <c r="B938" s="83">
        <v>62110</v>
      </c>
      <c r="C938" s="83">
        <f t="shared" si="283"/>
        <v>10102</v>
      </c>
      <c r="D938" s="83">
        <f t="shared" si="283"/>
        <v>10425</v>
      </c>
      <c r="E938" s="83">
        <f t="shared" si="283"/>
        <v>62107</v>
      </c>
      <c r="F938" s="83">
        <f t="shared" si="283"/>
        <v>10545</v>
      </c>
      <c r="G938" s="83">
        <f t="shared" si="283"/>
        <v>62110</v>
      </c>
      <c r="H938" s="88">
        <f t="shared" si="286"/>
        <v>62118</v>
      </c>
      <c r="I938" s="83"/>
      <c r="J938" s="83"/>
      <c r="K938" s="83"/>
      <c r="L938" s="83">
        <v>934</v>
      </c>
      <c r="M938" s="83">
        <v>6</v>
      </c>
      <c r="N938" s="83"/>
      <c r="O938" s="83"/>
      <c r="P938" s="83"/>
      <c r="Q938" s="83"/>
      <c r="R938" s="83"/>
      <c r="S938" s="84" t="s">
        <v>3012</v>
      </c>
      <c r="T938" s="84"/>
      <c r="U938" s="84"/>
      <c r="V938" s="84"/>
      <c r="W938" s="83" t="s">
        <v>3013</v>
      </c>
      <c r="X938" s="83" t="s">
        <v>3014</v>
      </c>
      <c r="Y938" s="83"/>
      <c r="Z938" s="83"/>
      <c r="AA938" s="83"/>
      <c r="AB938" s="83"/>
      <c r="AC938" s="83"/>
      <c r="AD938" s="3" t="str">
        <f t="shared" si="271"/>
        <v>Dolomite- bearing breccia</v>
      </c>
    </row>
    <row r="939" spans="1:30" x14ac:dyDescent="0.25">
      <c r="A939" s="83">
        <v>62135</v>
      </c>
      <c r="B939" s="83">
        <v>10545</v>
      </c>
      <c r="C939" s="83">
        <f t="shared" si="283"/>
        <v>10102</v>
      </c>
      <c r="D939" s="83">
        <f t="shared" si="283"/>
        <v>10425</v>
      </c>
      <c r="E939" s="83">
        <f t="shared" si="283"/>
        <v>62107</v>
      </c>
      <c r="F939" s="83">
        <f t="shared" si="283"/>
        <v>10545</v>
      </c>
      <c r="G939" s="88">
        <f>A939</f>
        <v>62135</v>
      </c>
      <c r="H939" s="83"/>
      <c r="I939" s="83"/>
      <c r="J939" s="83"/>
      <c r="K939" s="83"/>
      <c r="L939" s="83">
        <v>935</v>
      </c>
      <c r="M939" s="83">
        <v>5</v>
      </c>
      <c r="N939" s="83"/>
      <c r="O939" s="83"/>
      <c r="P939" s="83"/>
      <c r="Q939" s="83"/>
      <c r="R939" s="84" t="s">
        <v>3015</v>
      </c>
      <c r="S939" s="84"/>
      <c r="T939" s="84"/>
      <c r="U939" s="84"/>
      <c r="V939" s="84"/>
      <c r="W939" s="83" t="s">
        <v>3016</v>
      </c>
      <c r="X939" s="83" t="s">
        <v>3017</v>
      </c>
      <c r="Y939" s="83"/>
      <c r="Z939" s="83"/>
      <c r="AA939" s="83"/>
      <c r="AB939" s="83"/>
      <c r="AC939" s="83"/>
      <c r="AD939" s="3" t="str">
        <f t="shared" si="271"/>
        <v>Carbonatic siliciclastic rock</v>
      </c>
    </row>
    <row r="940" spans="1:30" x14ac:dyDescent="0.25">
      <c r="A940" s="83">
        <v>62136</v>
      </c>
      <c r="B940" s="83">
        <v>62135</v>
      </c>
      <c r="C940" s="83">
        <f t="shared" si="283"/>
        <v>10102</v>
      </c>
      <c r="D940" s="83">
        <f t="shared" si="283"/>
        <v>10425</v>
      </c>
      <c r="E940" s="83">
        <f t="shared" si="283"/>
        <v>62107</v>
      </c>
      <c r="F940" s="83">
        <f t="shared" si="283"/>
        <v>10545</v>
      </c>
      <c r="G940" s="83">
        <f t="shared" si="283"/>
        <v>62135</v>
      </c>
      <c r="H940" s="88">
        <f t="shared" ref="H940:H942" si="287">A940</f>
        <v>62136</v>
      </c>
      <c r="I940" s="83"/>
      <c r="J940" s="83"/>
      <c r="K940" s="83"/>
      <c r="L940" s="83">
        <v>936</v>
      </c>
      <c r="M940" s="83">
        <v>6</v>
      </c>
      <c r="N940" s="83"/>
      <c r="O940" s="83"/>
      <c r="P940" s="83"/>
      <c r="Q940" s="83"/>
      <c r="R940" s="83"/>
      <c r="S940" s="84" t="s">
        <v>3018</v>
      </c>
      <c r="T940" s="84"/>
      <c r="U940" s="84"/>
      <c r="V940" s="84"/>
      <c r="W940" s="83" t="s">
        <v>3019</v>
      </c>
      <c r="X940" s="83" t="s">
        <v>3020</v>
      </c>
      <c r="Y940" s="83"/>
      <c r="Z940" s="83"/>
      <c r="AA940" s="83"/>
      <c r="AB940" s="83"/>
      <c r="AC940" s="83"/>
      <c r="AD940" s="3" t="str">
        <f t="shared" si="271"/>
        <v>Carbonatic claystone</v>
      </c>
    </row>
    <row r="941" spans="1:30" x14ac:dyDescent="0.25">
      <c r="A941" s="83">
        <v>62137</v>
      </c>
      <c r="B941" s="83">
        <v>62135</v>
      </c>
      <c r="C941" s="83">
        <f t="shared" si="283"/>
        <v>10102</v>
      </c>
      <c r="D941" s="83">
        <f t="shared" si="283"/>
        <v>10425</v>
      </c>
      <c r="E941" s="83">
        <f t="shared" si="283"/>
        <v>62107</v>
      </c>
      <c r="F941" s="83">
        <f t="shared" si="283"/>
        <v>10545</v>
      </c>
      <c r="G941" s="83">
        <f t="shared" si="283"/>
        <v>62135</v>
      </c>
      <c r="H941" s="88">
        <f t="shared" si="287"/>
        <v>62137</v>
      </c>
      <c r="I941" s="83"/>
      <c r="J941" s="83"/>
      <c r="K941" s="83"/>
      <c r="L941" s="83">
        <v>937</v>
      </c>
      <c r="M941" s="83">
        <v>6</v>
      </c>
      <c r="N941" s="83"/>
      <c r="O941" s="83"/>
      <c r="P941" s="83"/>
      <c r="Q941" s="83"/>
      <c r="R941" s="83"/>
      <c r="S941" s="84" t="s">
        <v>3021</v>
      </c>
      <c r="T941" s="84"/>
      <c r="U941" s="84"/>
      <c r="V941" s="84"/>
      <c r="W941" s="83" t="s">
        <v>3022</v>
      </c>
      <c r="X941" s="83" t="s">
        <v>3023</v>
      </c>
      <c r="Y941" s="83"/>
      <c r="Z941" s="83"/>
      <c r="AA941" s="83"/>
      <c r="AB941" s="83"/>
      <c r="AC941" s="83"/>
      <c r="AD941" s="3" t="str">
        <f t="shared" si="271"/>
        <v>Carbonatic mudstone</v>
      </c>
    </row>
    <row r="942" spans="1:30" x14ac:dyDescent="0.25">
      <c r="A942" s="83">
        <v>62138</v>
      </c>
      <c r="B942" s="83">
        <v>62135</v>
      </c>
      <c r="C942" s="83">
        <f t="shared" si="283"/>
        <v>10102</v>
      </c>
      <c r="D942" s="83">
        <f t="shared" si="283"/>
        <v>10425</v>
      </c>
      <c r="E942" s="83">
        <f t="shared" si="283"/>
        <v>62107</v>
      </c>
      <c r="F942" s="83">
        <f t="shared" si="283"/>
        <v>10545</v>
      </c>
      <c r="G942" s="83">
        <f t="shared" si="283"/>
        <v>62135</v>
      </c>
      <c r="H942" s="88">
        <f t="shared" si="287"/>
        <v>62138</v>
      </c>
      <c r="I942" s="83"/>
      <c r="J942" s="83"/>
      <c r="K942" s="83"/>
      <c r="L942" s="83">
        <v>938</v>
      </c>
      <c r="M942" s="83">
        <v>6</v>
      </c>
      <c r="N942" s="83"/>
      <c r="O942" s="83"/>
      <c r="P942" s="83"/>
      <c r="Q942" s="83"/>
      <c r="R942" s="83"/>
      <c r="S942" s="84" t="s">
        <v>3024</v>
      </c>
      <c r="T942" s="84"/>
      <c r="U942" s="84"/>
      <c r="V942" s="84"/>
      <c r="W942" s="83" t="s">
        <v>3025</v>
      </c>
      <c r="X942" s="83" t="s">
        <v>3026</v>
      </c>
      <c r="Y942" s="83"/>
      <c r="Z942" s="83"/>
      <c r="AA942" s="83"/>
      <c r="AB942" s="83"/>
      <c r="AC942" s="83"/>
      <c r="AD942" s="3" t="str">
        <f t="shared" si="271"/>
        <v>Carbonatic sandstone</v>
      </c>
    </row>
    <row r="943" spans="1:30" x14ac:dyDescent="0.25">
      <c r="A943" s="83">
        <v>62139</v>
      </c>
      <c r="B943" s="83">
        <v>62138</v>
      </c>
      <c r="C943" s="83">
        <f t="shared" si="283"/>
        <v>10102</v>
      </c>
      <c r="D943" s="83">
        <f t="shared" si="283"/>
        <v>10425</v>
      </c>
      <c r="E943" s="83">
        <f t="shared" si="283"/>
        <v>62107</v>
      </c>
      <c r="F943" s="83">
        <f t="shared" si="283"/>
        <v>10545</v>
      </c>
      <c r="G943" s="83">
        <f t="shared" si="283"/>
        <v>62135</v>
      </c>
      <c r="H943" s="83">
        <f t="shared" si="283"/>
        <v>62138</v>
      </c>
      <c r="I943" s="83">
        <f t="shared" ref="I943:I945" si="288">A943</f>
        <v>62139</v>
      </c>
      <c r="J943" s="83"/>
      <c r="K943" s="83"/>
      <c r="L943" s="83">
        <v>939</v>
      </c>
      <c r="M943" s="83">
        <v>7</v>
      </c>
      <c r="N943" s="83"/>
      <c r="O943" s="83"/>
      <c r="P943" s="83"/>
      <c r="Q943" s="83"/>
      <c r="R943" s="83"/>
      <c r="S943" s="83"/>
      <c r="T943" s="84" t="s">
        <v>3027</v>
      </c>
      <c r="U943" s="84"/>
      <c r="V943" s="84"/>
      <c r="W943" s="83" t="s">
        <v>3028</v>
      </c>
      <c r="X943" s="83" t="s">
        <v>3029</v>
      </c>
      <c r="Y943" s="83"/>
      <c r="Z943" s="83"/>
      <c r="AA943" s="83"/>
      <c r="AB943" s="83"/>
      <c r="AC943" s="83"/>
      <c r="AD943" s="3" t="str">
        <f t="shared" si="271"/>
        <v>Carbonatic fine sandstone</v>
      </c>
    </row>
    <row r="944" spans="1:30" x14ac:dyDescent="0.25">
      <c r="A944" s="83">
        <v>62140</v>
      </c>
      <c r="B944" s="83">
        <v>62138</v>
      </c>
      <c r="C944" s="83">
        <f t="shared" si="283"/>
        <v>10102</v>
      </c>
      <c r="D944" s="83">
        <f t="shared" si="283"/>
        <v>10425</v>
      </c>
      <c r="E944" s="83">
        <f t="shared" si="283"/>
        <v>62107</v>
      </c>
      <c r="F944" s="83">
        <f t="shared" si="283"/>
        <v>10545</v>
      </c>
      <c r="G944" s="83">
        <f t="shared" si="283"/>
        <v>62135</v>
      </c>
      <c r="H944" s="83">
        <f t="shared" si="283"/>
        <v>62138</v>
      </c>
      <c r="I944" s="83">
        <f t="shared" si="288"/>
        <v>62140</v>
      </c>
      <c r="J944" s="83"/>
      <c r="K944" s="83"/>
      <c r="L944" s="83">
        <v>940</v>
      </c>
      <c r="M944" s="83">
        <v>7</v>
      </c>
      <c r="N944" s="83"/>
      <c r="O944" s="83"/>
      <c r="P944" s="83"/>
      <c r="Q944" s="83"/>
      <c r="R944" s="83"/>
      <c r="S944" s="83"/>
      <c r="T944" s="84" t="s">
        <v>3030</v>
      </c>
      <c r="U944" s="84"/>
      <c r="V944" s="84"/>
      <c r="W944" s="83" t="s">
        <v>3031</v>
      </c>
      <c r="X944" s="83" t="s">
        <v>3032</v>
      </c>
      <c r="Y944" s="83"/>
      <c r="Z944" s="83"/>
      <c r="AA944" s="83"/>
      <c r="AB944" s="83"/>
      <c r="AC944" s="83"/>
      <c r="AD944" s="3" t="str">
        <f t="shared" si="271"/>
        <v>Carbonatic medium sandstone</v>
      </c>
    </row>
    <row r="945" spans="1:30" x14ac:dyDescent="0.25">
      <c r="A945" s="83">
        <v>62141</v>
      </c>
      <c r="B945" s="83">
        <v>62138</v>
      </c>
      <c r="C945" s="83">
        <f t="shared" si="283"/>
        <v>10102</v>
      </c>
      <c r="D945" s="83">
        <f t="shared" si="283"/>
        <v>10425</v>
      </c>
      <c r="E945" s="83">
        <f t="shared" si="283"/>
        <v>62107</v>
      </c>
      <c r="F945" s="83">
        <f t="shared" si="283"/>
        <v>10545</v>
      </c>
      <c r="G945" s="83">
        <f t="shared" si="283"/>
        <v>62135</v>
      </c>
      <c r="H945" s="83">
        <f t="shared" si="283"/>
        <v>62138</v>
      </c>
      <c r="I945" s="83">
        <f t="shared" si="288"/>
        <v>62141</v>
      </c>
      <c r="J945" s="83"/>
      <c r="K945" s="83"/>
      <c r="L945" s="83">
        <v>941</v>
      </c>
      <c r="M945" s="83">
        <v>7</v>
      </c>
      <c r="N945" s="83"/>
      <c r="O945" s="83"/>
      <c r="P945" s="83"/>
      <c r="Q945" s="83"/>
      <c r="R945" s="83"/>
      <c r="S945" s="83"/>
      <c r="T945" s="84" t="s">
        <v>3033</v>
      </c>
      <c r="U945" s="84"/>
      <c r="V945" s="84"/>
      <c r="W945" s="83" t="s">
        <v>3034</v>
      </c>
      <c r="X945" s="83" t="s">
        <v>3035</v>
      </c>
      <c r="Y945" s="83"/>
      <c r="Z945" s="83"/>
      <c r="AA945" s="83"/>
      <c r="AB945" s="83"/>
      <c r="AC945" s="83"/>
      <c r="AD945" s="3" t="str">
        <f t="shared" si="271"/>
        <v>Carbonatic coarse sandstone</v>
      </c>
    </row>
    <row r="946" spans="1:30" x14ac:dyDescent="0.25">
      <c r="A946" s="83">
        <v>62142</v>
      </c>
      <c r="B946" s="83">
        <v>62135</v>
      </c>
      <c r="C946" s="83">
        <f t="shared" ref="C946:H961" si="289">VLOOKUP(D946,$A:$B,2,FALSE)</f>
        <v>10102</v>
      </c>
      <c r="D946" s="83">
        <f t="shared" si="289"/>
        <v>10425</v>
      </c>
      <c r="E946" s="83">
        <f t="shared" si="289"/>
        <v>62107</v>
      </c>
      <c r="F946" s="83">
        <f t="shared" si="289"/>
        <v>10545</v>
      </c>
      <c r="G946" s="83">
        <f t="shared" si="289"/>
        <v>62135</v>
      </c>
      <c r="H946" s="88">
        <f t="shared" ref="H946:H947" si="290">A946</f>
        <v>62142</v>
      </c>
      <c r="I946" s="83"/>
      <c r="J946" s="83"/>
      <c r="K946" s="83"/>
      <c r="L946" s="83">
        <v>942</v>
      </c>
      <c r="M946" s="83">
        <v>6</v>
      </c>
      <c r="N946" s="83"/>
      <c r="O946" s="83"/>
      <c r="P946" s="83"/>
      <c r="Q946" s="83"/>
      <c r="R946" s="83"/>
      <c r="S946" s="84" t="s">
        <v>3036</v>
      </c>
      <c r="T946" s="84"/>
      <c r="U946" s="84"/>
      <c r="V946" s="84"/>
      <c r="W946" s="83" t="s">
        <v>3037</v>
      </c>
      <c r="X946" s="83" t="s">
        <v>3038</v>
      </c>
      <c r="Y946" s="83"/>
      <c r="Z946" s="83"/>
      <c r="AA946" s="83"/>
      <c r="AB946" s="83"/>
      <c r="AC946" s="83"/>
      <c r="AD946" s="3" t="str">
        <f t="shared" si="271"/>
        <v>Carbonatic conglomerate</v>
      </c>
    </row>
    <row r="947" spans="1:30" x14ac:dyDescent="0.25">
      <c r="A947" s="83">
        <v>62143</v>
      </c>
      <c r="B947" s="83">
        <v>62135</v>
      </c>
      <c r="C947" s="83">
        <f t="shared" si="289"/>
        <v>10102</v>
      </c>
      <c r="D947" s="83">
        <f t="shared" si="289"/>
        <v>10425</v>
      </c>
      <c r="E947" s="83">
        <f t="shared" si="289"/>
        <v>62107</v>
      </c>
      <c r="F947" s="83">
        <f t="shared" si="289"/>
        <v>10545</v>
      </c>
      <c r="G947" s="83">
        <f t="shared" si="289"/>
        <v>62135</v>
      </c>
      <c r="H947" s="88">
        <f t="shared" si="290"/>
        <v>62143</v>
      </c>
      <c r="I947" s="83"/>
      <c r="J947" s="83"/>
      <c r="K947" s="83"/>
      <c r="L947" s="83">
        <v>943</v>
      </c>
      <c r="M947" s="83">
        <v>6</v>
      </c>
      <c r="N947" s="83"/>
      <c r="O947" s="83"/>
      <c r="P947" s="83"/>
      <c r="Q947" s="83"/>
      <c r="R947" s="83"/>
      <c r="S947" s="84" t="s">
        <v>3039</v>
      </c>
      <c r="T947" s="84"/>
      <c r="U947" s="84"/>
      <c r="V947" s="84"/>
      <c r="W947" s="83" t="s">
        <v>3040</v>
      </c>
      <c r="X947" s="83" t="s">
        <v>3041</v>
      </c>
      <c r="Y947" s="83"/>
      <c r="Z947" s="83"/>
      <c r="AA947" s="83"/>
      <c r="AB947" s="83"/>
      <c r="AC947" s="83"/>
      <c r="AD947" s="3" t="str">
        <f t="shared" si="271"/>
        <v>Carbonatic breccia</v>
      </c>
    </row>
    <row r="948" spans="1:30" x14ac:dyDescent="0.25">
      <c r="A948" s="83">
        <v>62134</v>
      </c>
      <c r="B948" s="83">
        <v>10545</v>
      </c>
      <c r="C948" s="83">
        <f t="shared" si="289"/>
        <v>10102</v>
      </c>
      <c r="D948" s="83">
        <f t="shared" si="289"/>
        <v>10425</v>
      </c>
      <c r="E948" s="83">
        <f t="shared" si="289"/>
        <v>62107</v>
      </c>
      <c r="F948" s="83">
        <f t="shared" si="289"/>
        <v>10545</v>
      </c>
      <c r="G948" s="88">
        <f>A948</f>
        <v>62134</v>
      </c>
      <c r="H948" s="83"/>
      <c r="I948" s="83"/>
      <c r="J948" s="83"/>
      <c r="K948" s="83"/>
      <c r="L948" s="83">
        <v>944</v>
      </c>
      <c r="M948" s="83">
        <v>5</v>
      </c>
      <c r="N948" s="83"/>
      <c r="O948" s="83"/>
      <c r="P948" s="83"/>
      <c r="Q948" s="83"/>
      <c r="R948" s="84" t="s">
        <v>3042</v>
      </c>
      <c r="S948" s="84"/>
      <c r="T948" s="84"/>
      <c r="U948" s="84"/>
      <c r="V948" s="84"/>
      <c r="W948" s="83" t="s">
        <v>3043</v>
      </c>
      <c r="X948" s="83" t="s">
        <v>3044</v>
      </c>
      <c r="Y948" s="83"/>
      <c r="Z948" s="83"/>
      <c r="AA948" s="83"/>
      <c r="AB948" s="83"/>
      <c r="AC948" s="83"/>
      <c r="AD948" s="3" t="str">
        <f t="shared" si="271"/>
        <v>Dolomitic siliciclastic rock</v>
      </c>
    </row>
    <row r="949" spans="1:30" x14ac:dyDescent="0.25">
      <c r="A949" s="83">
        <v>62144</v>
      </c>
      <c r="B949" s="83">
        <v>62134</v>
      </c>
      <c r="C949" s="83">
        <f t="shared" si="289"/>
        <v>10102</v>
      </c>
      <c r="D949" s="83">
        <f t="shared" si="289"/>
        <v>10425</v>
      </c>
      <c r="E949" s="83">
        <f t="shared" si="289"/>
        <v>62107</v>
      </c>
      <c r="F949" s="83">
        <f t="shared" si="289"/>
        <v>10545</v>
      </c>
      <c r="G949" s="83">
        <f t="shared" si="289"/>
        <v>62134</v>
      </c>
      <c r="H949" s="88">
        <f t="shared" ref="H949:H951" si="291">A949</f>
        <v>62144</v>
      </c>
      <c r="I949" s="83"/>
      <c r="J949" s="83"/>
      <c r="K949" s="83"/>
      <c r="L949" s="83">
        <v>945</v>
      </c>
      <c r="M949" s="83">
        <v>6</v>
      </c>
      <c r="N949" s="83"/>
      <c r="O949" s="83"/>
      <c r="P949" s="83"/>
      <c r="Q949" s="83"/>
      <c r="R949" s="83"/>
      <c r="S949" s="84" t="s">
        <v>3045</v>
      </c>
      <c r="T949" s="84"/>
      <c r="U949" s="84"/>
      <c r="V949" s="84"/>
      <c r="W949" s="83" t="s">
        <v>3046</v>
      </c>
      <c r="X949" s="83" t="s">
        <v>3047</v>
      </c>
      <c r="Y949" s="83"/>
      <c r="Z949" s="83"/>
      <c r="AA949" s="83"/>
      <c r="AB949" s="83"/>
      <c r="AC949" s="83"/>
      <c r="AD949" s="3" t="str">
        <f t="shared" si="271"/>
        <v>Dolomitic claystone</v>
      </c>
    </row>
    <row r="950" spans="1:30" x14ac:dyDescent="0.25">
      <c r="A950" s="83">
        <v>62145</v>
      </c>
      <c r="B950" s="83">
        <v>62134</v>
      </c>
      <c r="C950" s="83">
        <f t="shared" si="289"/>
        <v>10102</v>
      </c>
      <c r="D950" s="83">
        <f t="shared" si="289"/>
        <v>10425</v>
      </c>
      <c r="E950" s="83">
        <f t="shared" si="289"/>
        <v>62107</v>
      </c>
      <c r="F950" s="83">
        <f t="shared" si="289"/>
        <v>10545</v>
      </c>
      <c r="G950" s="83">
        <f t="shared" si="289"/>
        <v>62134</v>
      </c>
      <c r="H950" s="88">
        <f t="shared" si="291"/>
        <v>62145</v>
      </c>
      <c r="I950" s="83"/>
      <c r="J950" s="83"/>
      <c r="K950" s="83"/>
      <c r="L950" s="83">
        <v>946</v>
      </c>
      <c r="M950" s="83">
        <v>6</v>
      </c>
      <c r="N950" s="83"/>
      <c r="O950" s="83"/>
      <c r="P950" s="83"/>
      <c r="Q950" s="83"/>
      <c r="R950" s="83"/>
      <c r="S950" s="84" t="s">
        <v>3048</v>
      </c>
      <c r="T950" s="84"/>
      <c r="U950" s="84"/>
      <c r="V950" s="84"/>
      <c r="W950" s="83" t="s">
        <v>3049</v>
      </c>
      <c r="X950" s="83" t="s">
        <v>3050</v>
      </c>
      <c r="Y950" s="83"/>
      <c r="Z950" s="83"/>
      <c r="AA950" s="83"/>
      <c r="AB950" s="83"/>
      <c r="AC950" s="83"/>
      <c r="AD950" s="3" t="str">
        <f t="shared" si="271"/>
        <v>Dolomitic mudstone</v>
      </c>
    </row>
    <row r="951" spans="1:30" x14ac:dyDescent="0.25">
      <c r="A951" s="83">
        <v>62146</v>
      </c>
      <c r="B951" s="83">
        <v>62134</v>
      </c>
      <c r="C951" s="83">
        <f t="shared" si="289"/>
        <v>10102</v>
      </c>
      <c r="D951" s="83">
        <f t="shared" si="289"/>
        <v>10425</v>
      </c>
      <c r="E951" s="83">
        <f t="shared" si="289"/>
        <v>62107</v>
      </c>
      <c r="F951" s="83">
        <f t="shared" si="289"/>
        <v>10545</v>
      </c>
      <c r="G951" s="83">
        <f t="shared" si="289"/>
        <v>62134</v>
      </c>
      <c r="H951" s="88">
        <f t="shared" si="291"/>
        <v>62146</v>
      </c>
      <c r="I951" s="83"/>
      <c r="J951" s="83"/>
      <c r="K951" s="83"/>
      <c r="L951" s="83">
        <v>947</v>
      </c>
      <c r="M951" s="83">
        <v>6</v>
      </c>
      <c r="N951" s="83"/>
      <c r="O951" s="83"/>
      <c r="P951" s="83"/>
      <c r="Q951" s="83"/>
      <c r="R951" s="83"/>
      <c r="S951" s="84" t="s">
        <v>3051</v>
      </c>
      <c r="T951" s="84"/>
      <c r="U951" s="84"/>
      <c r="V951" s="84"/>
      <c r="W951" s="83" t="s">
        <v>3052</v>
      </c>
      <c r="X951" s="83" t="s">
        <v>3053</v>
      </c>
      <c r="Y951" s="83"/>
      <c r="Z951" s="83"/>
      <c r="AA951" s="83"/>
      <c r="AB951" s="83"/>
      <c r="AC951" s="83"/>
      <c r="AD951" s="3" t="str">
        <f t="shared" si="271"/>
        <v>Dolomitic sandstone</v>
      </c>
    </row>
    <row r="952" spans="1:30" x14ac:dyDescent="0.25">
      <c r="A952" s="83">
        <v>62147</v>
      </c>
      <c r="B952" s="83">
        <v>62146</v>
      </c>
      <c r="C952" s="83">
        <f t="shared" si="289"/>
        <v>10102</v>
      </c>
      <c r="D952" s="83">
        <f t="shared" si="289"/>
        <v>10425</v>
      </c>
      <c r="E952" s="83">
        <f t="shared" si="289"/>
        <v>62107</v>
      </c>
      <c r="F952" s="83">
        <f t="shared" si="289"/>
        <v>10545</v>
      </c>
      <c r="G952" s="83">
        <f t="shared" si="289"/>
        <v>62134</v>
      </c>
      <c r="H952" s="83">
        <f t="shared" si="289"/>
        <v>62146</v>
      </c>
      <c r="I952" s="83">
        <f t="shared" ref="I952:I954" si="292">A952</f>
        <v>62147</v>
      </c>
      <c r="J952" s="83"/>
      <c r="K952" s="83"/>
      <c r="L952" s="83">
        <v>948</v>
      </c>
      <c r="M952" s="83">
        <v>7</v>
      </c>
      <c r="N952" s="83"/>
      <c r="O952" s="83"/>
      <c r="P952" s="83"/>
      <c r="Q952" s="83"/>
      <c r="R952" s="83"/>
      <c r="S952" s="83"/>
      <c r="T952" s="84" t="s">
        <v>3054</v>
      </c>
      <c r="U952" s="84"/>
      <c r="V952" s="84"/>
      <c r="W952" s="83" t="s">
        <v>3055</v>
      </c>
      <c r="X952" s="83" t="s">
        <v>3056</v>
      </c>
      <c r="Y952" s="83"/>
      <c r="Z952" s="83"/>
      <c r="AA952" s="83"/>
      <c r="AB952" s="83"/>
      <c r="AC952" s="83"/>
      <c r="AD952" s="3" t="str">
        <f t="shared" si="271"/>
        <v>Dolomitic fine sandstone</v>
      </c>
    </row>
    <row r="953" spans="1:30" x14ac:dyDescent="0.25">
      <c r="A953" s="83">
        <v>62148</v>
      </c>
      <c r="B953" s="83">
        <v>62146</v>
      </c>
      <c r="C953" s="83">
        <f t="shared" si="289"/>
        <v>10102</v>
      </c>
      <c r="D953" s="83">
        <f t="shared" si="289"/>
        <v>10425</v>
      </c>
      <c r="E953" s="83">
        <f t="shared" si="289"/>
        <v>62107</v>
      </c>
      <c r="F953" s="83">
        <f t="shared" si="289"/>
        <v>10545</v>
      </c>
      <c r="G953" s="83">
        <f t="shared" si="289"/>
        <v>62134</v>
      </c>
      <c r="H953" s="83">
        <f t="shared" si="289"/>
        <v>62146</v>
      </c>
      <c r="I953" s="83">
        <f t="shared" si="292"/>
        <v>62148</v>
      </c>
      <c r="J953" s="83"/>
      <c r="K953" s="83"/>
      <c r="L953" s="83">
        <v>949</v>
      </c>
      <c r="M953" s="83">
        <v>7</v>
      </c>
      <c r="N953" s="83"/>
      <c r="O953" s="83"/>
      <c r="P953" s="83"/>
      <c r="Q953" s="83"/>
      <c r="R953" s="83"/>
      <c r="S953" s="83"/>
      <c r="T953" s="84" t="s">
        <v>3057</v>
      </c>
      <c r="U953" s="84"/>
      <c r="V953" s="84"/>
      <c r="W953" s="83" t="s">
        <v>3058</v>
      </c>
      <c r="X953" s="83" t="s">
        <v>3059</v>
      </c>
      <c r="Y953" s="83"/>
      <c r="Z953" s="83"/>
      <c r="AA953" s="83"/>
      <c r="AB953" s="83"/>
      <c r="AC953" s="83"/>
      <c r="AD953" s="3" t="str">
        <f t="shared" si="271"/>
        <v>Dolomitic medium sandstone</v>
      </c>
    </row>
    <row r="954" spans="1:30" x14ac:dyDescent="0.25">
      <c r="A954" s="83">
        <v>62149</v>
      </c>
      <c r="B954" s="83">
        <v>62146</v>
      </c>
      <c r="C954" s="83">
        <f t="shared" si="289"/>
        <v>10102</v>
      </c>
      <c r="D954" s="83">
        <f t="shared" si="289"/>
        <v>10425</v>
      </c>
      <c r="E954" s="83">
        <f t="shared" si="289"/>
        <v>62107</v>
      </c>
      <c r="F954" s="83">
        <f t="shared" si="289"/>
        <v>10545</v>
      </c>
      <c r="G954" s="83">
        <f t="shared" si="289"/>
        <v>62134</v>
      </c>
      <c r="H954" s="83">
        <f t="shared" si="289"/>
        <v>62146</v>
      </c>
      <c r="I954" s="83">
        <f t="shared" si="292"/>
        <v>62149</v>
      </c>
      <c r="J954" s="83"/>
      <c r="K954" s="83"/>
      <c r="L954" s="83">
        <v>950</v>
      </c>
      <c r="M954" s="83">
        <v>7</v>
      </c>
      <c r="N954" s="83"/>
      <c r="O954" s="83"/>
      <c r="P954" s="83"/>
      <c r="Q954" s="83"/>
      <c r="R954" s="83"/>
      <c r="S954" s="83"/>
      <c r="T954" s="84" t="s">
        <v>3060</v>
      </c>
      <c r="U954" s="84"/>
      <c r="V954" s="84"/>
      <c r="W954" s="83" t="s">
        <v>3061</v>
      </c>
      <c r="X954" s="83" t="s">
        <v>3062</v>
      </c>
      <c r="Y954" s="83"/>
      <c r="Z954" s="83"/>
      <c r="AA954" s="83"/>
      <c r="AB954" s="83"/>
      <c r="AC954" s="83"/>
      <c r="AD954" s="3" t="str">
        <f t="shared" si="271"/>
        <v>Dolomitic coarse sandstone</v>
      </c>
    </row>
    <row r="955" spans="1:30" x14ac:dyDescent="0.25">
      <c r="A955" s="83">
        <v>62150</v>
      </c>
      <c r="B955" s="83">
        <v>62134</v>
      </c>
      <c r="C955" s="83">
        <f t="shared" si="289"/>
        <v>10102</v>
      </c>
      <c r="D955" s="83">
        <f t="shared" si="289"/>
        <v>10425</v>
      </c>
      <c r="E955" s="83">
        <f t="shared" si="289"/>
        <v>62107</v>
      </c>
      <c r="F955" s="83">
        <f t="shared" si="289"/>
        <v>10545</v>
      </c>
      <c r="G955" s="83">
        <f t="shared" si="289"/>
        <v>62134</v>
      </c>
      <c r="H955" s="88">
        <f t="shared" ref="H955:H956" si="293">A955</f>
        <v>62150</v>
      </c>
      <c r="I955" s="83"/>
      <c r="J955" s="83"/>
      <c r="K955" s="83"/>
      <c r="L955" s="83">
        <v>951</v>
      </c>
      <c r="M955" s="83">
        <v>6</v>
      </c>
      <c r="N955" s="83"/>
      <c r="O955" s="83"/>
      <c r="P955" s="83"/>
      <c r="Q955" s="83"/>
      <c r="R955" s="83"/>
      <c r="S955" s="84" t="s">
        <v>3063</v>
      </c>
      <c r="T955" s="84"/>
      <c r="U955" s="84"/>
      <c r="V955" s="84"/>
      <c r="W955" s="83" t="s">
        <v>3064</v>
      </c>
      <c r="X955" s="83" t="s">
        <v>3065</v>
      </c>
      <c r="Y955" s="83"/>
      <c r="Z955" s="83"/>
      <c r="AA955" s="83"/>
      <c r="AB955" s="83"/>
      <c r="AC955" s="83"/>
      <c r="AD955" s="3" t="str">
        <f t="shared" si="271"/>
        <v>Dolomitic conglomerate</v>
      </c>
    </row>
    <row r="956" spans="1:30" x14ac:dyDescent="0.25">
      <c r="A956" s="83">
        <v>62151</v>
      </c>
      <c r="B956" s="83">
        <v>62134</v>
      </c>
      <c r="C956" s="83">
        <f t="shared" si="289"/>
        <v>10102</v>
      </c>
      <c r="D956" s="83">
        <f t="shared" si="289"/>
        <v>10425</v>
      </c>
      <c r="E956" s="83">
        <f t="shared" si="289"/>
        <v>62107</v>
      </c>
      <c r="F956" s="83">
        <f t="shared" si="289"/>
        <v>10545</v>
      </c>
      <c r="G956" s="83">
        <f t="shared" si="289"/>
        <v>62134</v>
      </c>
      <c r="H956" s="88">
        <f t="shared" si="293"/>
        <v>62151</v>
      </c>
      <c r="I956" s="83"/>
      <c r="J956" s="83"/>
      <c r="K956" s="83"/>
      <c r="L956" s="83">
        <v>952</v>
      </c>
      <c r="M956" s="83">
        <v>6</v>
      </c>
      <c r="N956" s="83"/>
      <c r="O956" s="83"/>
      <c r="P956" s="83"/>
      <c r="Q956" s="83"/>
      <c r="R956" s="83"/>
      <c r="S956" s="84" t="s">
        <v>3066</v>
      </c>
      <c r="T956" s="84"/>
      <c r="U956" s="84"/>
      <c r="V956" s="84"/>
      <c r="W956" s="83" t="s">
        <v>3067</v>
      </c>
      <c r="X956" s="83" t="s">
        <v>3068</v>
      </c>
      <c r="Y956" s="83"/>
      <c r="Z956" s="83"/>
      <c r="AA956" s="83"/>
      <c r="AB956" s="83"/>
      <c r="AC956" s="83"/>
      <c r="AD956" s="3" t="str">
        <f t="shared" si="271"/>
        <v>Dolomitic breccia</v>
      </c>
    </row>
    <row r="957" spans="1:30" x14ac:dyDescent="0.25">
      <c r="A957" s="83">
        <v>10586</v>
      </c>
      <c r="B957" s="83">
        <v>10545</v>
      </c>
      <c r="C957" s="83">
        <f t="shared" si="289"/>
        <v>10102</v>
      </c>
      <c r="D957" s="83">
        <f t="shared" si="289"/>
        <v>10425</v>
      </c>
      <c r="E957" s="83">
        <f t="shared" si="289"/>
        <v>62107</v>
      </c>
      <c r="F957" s="83">
        <f t="shared" si="289"/>
        <v>10545</v>
      </c>
      <c r="G957" s="88">
        <f>A957</f>
        <v>10586</v>
      </c>
      <c r="H957" s="83"/>
      <c r="I957" s="83"/>
      <c r="J957" s="83"/>
      <c r="K957" s="83"/>
      <c r="L957" s="83">
        <v>953</v>
      </c>
      <c r="M957" s="83">
        <v>5</v>
      </c>
      <c r="N957" s="83"/>
      <c r="O957" s="83"/>
      <c r="P957" s="83"/>
      <c r="Q957" s="83"/>
      <c r="R957" s="84" t="s">
        <v>3069</v>
      </c>
      <c r="S957" s="84"/>
      <c r="T957" s="84"/>
      <c r="U957" s="84"/>
      <c r="V957" s="84"/>
      <c r="W957" s="83" t="s">
        <v>3070</v>
      </c>
      <c r="X957" s="83" t="s">
        <v>3071</v>
      </c>
      <c r="Y957" s="83"/>
      <c r="Z957" s="83"/>
      <c r="AA957" s="83"/>
      <c r="AB957" s="83"/>
      <c r="AC957" s="83"/>
      <c r="AD957" s="3" t="str">
        <f t="shared" si="271"/>
        <v>Siliciclastic limestone</v>
      </c>
    </row>
    <row r="958" spans="1:30" x14ac:dyDescent="0.25">
      <c r="A958" s="83">
        <v>10587</v>
      </c>
      <c r="B958" s="83">
        <v>10586</v>
      </c>
      <c r="C958" s="83">
        <f t="shared" si="289"/>
        <v>10102</v>
      </c>
      <c r="D958" s="83">
        <f t="shared" si="289"/>
        <v>10425</v>
      </c>
      <c r="E958" s="83">
        <f t="shared" si="289"/>
        <v>62107</v>
      </c>
      <c r="F958" s="83">
        <f t="shared" si="289"/>
        <v>10545</v>
      </c>
      <c r="G958" s="83">
        <f t="shared" si="289"/>
        <v>10586</v>
      </c>
      <c r="H958" s="88">
        <f t="shared" ref="H958:H960" si="294">A958</f>
        <v>10587</v>
      </c>
      <c r="I958" s="83"/>
      <c r="J958" s="83"/>
      <c r="K958" s="83"/>
      <c r="L958" s="83">
        <v>954</v>
      </c>
      <c r="M958" s="83">
        <v>6</v>
      </c>
      <c r="N958" s="83"/>
      <c r="O958" s="83"/>
      <c r="P958" s="83"/>
      <c r="Q958" s="83"/>
      <c r="R958" s="83"/>
      <c r="S958" s="84" t="s">
        <v>3072</v>
      </c>
      <c r="T958" s="84"/>
      <c r="U958" s="84"/>
      <c r="V958" s="84"/>
      <c r="W958" s="83" t="s">
        <v>3073</v>
      </c>
      <c r="X958" s="83" t="s">
        <v>3074</v>
      </c>
      <c r="Y958" s="83"/>
      <c r="Z958" s="83"/>
      <c r="AA958" s="83"/>
      <c r="AB958" s="83"/>
      <c r="AC958" s="83"/>
      <c r="AD958" s="3" t="str">
        <f t="shared" si="271"/>
        <v>Clayey limestone</v>
      </c>
    </row>
    <row r="959" spans="1:30" x14ac:dyDescent="0.25">
      <c r="A959" s="83">
        <v>10588</v>
      </c>
      <c r="B959" s="83">
        <v>10586</v>
      </c>
      <c r="C959" s="83">
        <f t="shared" si="289"/>
        <v>10102</v>
      </c>
      <c r="D959" s="83">
        <f t="shared" si="289"/>
        <v>10425</v>
      </c>
      <c r="E959" s="83">
        <f t="shared" si="289"/>
        <v>62107</v>
      </c>
      <c r="F959" s="83">
        <f t="shared" si="289"/>
        <v>10545</v>
      </c>
      <c r="G959" s="83">
        <f t="shared" si="289"/>
        <v>10586</v>
      </c>
      <c r="H959" s="88">
        <f t="shared" si="294"/>
        <v>10588</v>
      </c>
      <c r="I959" s="83"/>
      <c r="J959" s="83"/>
      <c r="K959" s="83"/>
      <c r="L959" s="83">
        <v>955</v>
      </c>
      <c r="M959" s="83">
        <v>6</v>
      </c>
      <c r="N959" s="83"/>
      <c r="O959" s="83"/>
      <c r="P959" s="83"/>
      <c r="Q959" s="83"/>
      <c r="R959" s="83"/>
      <c r="S959" s="84" t="s">
        <v>3075</v>
      </c>
      <c r="T959" s="84"/>
      <c r="U959" s="84"/>
      <c r="V959" s="84"/>
      <c r="W959" s="83" t="s">
        <v>3076</v>
      </c>
      <c r="X959" s="83" t="s">
        <v>3077</v>
      </c>
      <c r="Y959" s="83"/>
      <c r="Z959" s="83"/>
      <c r="AA959" s="83"/>
      <c r="AB959" s="83"/>
      <c r="AC959" s="83"/>
      <c r="AD959" s="3" t="str">
        <f t="shared" si="271"/>
        <v>Muddy limestone</v>
      </c>
    </row>
    <row r="960" spans="1:30" x14ac:dyDescent="0.25">
      <c r="A960" s="83">
        <v>10589</v>
      </c>
      <c r="B960" s="83">
        <v>10586</v>
      </c>
      <c r="C960" s="83">
        <f t="shared" si="289"/>
        <v>10102</v>
      </c>
      <c r="D960" s="83">
        <f t="shared" si="289"/>
        <v>10425</v>
      </c>
      <c r="E960" s="83">
        <f t="shared" si="289"/>
        <v>62107</v>
      </c>
      <c r="F960" s="83">
        <f t="shared" si="289"/>
        <v>10545</v>
      </c>
      <c r="G960" s="83">
        <f t="shared" si="289"/>
        <v>10586</v>
      </c>
      <c r="H960" s="88">
        <f t="shared" si="294"/>
        <v>10589</v>
      </c>
      <c r="I960" s="83"/>
      <c r="J960" s="83"/>
      <c r="K960" s="83"/>
      <c r="L960" s="83">
        <v>956</v>
      </c>
      <c r="M960" s="83">
        <v>6</v>
      </c>
      <c r="N960" s="83"/>
      <c r="O960" s="83"/>
      <c r="P960" s="83"/>
      <c r="Q960" s="83"/>
      <c r="R960" s="83"/>
      <c r="S960" s="84" t="s">
        <v>3078</v>
      </c>
      <c r="T960" s="84"/>
      <c r="U960" s="84"/>
      <c r="V960" s="84"/>
      <c r="W960" s="83" t="s">
        <v>3079</v>
      </c>
      <c r="X960" s="83" t="s">
        <v>3080</v>
      </c>
      <c r="Y960" s="83"/>
      <c r="Z960" s="83"/>
      <c r="AA960" s="83"/>
      <c r="AB960" s="83"/>
      <c r="AC960" s="83"/>
      <c r="AD960" s="3" t="str">
        <f t="shared" si="271"/>
        <v>Sandy limestone</v>
      </c>
    </row>
    <row r="961" spans="1:30" x14ac:dyDescent="0.25">
      <c r="A961" s="83">
        <v>10590</v>
      </c>
      <c r="B961" s="83">
        <v>10589</v>
      </c>
      <c r="C961" s="83">
        <f t="shared" si="289"/>
        <v>10102</v>
      </c>
      <c r="D961" s="83">
        <f t="shared" si="289"/>
        <v>10425</v>
      </c>
      <c r="E961" s="83">
        <f t="shared" si="289"/>
        <v>62107</v>
      </c>
      <c r="F961" s="83">
        <f t="shared" si="289"/>
        <v>10545</v>
      </c>
      <c r="G961" s="83">
        <f t="shared" si="289"/>
        <v>10586</v>
      </c>
      <c r="H961" s="83">
        <f t="shared" si="289"/>
        <v>10589</v>
      </c>
      <c r="I961" s="83">
        <f t="shared" ref="I961:I963" si="295">A961</f>
        <v>10590</v>
      </c>
      <c r="J961" s="83"/>
      <c r="K961" s="83"/>
      <c r="L961" s="83">
        <v>957</v>
      </c>
      <c r="M961" s="83">
        <v>7</v>
      </c>
      <c r="N961" s="83"/>
      <c r="O961" s="83"/>
      <c r="P961" s="83"/>
      <c r="Q961" s="83"/>
      <c r="R961" s="83"/>
      <c r="S961" s="83"/>
      <c r="T961" s="84" t="s">
        <v>3081</v>
      </c>
      <c r="U961" s="84"/>
      <c r="V961" s="84"/>
      <c r="W961" s="83" t="s">
        <v>3082</v>
      </c>
      <c r="X961" s="83" t="s">
        <v>3083</v>
      </c>
      <c r="Y961" s="83"/>
      <c r="Z961" s="83"/>
      <c r="AA961" s="83"/>
      <c r="AB961" s="83"/>
      <c r="AC961" s="83"/>
      <c r="AD961" s="3" t="str">
        <f t="shared" si="271"/>
        <v>Fine- sandy limestone</v>
      </c>
    </row>
    <row r="962" spans="1:30" x14ac:dyDescent="0.25">
      <c r="A962" s="83">
        <v>10591</v>
      </c>
      <c r="B962" s="83">
        <v>10589</v>
      </c>
      <c r="C962" s="83">
        <f t="shared" ref="C962:H977" si="296">VLOOKUP(D962,$A:$B,2,FALSE)</f>
        <v>10102</v>
      </c>
      <c r="D962" s="83">
        <f t="shared" si="296"/>
        <v>10425</v>
      </c>
      <c r="E962" s="83">
        <f t="shared" si="296"/>
        <v>62107</v>
      </c>
      <c r="F962" s="83">
        <f t="shared" si="296"/>
        <v>10545</v>
      </c>
      <c r="G962" s="83">
        <f t="shared" si="296"/>
        <v>10586</v>
      </c>
      <c r="H962" s="83">
        <f t="shared" si="296"/>
        <v>10589</v>
      </c>
      <c r="I962" s="83">
        <f t="shared" si="295"/>
        <v>10591</v>
      </c>
      <c r="J962" s="83"/>
      <c r="K962" s="83"/>
      <c r="L962" s="83">
        <v>958</v>
      </c>
      <c r="M962" s="83">
        <v>7</v>
      </c>
      <c r="N962" s="83"/>
      <c r="O962" s="83"/>
      <c r="P962" s="83"/>
      <c r="Q962" s="83"/>
      <c r="R962" s="83"/>
      <c r="S962" s="83"/>
      <c r="T962" s="84" t="s">
        <v>3084</v>
      </c>
      <c r="U962" s="84"/>
      <c r="V962" s="84"/>
      <c r="W962" s="83" t="s">
        <v>3085</v>
      </c>
      <c r="X962" s="83" t="s">
        <v>3086</v>
      </c>
      <c r="Y962" s="83"/>
      <c r="Z962" s="83"/>
      <c r="AA962" s="83"/>
      <c r="AB962" s="83"/>
      <c r="AC962" s="83"/>
      <c r="AD962" s="3" t="str">
        <f t="shared" si="271"/>
        <v>Medium- sandy limestone</v>
      </c>
    </row>
    <row r="963" spans="1:30" x14ac:dyDescent="0.25">
      <c r="A963" s="83">
        <v>10592</v>
      </c>
      <c r="B963" s="83">
        <v>10589</v>
      </c>
      <c r="C963" s="83">
        <f t="shared" si="296"/>
        <v>10102</v>
      </c>
      <c r="D963" s="83">
        <f t="shared" si="296"/>
        <v>10425</v>
      </c>
      <c r="E963" s="83">
        <f t="shared" si="296"/>
        <v>62107</v>
      </c>
      <c r="F963" s="83">
        <f t="shared" si="296"/>
        <v>10545</v>
      </c>
      <c r="G963" s="83">
        <f t="shared" si="296"/>
        <v>10586</v>
      </c>
      <c r="H963" s="83">
        <f t="shared" si="296"/>
        <v>10589</v>
      </c>
      <c r="I963" s="83">
        <f t="shared" si="295"/>
        <v>10592</v>
      </c>
      <c r="J963" s="83"/>
      <c r="K963" s="83"/>
      <c r="L963" s="83">
        <v>959</v>
      </c>
      <c r="M963" s="83">
        <v>7</v>
      </c>
      <c r="N963" s="83"/>
      <c r="O963" s="83"/>
      <c r="P963" s="83"/>
      <c r="Q963" s="83"/>
      <c r="R963" s="83"/>
      <c r="S963" s="83"/>
      <c r="T963" s="84" t="s">
        <v>3087</v>
      </c>
      <c r="U963" s="84"/>
      <c r="V963" s="84"/>
      <c r="W963" s="83" t="s">
        <v>3088</v>
      </c>
      <c r="X963" s="83" t="s">
        <v>3089</v>
      </c>
      <c r="Y963" s="83"/>
      <c r="Z963" s="83"/>
      <c r="AA963" s="83"/>
      <c r="AB963" s="83"/>
      <c r="AC963" s="83"/>
      <c r="AD963" s="3" t="str">
        <f t="shared" ref="AD963:AD1026" si="297">N963&amp;O963&amp;P963&amp;Q963&amp;R963&amp;S963&amp;T963&amp;U963</f>
        <v>Coarse- sandy limestone</v>
      </c>
    </row>
    <row r="964" spans="1:30" x14ac:dyDescent="0.25">
      <c r="A964" s="83">
        <v>10593</v>
      </c>
      <c r="B964" s="83">
        <v>10586</v>
      </c>
      <c r="C964" s="83">
        <f t="shared" si="296"/>
        <v>10102</v>
      </c>
      <c r="D964" s="83">
        <f t="shared" si="296"/>
        <v>10425</v>
      </c>
      <c r="E964" s="83">
        <f t="shared" si="296"/>
        <v>62107</v>
      </c>
      <c r="F964" s="83">
        <f t="shared" si="296"/>
        <v>10545</v>
      </c>
      <c r="G964" s="83">
        <f t="shared" si="296"/>
        <v>10586</v>
      </c>
      <c r="H964" s="88">
        <f t="shared" ref="H964:H965" si="298">A964</f>
        <v>10593</v>
      </c>
      <c r="I964" s="83"/>
      <c r="J964" s="83"/>
      <c r="K964" s="83"/>
      <c r="L964" s="83">
        <v>960</v>
      </c>
      <c r="M964" s="83">
        <v>6</v>
      </c>
      <c r="N964" s="83"/>
      <c r="O964" s="83"/>
      <c r="P964" s="83"/>
      <c r="Q964" s="83"/>
      <c r="R964" s="83"/>
      <c r="S964" s="84" t="s">
        <v>3090</v>
      </c>
      <c r="T964" s="84"/>
      <c r="U964" s="84"/>
      <c r="V964" s="84"/>
      <c r="W964" s="83" t="s">
        <v>3091</v>
      </c>
      <c r="X964" s="83" t="s">
        <v>3092</v>
      </c>
      <c r="Y964" s="83"/>
      <c r="Z964" s="83"/>
      <c r="AA964" s="83"/>
      <c r="AB964" s="83"/>
      <c r="AC964" s="83"/>
      <c r="AD964" s="3" t="str">
        <f t="shared" si="297"/>
        <v>Conglomeratic limestone</v>
      </c>
    </row>
    <row r="965" spans="1:30" x14ac:dyDescent="0.25">
      <c r="A965" s="83">
        <v>10595</v>
      </c>
      <c r="B965" s="83">
        <v>10586</v>
      </c>
      <c r="C965" s="83">
        <f t="shared" si="296"/>
        <v>10102</v>
      </c>
      <c r="D965" s="83">
        <f t="shared" si="296"/>
        <v>10425</v>
      </c>
      <c r="E965" s="83">
        <f t="shared" si="296"/>
        <v>62107</v>
      </c>
      <c r="F965" s="83">
        <f t="shared" si="296"/>
        <v>10545</v>
      </c>
      <c r="G965" s="83">
        <f t="shared" si="296"/>
        <v>10586</v>
      </c>
      <c r="H965" s="88">
        <f t="shared" si="298"/>
        <v>10595</v>
      </c>
      <c r="I965" s="83"/>
      <c r="J965" s="83"/>
      <c r="K965" s="83"/>
      <c r="L965" s="83">
        <v>961</v>
      </c>
      <c r="M965" s="83">
        <v>6</v>
      </c>
      <c r="N965" s="83"/>
      <c r="O965" s="83"/>
      <c r="P965" s="83"/>
      <c r="Q965" s="83"/>
      <c r="R965" s="83"/>
      <c r="S965" s="84" t="s">
        <v>3093</v>
      </c>
      <c r="T965" s="84"/>
      <c r="U965" s="84"/>
      <c r="V965" s="84"/>
      <c r="W965" s="83" t="s">
        <v>3094</v>
      </c>
      <c r="X965" s="83" t="s">
        <v>3095</v>
      </c>
      <c r="Y965" s="83"/>
      <c r="Z965" s="83"/>
      <c r="AA965" s="83"/>
      <c r="AB965" s="83"/>
      <c r="AC965" s="83"/>
      <c r="AD965" s="3" t="str">
        <f t="shared" si="297"/>
        <v>Brecciatic limestone</v>
      </c>
    </row>
    <row r="966" spans="1:30" x14ac:dyDescent="0.25">
      <c r="A966" s="83">
        <v>11042</v>
      </c>
      <c r="B966" s="83">
        <v>10545</v>
      </c>
      <c r="C966" s="83">
        <f t="shared" si="296"/>
        <v>10102</v>
      </c>
      <c r="D966" s="83">
        <f t="shared" si="296"/>
        <v>10425</v>
      </c>
      <c r="E966" s="83">
        <f t="shared" si="296"/>
        <v>62107</v>
      </c>
      <c r="F966" s="83">
        <f t="shared" si="296"/>
        <v>10545</v>
      </c>
      <c r="G966" s="88">
        <f>A966</f>
        <v>11042</v>
      </c>
      <c r="H966" s="83"/>
      <c r="I966" s="83"/>
      <c r="J966" s="83"/>
      <c r="K966" s="83"/>
      <c r="L966" s="83">
        <v>962</v>
      </c>
      <c r="M966" s="83">
        <v>5</v>
      </c>
      <c r="N966" s="83"/>
      <c r="O966" s="83"/>
      <c r="P966" s="83"/>
      <c r="Q966" s="83"/>
      <c r="R966" s="84" t="s">
        <v>3096</v>
      </c>
      <c r="S966" s="84"/>
      <c r="T966" s="84"/>
      <c r="U966" s="84"/>
      <c r="V966" s="84"/>
      <c r="W966" s="83" t="s">
        <v>3097</v>
      </c>
      <c r="X966" s="83" t="s">
        <v>3098</v>
      </c>
      <c r="Y966" s="83"/>
      <c r="Z966" s="83"/>
      <c r="AA966" s="83"/>
      <c r="AB966" s="83"/>
      <c r="AC966" s="83"/>
      <c r="AD966" s="3" t="str">
        <f t="shared" si="297"/>
        <v>Siliciclastic dolimite</v>
      </c>
    </row>
    <row r="967" spans="1:30" x14ac:dyDescent="0.25">
      <c r="A967" s="83">
        <v>11043</v>
      </c>
      <c r="B967" s="83">
        <v>11042</v>
      </c>
      <c r="C967" s="83">
        <f t="shared" si="296"/>
        <v>10102</v>
      </c>
      <c r="D967" s="83">
        <f t="shared" si="296"/>
        <v>10425</v>
      </c>
      <c r="E967" s="83">
        <f t="shared" si="296"/>
        <v>62107</v>
      </c>
      <c r="F967" s="83">
        <f t="shared" si="296"/>
        <v>10545</v>
      </c>
      <c r="G967" s="83">
        <f t="shared" si="296"/>
        <v>11042</v>
      </c>
      <c r="H967" s="88">
        <f t="shared" ref="H967:H969" si="299">A967</f>
        <v>11043</v>
      </c>
      <c r="I967" s="83"/>
      <c r="J967" s="83"/>
      <c r="K967" s="83"/>
      <c r="L967" s="83">
        <v>963</v>
      </c>
      <c r="M967" s="83">
        <v>6</v>
      </c>
      <c r="N967" s="83"/>
      <c r="O967" s="83"/>
      <c r="P967" s="83"/>
      <c r="Q967" s="83"/>
      <c r="R967" s="83"/>
      <c r="S967" s="84" t="s">
        <v>3099</v>
      </c>
      <c r="T967" s="84"/>
      <c r="U967" s="84"/>
      <c r="V967" s="84"/>
      <c r="W967" s="83" t="s">
        <v>3100</v>
      </c>
      <c r="X967" s="83" t="s">
        <v>3101</v>
      </c>
      <c r="Y967" s="83"/>
      <c r="Z967" s="83"/>
      <c r="AA967" s="83"/>
      <c r="AB967" s="83"/>
      <c r="AC967" s="83"/>
      <c r="AD967" s="3" t="str">
        <f t="shared" si="297"/>
        <v>Clayey dolomite</v>
      </c>
    </row>
    <row r="968" spans="1:30" x14ac:dyDescent="0.25">
      <c r="A968" s="83">
        <v>11044</v>
      </c>
      <c r="B968" s="83">
        <v>11042</v>
      </c>
      <c r="C968" s="83">
        <f t="shared" si="296"/>
        <v>10102</v>
      </c>
      <c r="D968" s="83">
        <f t="shared" si="296"/>
        <v>10425</v>
      </c>
      <c r="E968" s="83">
        <f t="shared" si="296"/>
        <v>62107</v>
      </c>
      <c r="F968" s="83">
        <f t="shared" si="296"/>
        <v>10545</v>
      </c>
      <c r="G968" s="83">
        <f t="shared" si="296"/>
        <v>11042</v>
      </c>
      <c r="H968" s="88">
        <f t="shared" si="299"/>
        <v>11044</v>
      </c>
      <c r="I968" s="83"/>
      <c r="J968" s="83"/>
      <c r="K968" s="83"/>
      <c r="L968" s="83">
        <v>964</v>
      </c>
      <c r="M968" s="83">
        <v>6</v>
      </c>
      <c r="N968" s="83"/>
      <c r="O968" s="83"/>
      <c r="P968" s="83"/>
      <c r="Q968" s="83"/>
      <c r="R968" s="83"/>
      <c r="S968" s="84" t="s">
        <v>3102</v>
      </c>
      <c r="T968" s="84"/>
      <c r="U968" s="84"/>
      <c r="V968" s="84"/>
      <c r="W968" s="83" t="s">
        <v>3103</v>
      </c>
      <c r="X968" s="83" t="s">
        <v>3104</v>
      </c>
      <c r="Y968" s="83"/>
      <c r="Z968" s="83"/>
      <c r="AA968" s="83"/>
      <c r="AB968" s="83"/>
      <c r="AC968" s="83"/>
      <c r="AD968" s="3" t="str">
        <f t="shared" si="297"/>
        <v>Muddy dolomite</v>
      </c>
    </row>
    <row r="969" spans="1:30" x14ac:dyDescent="0.25">
      <c r="A969" s="83">
        <v>11045</v>
      </c>
      <c r="B969" s="83">
        <v>11042</v>
      </c>
      <c r="C969" s="83">
        <f t="shared" si="296"/>
        <v>10102</v>
      </c>
      <c r="D969" s="83">
        <f t="shared" si="296"/>
        <v>10425</v>
      </c>
      <c r="E969" s="83">
        <f t="shared" si="296"/>
        <v>62107</v>
      </c>
      <c r="F969" s="83">
        <f t="shared" si="296"/>
        <v>10545</v>
      </c>
      <c r="G969" s="83">
        <f t="shared" si="296"/>
        <v>11042</v>
      </c>
      <c r="H969" s="88">
        <f t="shared" si="299"/>
        <v>11045</v>
      </c>
      <c r="I969" s="83"/>
      <c r="J969" s="83"/>
      <c r="K969" s="83"/>
      <c r="L969" s="83">
        <v>965</v>
      </c>
      <c r="M969" s="83">
        <v>6</v>
      </c>
      <c r="N969" s="83"/>
      <c r="O969" s="83"/>
      <c r="P969" s="83"/>
      <c r="Q969" s="83"/>
      <c r="R969" s="83"/>
      <c r="S969" s="84" t="s">
        <v>3105</v>
      </c>
      <c r="T969" s="84"/>
      <c r="U969" s="84"/>
      <c r="V969" s="84"/>
      <c r="W969" s="83" t="s">
        <v>3106</v>
      </c>
      <c r="X969" s="83" t="s">
        <v>3107</v>
      </c>
      <c r="Y969" s="83"/>
      <c r="Z969" s="83"/>
      <c r="AA969" s="83"/>
      <c r="AB969" s="83"/>
      <c r="AC969" s="83"/>
      <c r="AD969" s="3" t="str">
        <f t="shared" si="297"/>
        <v>Sandy dolomite</v>
      </c>
    </row>
    <row r="970" spans="1:30" x14ac:dyDescent="0.25">
      <c r="A970" s="83">
        <v>11046</v>
      </c>
      <c r="B970" s="83">
        <v>11045</v>
      </c>
      <c r="C970" s="83">
        <f t="shared" si="296"/>
        <v>10102</v>
      </c>
      <c r="D970" s="83">
        <f t="shared" si="296"/>
        <v>10425</v>
      </c>
      <c r="E970" s="83">
        <f t="shared" si="296"/>
        <v>62107</v>
      </c>
      <c r="F970" s="83">
        <f t="shared" si="296"/>
        <v>10545</v>
      </c>
      <c r="G970" s="83">
        <f t="shared" si="296"/>
        <v>11042</v>
      </c>
      <c r="H970" s="83">
        <f t="shared" si="296"/>
        <v>11045</v>
      </c>
      <c r="I970" s="83">
        <f t="shared" ref="I970:I972" si="300">A970</f>
        <v>11046</v>
      </c>
      <c r="J970" s="83"/>
      <c r="K970" s="83"/>
      <c r="L970" s="83">
        <v>966</v>
      </c>
      <c r="M970" s="83">
        <v>7</v>
      </c>
      <c r="N970" s="83"/>
      <c r="O970" s="83"/>
      <c r="P970" s="83"/>
      <c r="Q970" s="83"/>
      <c r="R970" s="83"/>
      <c r="S970" s="83"/>
      <c r="T970" s="84" t="s">
        <v>3108</v>
      </c>
      <c r="U970" s="84"/>
      <c r="V970" s="84"/>
      <c r="W970" s="83" t="s">
        <v>3109</v>
      </c>
      <c r="X970" s="83" t="s">
        <v>3110</v>
      </c>
      <c r="Y970" s="83"/>
      <c r="Z970" s="83"/>
      <c r="AA970" s="83"/>
      <c r="AB970" s="83"/>
      <c r="AC970" s="83"/>
      <c r="AD970" s="3" t="str">
        <f t="shared" si="297"/>
        <v>Fine- sandy dolomite</v>
      </c>
    </row>
    <row r="971" spans="1:30" x14ac:dyDescent="0.25">
      <c r="A971" s="83">
        <v>11047</v>
      </c>
      <c r="B971" s="83">
        <v>11045</v>
      </c>
      <c r="C971" s="83">
        <f t="shared" si="296"/>
        <v>10102</v>
      </c>
      <c r="D971" s="83">
        <f t="shared" si="296"/>
        <v>10425</v>
      </c>
      <c r="E971" s="83">
        <f t="shared" si="296"/>
        <v>62107</v>
      </c>
      <c r="F971" s="83">
        <f t="shared" si="296"/>
        <v>10545</v>
      </c>
      <c r="G971" s="83">
        <f t="shared" si="296"/>
        <v>11042</v>
      </c>
      <c r="H971" s="83">
        <f t="shared" si="296"/>
        <v>11045</v>
      </c>
      <c r="I971" s="83">
        <f t="shared" si="300"/>
        <v>11047</v>
      </c>
      <c r="J971" s="83"/>
      <c r="K971" s="83"/>
      <c r="L971" s="83">
        <v>967</v>
      </c>
      <c r="M971" s="83">
        <v>7</v>
      </c>
      <c r="N971" s="83"/>
      <c r="O971" s="83"/>
      <c r="P971" s="83"/>
      <c r="Q971" s="83"/>
      <c r="R971" s="83"/>
      <c r="S971" s="83"/>
      <c r="T971" s="84" t="s">
        <v>3111</v>
      </c>
      <c r="U971" s="84"/>
      <c r="V971" s="84"/>
      <c r="W971" s="83" t="s">
        <v>3112</v>
      </c>
      <c r="X971" s="83" t="s">
        <v>3113</v>
      </c>
      <c r="Y971" s="83"/>
      <c r="Z971" s="83"/>
      <c r="AA971" s="83"/>
      <c r="AB971" s="83"/>
      <c r="AC971" s="83"/>
      <c r="AD971" s="3" t="str">
        <f t="shared" si="297"/>
        <v>Medium- sandy dolomite</v>
      </c>
    </row>
    <row r="972" spans="1:30" x14ac:dyDescent="0.25">
      <c r="A972" s="83">
        <v>11048</v>
      </c>
      <c r="B972" s="83">
        <v>11045</v>
      </c>
      <c r="C972" s="83">
        <f t="shared" si="296"/>
        <v>10102</v>
      </c>
      <c r="D972" s="83">
        <f t="shared" si="296"/>
        <v>10425</v>
      </c>
      <c r="E972" s="83">
        <f t="shared" si="296"/>
        <v>62107</v>
      </c>
      <c r="F972" s="83">
        <f t="shared" si="296"/>
        <v>10545</v>
      </c>
      <c r="G972" s="83">
        <f t="shared" si="296"/>
        <v>11042</v>
      </c>
      <c r="H972" s="83">
        <f t="shared" si="296"/>
        <v>11045</v>
      </c>
      <c r="I972" s="83">
        <f t="shared" si="300"/>
        <v>11048</v>
      </c>
      <c r="J972" s="83"/>
      <c r="K972" s="83"/>
      <c r="L972" s="83">
        <v>968</v>
      </c>
      <c r="M972" s="83">
        <v>7</v>
      </c>
      <c r="N972" s="83"/>
      <c r="O972" s="83"/>
      <c r="P972" s="83"/>
      <c r="Q972" s="83"/>
      <c r="R972" s="83"/>
      <c r="S972" s="83"/>
      <c r="T972" s="84" t="s">
        <v>3114</v>
      </c>
      <c r="U972" s="84"/>
      <c r="V972" s="84"/>
      <c r="W972" s="83" t="s">
        <v>3115</v>
      </c>
      <c r="X972" s="83" t="s">
        <v>3116</v>
      </c>
      <c r="Y972" s="83"/>
      <c r="Z972" s="83"/>
      <c r="AA972" s="83"/>
      <c r="AB972" s="83"/>
      <c r="AC972" s="83"/>
      <c r="AD972" s="3" t="str">
        <f t="shared" si="297"/>
        <v>Coarse- sandy dolomite</v>
      </c>
    </row>
    <row r="973" spans="1:30" x14ac:dyDescent="0.25">
      <c r="A973" s="83">
        <v>11049</v>
      </c>
      <c r="B973" s="83">
        <v>11042</v>
      </c>
      <c r="C973" s="83">
        <f t="shared" si="296"/>
        <v>10102</v>
      </c>
      <c r="D973" s="83">
        <f t="shared" si="296"/>
        <v>10425</v>
      </c>
      <c r="E973" s="83">
        <f t="shared" si="296"/>
        <v>62107</v>
      </c>
      <c r="F973" s="83">
        <f t="shared" si="296"/>
        <v>10545</v>
      </c>
      <c r="G973" s="83">
        <f t="shared" si="296"/>
        <v>11042</v>
      </c>
      <c r="H973" s="88">
        <f t="shared" ref="H973:H974" si="301">A973</f>
        <v>11049</v>
      </c>
      <c r="I973" s="83"/>
      <c r="J973" s="83"/>
      <c r="K973" s="83"/>
      <c r="L973" s="83">
        <v>969</v>
      </c>
      <c r="M973" s="83">
        <v>6</v>
      </c>
      <c r="N973" s="83"/>
      <c r="O973" s="83"/>
      <c r="P973" s="83"/>
      <c r="Q973" s="83"/>
      <c r="R973" s="83"/>
      <c r="S973" s="84" t="s">
        <v>3117</v>
      </c>
      <c r="T973" s="84"/>
      <c r="U973" s="84"/>
      <c r="V973" s="84"/>
      <c r="W973" s="83" t="s">
        <v>3118</v>
      </c>
      <c r="X973" s="83" t="s">
        <v>3119</v>
      </c>
      <c r="Y973" s="83"/>
      <c r="Z973" s="83"/>
      <c r="AA973" s="83"/>
      <c r="AB973" s="83"/>
      <c r="AC973" s="83"/>
      <c r="AD973" s="3" t="str">
        <f t="shared" si="297"/>
        <v>Conglomeratic dolomite</v>
      </c>
    </row>
    <row r="974" spans="1:30" x14ac:dyDescent="0.25">
      <c r="A974" s="83">
        <v>11051</v>
      </c>
      <c r="B974" s="83">
        <v>11042</v>
      </c>
      <c r="C974" s="83">
        <f t="shared" si="296"/>
        <v>10102</v>
      </c>
      <c r="D974" s="83">
        <f t="shared" si="296"/>
        <v>10425</v>
      </c>
      <c r="E974" s="83">
        <f t="shared" si="296"/>
        <v>62107</v>
      </c>
      <c r="F974" s="83">
        <f t="shared" si="296"/>
        <v>10545</v>
      </c>
      <c r="G974" s="83">
        <f t="shared" si="296"/>
        <v>11042</v>
      </c>
      <c r="H974" s="88">
        <f t="shared" si="301"/>
        <v>11051</v>
      </c>
      <c r="I974" s="83"/>
      <c r="J974" s="83"/>
      <c r="K974" s="83"/>
      <c r="L974" s="83">
        <v>970</v>
      </c>
      <c r="M974" s="83">
        <v>6</v>
      </c>
      <c r="N974" s="83"/>
      <c r="O974" s="83"/>
      <c r="P974" s="83"/>
      <c r="Q974" s="83"/>
      <c r="R974" s="83"/>
      <c r="S974" s="84" t="s">
        <v>3120</v>
      </c>
      <c r="T974" s="84"/>
      <c r="U974" s="84"/>
      <c r="V974" s="84"/>
      <c r="W974" s="83" t="s">
        <v>3121</v>
      </c>
      <c r="X974" s="83" t="s">
        <v>3122</v>
      </c>
      <c r="Y974" s="83"/>
      <c r="Z974" s="83"/>
      <c r="AA974" s="83"/>
      <c r="AB974" s="83"/>
      <c r="AC974" s="83"/>
      <c r="AD974" s="3" t="str">
        <f t="shared" si="297"/>
        <v>Brecciatic dolomite</v>
      </c>
    </row>
    <row r="975" spans="1:30" x14ac:dyDescent="0.25">
      <c r="A975" s="86">
        <v>62152</v>
      </c>
      <c r="B975" s="86">
        <v>10545</v>
      </c>
      <c r="C975" s="83">
        <f t="shared" si="296"/>
        <v>10102</v>
      </c>
      <c r="D975" s="83">
        <f t="shared" si="296"/>
        <v>10425</v>
      </c>
      <c r="E975" s="83">
        <f t="shared" si="296"/>
        <v>62107</v>
      </c>
      <c r="F975" s="83">
        <f t="shared" si="296"/>
        <v>10545</v>
      </c>
      <c r="G975" s="88">
        <f>A975</f>
        <v>62152</v>
      </c>
      <c r="H975" s="86"/>
      <c r="I975" s="86"/>
      <c r="J975" s="86"/>
      <c r="K975" s="86"/>
      <c r="L975" s="86">
        <v>971</v>
      </c>
      <c r="M975" s="86">
        <v>5</v>
      </c>
      <c r="N975" s="86"/>
      <c r="O975" s="86"/>
      <c r="P975" s="86"/>
      <c r="Q975" s="86"/>
      <c r="R975" s="87" t="s">
        <v>3123</v>
      </c>
      <c r="S975" s="87"/>
      <c r="T975" s="87"/>
      <c r="U975" s="87"/>
      <c r="V975" s="87"/>
      <c r="W975" s="86" t="s">
        <v>3124</v>
      </c>
      <c r="X975" s="86" t="s">
        <v>3125</v>
      </c>
      <c r="Y975" s="86"/>
      <c r="Z975" s="86"/>
      <c r="AA975" s="86"/>
      <c r="AB975" s="86"/>
      <c r="AC975" s="86"/>
      <c r="AD975" s="3" t="str">
        <f t="shared" si="297"/>
        <v>Clay- lime- composite rock</v>
      </c>
    </row>
    <row r="976" spans="1:30" x14ac:dyDescent="0.25">
      <c r="A976" s="83">
        <v>10547</v>
      </c>
      <c r="B976" s="83">
        <v>62152</v>
      </c>
      <c r="C976" s="83">
        <f t="shared" si="296"/>
        <v>10102</v>
      </c>
      <c r="D976" s="83">
        <f t="shared" si="296"/>
        <v>10425</v>
      </c>
      <c r="E976" s="83">
        <f t="shared" si="296"/>
        <v>62107</v>
      </c>
      <c r="F976" s="83">
        <f t="shared" si="296"/>
        <v>10545</v>
      </c>
      <c r="G976" s="83">
        <f t="shared" si="296"/>
        <v>62152</v>
      </c>
      <c r="H976" s="88">
        <f t="shared" ref="H976:H985" si="302">A976</f>
        <v>10547</v>
      </c>
      <c r="I976" s="83"/>
      <c r="J976" s="83"/>
      <c r="K976" s="83"/>
      <c r="L976" s="83">
        <v>972</v>
      </c>
      <c r="M976" s="83">
        <v>6</v>
      </c>
      <c r="N976" s="83"/>
      <c r="O976" s="83"/>
      <c r="P976" s="83"/>
      <c r="Q976" s="83"/>
      <c r="R976" s="83"/>
      <c r="S976" s="84" t="s">
        <v>3126</v>
      </c>
      <c r="T976" s="84"/>
      <c r="U976" s="84"/>
      <c r="V976" s="84"/>
      <c r="W976" s="83" t="s">
        <v>3127</v>
      </c>
      <c r="X976" s="83" t="s">
        <v>3128</v>
      </c>
      <c r="Y976" s="83"/>
      <c r="Z976" s="83"/>
      <c r="AA976" s="83"/>
      <c r="AB976" s="83"/>
      <c r="AC976" s="83"/>
      <c r="AD976" s="3" t="str">
        <f t="shared" si="297"/>
        <v>Marly Claystone</v>
      </c>
    </row>
    <row r="977" spans="1:30" x14ac:dyDescent="0.25">
      <c r="A977" s="83">
        <v>62153</v>
      </c>
      <c r="B977" s="83">
        <v>62152</v>
      </c>
      <c r="C977" s="83">
        <f t="shared" si="296"/>
        <v>10102</v>
      </c>
      <c r="D977" s="83">
        <f t="shared" si="296"/>
        <v>10425</v>
      </c>
      <c r="E977" s="83">
        <f t="shared" si="296"/>
        <v>62107</v>
      </c>
      <c r="F977" s="83">
        <f t="shared" si="296"/>
        <v>10545</v>
      </c>
      <c r="G977" s="83">
        <f t="shared" si="296"/>
        <v>62152</v>
      </c>
      <c r="H977" s="88">
        <f t="shared" si="302"/>
        <v>62153</v>
      </c>
      <c r="I977" s="83"/>
      <c r="J977" s="83"/>
      <c r="K977" s="83"/>
      <c r="L977" s="83">
        <v>973</v>
      </c>
      <c r="M977" s="83">
        <v>6</v>
      </c>
      <c r="N977" s="83"/>
      <c r="O977" s="83"/>
      <c r="P977" s="83"/>
      <c r="Q977" s="83"/>
      <c r="R977" s="83"/>
      <c r="S977" s="84" t="s">
        <v>3129</v>
      </c>
      <c r="T977" s="84"/>
      <c r="U977" s="84"/>
      <c r="V977" s="84"/>
      <c r="W977" s="83" t="s">
        <v>3130</v>
      </c>
      <c r="X977" s="83" t="s">
        <v>3131</v>
      </c>
      <c r="Y977" s="83"/>
      <c r="Z977" s="83"/>
      <c r="AA977" s="83"/>
      <c r="AB977" s="83"/>
      <c r="AC977" s="83"/>
      <c r="AD977" s="3" t="str">
        <f t="shared" si="297"/>
        <v>Marl- Claystone</v>
      </c>
    </row>
    <row r="978" spans="1:30" x14ac:dyDescent="0.25">
      <c r="A978" s="83">
        <v>10557</v>
      </c>
      <c r="B978" s="83">
        <v>62152</v>
      </c>
      <c r="C978" s="83">
        <f t="shared" ref="C978:I993" si="303">VLOOKUP(D978,$A:$B,2,FALSE)</f>
        <v>10102</v>
      </c>
      <c r="D978" s="83">
        <f t="shared" si="303"/>
        <v>10425</v>
      </c>
      <c r="E978" s="83">
        <f t="shared" si="303"/>
        <v>62107</v>
      </c>
      <c r="F978" s="83">
        <f t="shared" si="303"/>
        <v>10545</v>
      </c>
      <c r="G978" s="83">
        <f t="shared" si="303"/>
        <v>62152</v>
      </c>
      <c r="H978" s="88">
        <f t="shared" si="302"/>
        <v>10557</v>
      </c>
      <c r="I978" s="83"/>
      <c r="J978" s="83"/>
      <c r="K978" s="83"/>
      <c r="L978" s="83">
        <v>974</v>
      </c>
      <c r="M978" s="83">
        <v>6</v>
      </c>
      <c r="N978" s="83"/>
      <c r="O978" s="83"/>
      <c r="P978" s="83"/>
      <c r="Q978" s="83"/>
      <c r="R978" s="83"/>
      <c r="S978" s="84" t="s">
        <v>3132</v>
      </c>
      <c r="T978" s="84"/>
      <c r="U978" s="84"/>
      <c r="V978" s="84"/>
      <c r="W978" s="83" t="s">
        <v>3133</v>
      </c>
      <c r="X978" s="83" t="s">
        <v>3134</v>
      </c>
      <c r="Y978" s="83"/>
      <c r="Z978" s="83"/>
      <c r="AA978" s="83"/>
      <c r="AB978" s="83"/>
      <c r="AC978" s="83"/>
      <c r="AD978" s="3" t="str">
        <f t="shared" si="297"/>
        <v>Clay- Marl</v>
      </c>
    </row>
    <row r="979" spans="1:30" x14ac:dyDescent="0.25">
      <c r="A979" s="83">
        <v>11009</v>
      </c>
      <c r="B979" s="83">
        <v>62152</v>
      </c>
      <c r="C979" s="83">
        <f t="shared" si="303"/>
        <v>10102</v>
      </c>
      <c r="D979" s="83">
        <f t="shared" si="303"/>
        <v>10425</v>
      </c>
      <c r="E979" s="83">
        <f t="shared" si="303"/>
        <v>62107</v>
      </c>
      <c r="F979" s="83">
        <f t="shared" si="303"/>
        <v>10545</v>
      </c>
      <c r="G979" s="83">
        <f t="shared" si="303"/>
        <v>62152</v>
      </c>
      <c r="H979" s="88">
        <f t="shared" si="302"/>
        <v>11009</v>
      </c>
      <c r="I979" s="83"/>
      <c r="J979" s="83"/>
      <c r="K979" s="83"/>
      <c r="L979" s="83">
        <v>975</v>
      </c>
      <c r="M979" s="83">
        <v>6</v>
      </c>
      <c r="N979" s="83"/>
      <c r="O979" s="83"/>
      <c r="P979" s="83"/>
      <c r="Q979" s="83"/>
      <c r="R979" s="83"/>
      <c r="S979" s="84" t="s">
        <v>3135</v>
      </c>
      <c r="T979" s="84"/>
      <c r="U979" s="84"/>
      <c r="V979" s="84"/>
      <c r="W979" s="83" t="s">
        <v>3136</v>
      </c>
      <c r="X979" s="83" t="s">
        <v>3137</v>
      </c>
      <c r="Y979" s="83"/>
      <c r="Z979" s="83"/>
      <c r="AA979" s="83"/>
      <c r="AB979" s="83"/>
      <c r="AC979" s="83"/>
      <c r="AD979" s="3" t="str">
        <f t="shared" si="297"/>
        <v>Marl</v>
      </c>
    </row>
    <row r="980" spans="1:30" x14ac:dyDescent="0.25">
      <c r="A980" s="83">
        <v>11030</v>
      </c>
      <c r="B980" s="83">
        <v>62152</v>
      </c>
      <c r="C980" s="83">
        <f t="shared" si="303"/>
        <v>10102</v>
      </c>
      <c r="D980" s="83">
        <f t="shared" si="303"/>
        <v>10425</v>
      </c>
      <c r="E980" s="83">
        <f t="shared" si="303"/>
        <v>62107</v>
      </c>
      <c r="F980" s="83">
        <f t="shared" si="303"/>
        <v>10545</v>
      </c>
      <c r="G980" s="83">
        <f t="shared" si="303"/>
        <v>62152</v>
      </c>
      <c r="H980" s="88">
        <f t="shared" si="302"/>
        <v>11030</v>
      </c>
      <c r="I980" s="83"/>
      <c r="J980" s="83"/>
      <c r="K980" s="83"/>
      <c r="L980" s="83">
        <v>976</v>
      </c>
      <c r="M980" s="83">
        <v>6</v>
      </c>
      <c r="N980" s="83"/>
      <c r="O980" s="83"/>
      <c r="P980" s="83"/>
      <c r="Q980" s="83"/>
      <c r="R980" s="83"/>
      <c r="S980" s="84" t="s">
        <v>3138</v>
      </c>
      <c r="T980" s="84"/>
      <c r="U980" s="84"/>
      <c r="V980" s="84"/>
      <c r="W980" s="83" t="s">
        <v>3139</v>
      </c>
      <c r="X980" s="83" t="s">
        <v>3140</v>
      </c>
      <c r="Y980" s="83"/>
      <c r="Z980" s="83"/>
      <c r="AA980" s="83"/>
      <c r="AB980" s="83"/>
      <c r="AC980" s="83"/>
      <c r="AD980" s="3" t="str">
        <f t="shared" si="297"/>
        <v>Lime-Marl</v>
      </c>
    </row>
    <row r="981" spans="1:30" x14ac:dyDescent="0.25">
      <c r="A981" s="83">
        <v>11032</v>
      </c>
      <c r="B981" s="83">
        <v>62152</v>
      </c>
      <c r="C981" s="83">
        <f t="shared" si="303"/>
        <v>10102</v>
      </c>
      <c r="D981" s="83">
        <f t="shared" si="303"/>
        <v>10425</v>
      </c>
      <c r="E981" s="83">
        <f t="shared" si="303"/>
        <v>62107</v>
      </c>
      <c r="F981" s="83">
        <f t="shared" si="303"/>
        <v>10545</v>
      </c>
      <c r="G981" s="83">
        <f t="shared" si="303"/>
        <v>62152</v>
      </c>
      <c r="H981" s="88">
        <f t="shared" si="302"/>
        <v>11032</v>
      </c>
      <c r="I981" s="83"/>
      <c r="J981" s="83"/>
      <c r="K981" s="83"/>
      <c r="L981" s="83">
        <v>977</v>
      </c>
      <c r="M981" s="83">
        <v>6</v>
      </c>
      <c r="N981" s="83"/>
      <c r="O981" s="83"/>
      <c r="P981" s="83"/>
      <c r="Q981" s="83"/>
      <c r="R981" s="83"/>
      <c r="S981" s="84" t="s">
        <v>3141</v>
      </c>
      <c r="T981" s="84"/>
      <c r="U981" s="84"/>
      <c r="V981" s="84"/>
      <c r="W981" s="83" t="s">
        <v>3142</v>
      </c>
      <c r="X981" s="83" t="s">
        <v>3143</v>
      </c>
      <c r="Y981" s="83"/>
      <c r="Z981" s="83"/>
      <c r="AA981" s="83"/>
      <c r="AB981" s="83"/>
      <c r="AC981" s="83"/>
      <c r="AD981" s="3" t="str">
        <f t="shared" si="297"/>
        <v>Dolomite- Marl</v>
      </c>
    </row>
    <row r="982" spans="1:30" x14ac:dyDescent="0.25">
      <c r="A982" s="83">
        <v>11011</v>
      </c>
      <c r="B982" s="83">
        <v>62152</v>
      </c>
      <c r="C982" s="83">
        <f t="shared" si="303"/>
        <v>10102</v>
      </c>
      <c r="D982" s="83">
        <f t="shared" si="303"/>
        <v>10425</v>
      </c>
      <c r="E982" s="83">
        <f t="shared" si="303"/>
        <v>62107</v>
      </c>
      <c r="F982" s="83">
        <f t="shared" si="303"/>
        <v>10545</v>
      </c>
      <c r="G982" s="83">
        <f t="shared" si="303"/>
        <v>62152</v>
      </c>
      <c r="H982" s="88">
        <f t="shared" si="302"/>
        <v>11011</v>
      </c>
      <c r="I982" s="83"/>
      <c r="J982" s="83"/>
      <c r="K982" s="83"/>
      <c r="L982" s="83">
        <v>978</v>
      </c>
      <c r="M982" s="83">
        <v>6</v>
      </c>
      <c r="N982" s="83"/>
      <c r="O982" s="83"/>
      <c r="P982" s="83"/>
      <c r="Q982" s="83"/>
      <c r="R982" s="83"/>
      <c r="S982" s="84" t="s">
        <v>3144</v>
      </c>
      <c r="T982" s="84"/>
      <c r="U982" s="84"/>
      <c r="V982" s="84"/>
      <c r="W982" s="83" t="s">
        <v>3145</v>
      </c>
      <c r="X982" s="83" t="s">
        <v>3146</v>
      </c>
      <c r="Y982" s="83"/>
      <c r="Z982" s="83"/>
      <c r="AA982" s="83"/>
      <c r="AB982" s="83"/>
      <c r="AC982" s="83"/>
      <c r="AD982" s="3" t="str">
        <f t="shared" si="297"/>
        <v>Marl- Limestone</v>
      </c>
    </row>
    <row r="983" spans="1:30" x14ac:dyDescent="0.25">
      <c r="A983" s="83">
        <v>11021</v>
      </c>
      <c r="B983" s="83">
        <v>62152</v>
      </c>
      <c r="C983" s="83">
        <f t="shared" si="303"/>
        <v>10102</v>
      </c>
      <c r="D983" s="83">
        <f t="shared" si="303"/>
        <v>10425</v>
      </c>
      <c r="E983" s="83">
        <f t="shared" si="303"/>
        <v>62107</v>
      </c>
      <c r="F983" s="83">
        <f t="shared" si="303"/>
        <v>10545</v>
      </c>
      <c r="G983" s="83">
        <f t="shared" si="303"/>
        <v>62152</v>
      </c>
      <c r="H983" s="88">
        <f t="shared" si="302"/>
        <v>11021</v>
      </c>
      <c r="I983" s="83"/>
      <c r="J983" s="83"/>
      <c r="K983" s="83"/>
      <c r="L983" s="83">
        <v>979</v>
      </c>
      <c r="M983" s="83">
        <v>6</v>
      </c>
      <c r="N983" s="83"/>
      <c r="O983" s="83"/>
      <c r="P983" s="83"/>
      <c r="Q983" s="83"/>
      <c r="R983" s="83"/>
      <c r="S983" s="84" t="s">
        <v>3147</v>
      </c>
      <c r="T983" s="84"/>
      <c r="U983" s="84"/>
      <c r="V983" s="84"/>
      <c r="W983" s="83" t="s">
        <v>3148</v>
      </c>
      <c r="X983" s="83" t="s">
        <v>3149</v>
      </c>
      <c r="Y983" s="83"/>
      <c r="Z983" s="83"/>
      <c r="AA983" s="83"/>
      <c r="AB983" s="83"/>
      <c r="AC983" s="83"/>
      <c r="AD983" s="3" t="str">
        <f t="shared" si="297"/>
        <v>Marl- Dolomite</v>
      </c>
    </row>
    <row r="984" spans="1:30" x14ac:dyDescent="0.25">
      <c r="A984" s="83">
        <v>10567</v>
      </c>
      <c r="B984" s="83">
        <v>62152</v>
      </c>
      <c r="C984" s="83">
        <f t="shared" si="303"/>
        <v>10102</v>
      </c>
      <c r="D984" s="83">
        <f t="shared" si="303"/>
        <v>10425</v>
      </c>
      <c r="E984" s="83">
        <f t="shared" si="303"/>
        <v>62107</v>
      </c>
      <c r="F984" s="83">
        <f t="shared" si="303"/>
        <v>10545</v>
      </c>
      <c r="G984" s="83">
        <f t="shared" si="303"/>
        <v>62152</v>
      </c>
      <c r="H984" s="88">
        <f t="shared" si="302"/>
        <v>10567</v>
      </c>
      <c r="I984" s="83"/>
      <c r="J984" s="83"/>
      <c r="K984" s="83"/>
      <c r="L984" s="83">
        <v>980</v>
      </c>
      <c r="M984" s="83">
        <v>6</v>
      </c>
      <c r="N984" s="83"/>
      <c r="O984" s="83"/>
      <c r="P984" s="83"/>
      <c r="Q984" s="83"/>
      <c r="R984" s="83"/>
      <c r="S984" s="84" t="s">
        <v>3150</v>
      </c>
      <c r="T984" s="84"/>
      <c r="U984" s="84"/>
      <c r="V984" s="84"/>
      <c r="W984" s="83" t="s">
        <v>3151</v>
      </c>
      <c r="X984" s="83" t="s">
        <v>3146</v>
      </c>
      <c r="Y984" s="83"/>
      <c r="Z984" s="83"/>
      <c r="AA984" s="83"/>
      <c r="AB984" s="83"/>
      <c r="AC984" s="83"/>
      <c r="AD984" s="3" t="str">
        <f t="shared" si="297"/>
        <v>Marly Limestone</v>
      </c>
    </row>
    <row r="985" spans="1:30" x14ac:dyDescent="0.25">
      <c r="A985" s="83">
        <v>11033</v>
      </c>
      <c r="B985" s="83">
        <v>62152</v>
      </c>
      <c r="C985" s="83">
        <f t="shared" si="303"/>
        <v>10102</v>
      </c>
      <c r="D985" s="83">
        <f t="shared" si="303"/>
        <v>10425</v>
      </c>
      <c r="E985" s="83">
        <f t="shared" si="303"/>
        <v>62107</v>
      </c>
      <c r="F985" s="83">
        <f t="shared" si="303"/>
        <v>10545</v>
      </c>
      <c r="G985" s="83">
        <f t="shared" si="303"/>
        <v>62152</v>
      </c>
      <c r="H985" s="88">
        <f t="shared" si="302"/>
        <v>11033</v>
      </c>
      <c r="I985" s="83"/>
      <c r="J985" s="83"/>
      <c r="K985" s="83"/>
      <c r="L985" s="83">
        <v>981</v>
      </c>
      <c r="M985" s="83">
        <v>6</v>
      </c>
      <c r="N985" s="83"/>
      <c r="O985" s="83"/>
      <c r="P985" s="83"/>
      <c r="Q985" s="83"/>
      <c r="R985" s="83"/>
      <c r="S985" s="84" t="s">
        <v>3152</v>
      </c>
      <c r="T985" s="84"/>
      <c r="U985" s="84"/>
      <c r="V985" s="84"/>
      <c r="W985" s="83" t="s">
        <v>3153</v>
      </c>
      <c r="X985" s="83" t="s">
        <v>3149</v>
      </c>
      <c r="Y985" s="83"/>
      <c r="Z985" s="83"/>
      <c r="AA985" s="83"/>
      <c r="AB985" s="83"/>
      <c r="AC985" s="83"/>
      <c r="AD985" s="3" t="str">
        <f t="shared" si="297"/>
        <v>Marly Dolomite</v>
      </c>
    </row>
    <row r="986" spans="1:30" x14ac:dyDescent="0.25">
      <c r="A986" s="86">
        <v>11052</v>
      </c>
      <c r="B986" s="86">
        <v>62107</v>
      </c>
      <c r="C986" s="83">
        <f t="shared" si="303"/>
        <v>10102</v>
      </c>
      <c r="D986" s="83">
        <f t="shared" si="303"/>
        <v>10425</v>
      </c>
      <c r="E986" s="83">
        <f t="shared" si="303"/>
        <v>62107</v>
      </c>
      <c r="F986" s="88">
        <f>A986</f>
        <v>11052</v>
      </c>
      <c r="G986" s="86"/>
      <c r="H986" s="86"/>
      <c r="I986" s="86"/>
      <c r="J986" s="86"/>
      <c r="K986" s="86"/>
      <c r="L986" s="86">
        <v>982</v>
      </c>
      <c r="M986" s="86">
        <v>4</v>
      </c>
      <c r="N986" s="86"/>
      <c r="O986" s="86"/>
      <c r="P986" s="86"/>
      <c r="Q986" s="87" t="s">
        <v>3154</v>
      </c>
      <c r="R986" s="87"/>
      <c r="S986" s="87"/>
      <c r="T986" s="87"/>
      <c r="U986" s="87"/>
      <c r="V986" s="87"/>
      <c r="W986" s="86" t="s">
        <v>3155</v>
      </c>
      <c r="X986" s="86" t="s">
        <v>3156</v>
      </c>
      <c r="Y986" s="86"/>
      <c r="Z986" s="86"/>
      <c r="AA986" s="86"/>
      <c r="AB986" s="86"/>
      <c r="AC986" s="86"/>
      <c r="AD986" s="3" t="str">
        <f t="shared" si="297"/>
        <v>Carbonate rock</v>
      </c>
    </row>
    <row r="987" spans="1:30" x14ac:dyDescent="0.25">
      <c r="A987" s="83">
        <v>62154</v>
      </c>
      <c r="B987" s="83">
        <v>11052</v>
      </c>
      <c r="C987" s="83">
        <f t="shared" si="303"/>
        <v>10102</v>
      </c>
      <c r="D987" s="83">
        <f t="shared" si="303"/>
        <v>10425</v>
      </c>
      <c r="E987" s="83">
        <f t="shared" si="303"/>
        <v>62107</v>
      </c>
      <c r="F987" s="83">
        <f t="shared" si="303"/>
        <v>11052</v>
      </c>
      <c r="G987" s="88">
        <f>A987</f>
        <v>62154</v>
      </c>
      <c r="H987" s="83"/>
      <c r="I987" s="83"/>
      <c r="J987" s="83"/>
      <c r="K987" s="83"/>
      <c r="L987" s="83">
        <v>983</v>
      </c>
      <c r="M987" s="83">
        <v>5</v>
      </c>
      <c r="N987" s="83"/>
      <c r="O987" s="83"/>
      <c r="P987" s="83"/>
      <c r="Q987" s="83"/>
      <c r="R987" s="84" t="s">
        <v>3157</v>
      </c>
      <c r="S987" s="84"/>
      <c r="T987" s="84"/>
      <c r="U987" s="84"/>
      <c r="V987" s="84"/>
      <c r="W987" s="83" t="s">
        <v>3158</v>
      </c>
      <c r="X987" s="83" t="s">
        <v>3159</v>
      </c>
      <c r="Y987" s="83"/>
      <c r="Z987" s="83"/>
      <c r="AA987" s="83"/>
      <c r="AB987" s="83"/>
      <c r="AC987" s="83"/>
      <c r="AD987" s="3" t="str">
        <f t="shared" si="297"/>
        <v>Clastic sedimentary Carbonate</v>
      </c>
    </row>
    <row r="988" spans="1:30" x14ac:dyDescent="0.25">
      <c r="A988" s="86">
        <v>62155</v>
      </c>
      <c r="B988" s="86">
        <v>62154</v>
      </c>
      <c r="C988" s="83">
        <f t="shared" si="303"/>
        <v>10102</v>
      </c>
      <c r="D988" s="83">
        <f t="shared" si="303"/>
        <v>10425</v>
      </c>
      <c r="E988" s="83">
        <f t="shared" si="303"/>
        <v>62107</v>
      </c>
      <c r="F988" s="83">
        <f t="shared" si="303"/>
        <v>11052</v>
      </c>
      <c r="G988" s="83">
        <f t="shared" si="303"/>
        <v>62154</v>
      </c>
      <c r="H988" s="88">
        <f>A988</f>
        <v>62155</v>
      </c>
      <c r="I988" s="86"/>
      <c r="J988" s="86"/>
      <c r="K988" s="86"/>
      <c r="L988" s="86">
        <v>984</v>
      </c>
      <c r="M988" s="86">
        <v>6</v>
      </c>
      <c r="N988" s="86"/>
      <c r="O988" s="86"/>
      <c r="P988" s="86"/>
      <c r="Q988" s="86"/>
      <c r="R988" s="86"/>
      <c r="S988" s="87" t="s">
        <v>3160</v>
      </c>
      <c r="T988" s="87"/>
      <c r="U988" s="87"/>
      <c r="V988" s="87"/>
      <c r="W988" s="86" t="s">
        <v>3161</v>
      </c>
      <c r="X988" s="86" t="s">
        <v>3162</v>
      </c>
      <c r="Y988" s="86"/>
      <c r="Z988" s="86"/>
      <c r="AA988" s="86"/>
      <c r="AB988" s="86"/>
      <c r="AC988" s="86"/>
      <c r="AD988" s="3" t="str">
        <f t="shared" si="297"/>
        <v>Carbonate</v>
      </c>
    </row>
    <row r="989" spans="1:30" x14ac:dyDescent="0.25">
      <c r="A989" s="83">
        <v>62156</v>
      </c>
      <c r="B989" s="83">
        <v>62155</v>
      </c>
      <c r="C989" s="83">
        <f t="shared" si="303"/>
        <v>10102</v>
      </c>
      <c r="D989" s="83">
        <f t="shared" si="303"/>
        <v>10425</v>
      </c>
      <c r="E989" s="83">
        <f t="shared" si="303"/>
        <v>62107</v>
      </c>
      <c r="F989" s="83">
        <f t="shared" si="303"/>
        <v>11052</v>
      </c>
      <c r="G989" s="83">
        <f t="shared" si="303"/>
        <v>62154</v>
      </c>
      <c r="H989" s="83">
        <f t="shared" si="303"/>
        <v>62155</v>
      </c>
      <c r="I989" s="83">
        <f t="shared" ref="I989:I991" si="304">A989</f>
        <v>62156</v>
      </c>
      <c r="J989" s="83"/>
      <c r="K989" s="83"/>
      <c r="L989" s="83">
        <v>985</v>
      </c>
      <c r="M989" s="83">
        <v>7</v>
      </c>
      <c r="N989" s="83"/>
      <c r="O989" s="83"/>
      <c r="P989" s="83"/>
      <c r="Q989" s="83"/>
      <c r="R989" s="83"/>
      <c r="S989" s="83"/>
      <c r="T989" s="84" t="s">
        <v>3163</v>
      </c>
      <c r="U989" s="84"/>
      <c r="V989" s="84"/>
      <c r="W989" s="83" t="s">
        <v>3164</v>
      </c>
      <c r="X989" s="83" t="s">
        <v>3165</v>
      </c>
      <c r="Y989" s="83" t="s">
        <v>3166</v>
      </c>
      <c r="Z989" s="83" t="s">
        <v>95</v>
      </c>
      <c r="AA989" s="83"/>
      <c r="AB989" s="83"/>
      <c r="AC989" s="83"/>
      <c r="AD989" s="3" t="str">
        <f t="shared" si="297"/>
        <v>Lutite</v>
      </c>
    </row>
    <row r="990" spans="1:30" x14ac:dyDescent="0.25">
      <c r="A990" s="83">
        <v>62157</v>
      </c>
      <c r="B990" s="83">
        <v>62155</v>
      </c>
      <c r="C990" s="83">
        <f t="shared" si="303"/>
        <v>10102</v>
      </c>
      <c r="D990" s="83">
        <f t="shared" si="303"/>
        <v>10425</v>
      </c>
      <c r="E990" s="83">
        <f t="shared" si="303"/>
        <v>62107</v>
      </c>
      <c r="F990" s="83">
        <f t="shared" si="303"/>
        <v>11052</v>
      </c>
      <c r="G990" s="83">
        <f t="shared" si="303"/>
        <v>62154</v>
      </c>
      <c r="H990" s="83">
        <f t="shared" si="303"/>
        <v>62155</v>
      </c>
      <c r="I990" s="83">
        <f t="shared" si="304"/>
        <v>62157</v>
      </c>
      <c r="J990" s="83"/>
      <c r="K990" s="83"/>
      <c r="L990" s="83">
        <v>986</v>
      </c>
      <c r="M990" s="83">
        <v>7</v>
      </c>
      <c r="N990" s="83"/>
      <c r="O990" s="83"/>
      <c r="P990" s="83"/>
      <c r="Q990" s="83"/>
      <c r="R990" s="83"/>
      <c r="S990" s="83"/>
      <c r="T990" s="84" t="s">
        <v>3167</v>
      </c>
      <c r="U990" s="84"/>
      <c r="V990" s="84"/>
      <c r="W990" s="83" t="s">
        <v>3168</v>
      </c>
      <c r="X990" s="83" t="s">
        <v>3169</v>
      </c>
      <c r="Y990" s="83" t="s">
        <v>3170</v>
      </c>
      <c r="Z990" s="83" t="s">
        <v>95</v>
      </c>
      <c r="AA990" s="83"/>
      <c r="AB990" s="83"/>
      <c r="AC990" s="83"/>
      <c r="AD990" s="3" t="str">
        <f t="shared" si="297"/>
        <v>Siltite</v>
      </c>
    </row>
    <row r="991" spans="1:30" x14ac:dyDescent="0.25">
      <c r="A991" s="83">
        <v>62158</v>
      </c>
      <c r="B991" s="83">
        <v>62155</v>
      </c>
      <c r="C991" s="83">
        <f t="shared" si="303"/>
        <v>10102</v>
      </c>
      <c r="D991" s="83">
        <f t="shared" si="303"/>
        <v>10425</v>
      </c>
      <c r="E991" s="83">
        <f t="shared" si="303"/>
        <v>62107</v>
      </c>
      <c r="F991" s="83">
        <f t="shared" si="303"/>
        <v>11052</v>
      </c>
      <c r="G991" s="83">
        <f t="shared" si="303"/>
        <v>62154</v>
      </c>
      <c r="H991" s="83">
        <f t="shared" si="303"/>
        <v>62155</v>
      </c>
      <c r="I991" s="83">
        <f t="shared" si="304"/>
        <v>62158</v>
      </c>
      <c r="J991" s="83"/>
      <c r="K991" s="83"/>
      <c r="L991" s="83">
        <v>987</v>
      </c>
      <c r="M991" s="83">
        <v>7</v>
      </c>
      <c r="N991" s="83"/>
      <c r="O991" s="83"/>
      <c r="P991" s="83"/>
      <c r="Q991" s="83"/>
      <c r="R991" s="83"/>
      <c r="S991" s="83"/>
      <c r="T991" s="84" t="s">
        <v>3171</v>
      </c>
      <c r="U991" s="84"/>
      <c r="V991" s="84"/>
      <c r="W991" s="83" t="s">
        <v>3172</v>
      </c>
      <c r="X991" s="83" t="s">
        <v>3173</v>
      </c>
      <c r="Y991" s="83" t="s">
        <v>3174</v>
      </c>
      <c r="Z991" s="83" t="s">
        <v>95</v>
      </c>
      <c r="AA991" s="83"/>
      <c r="AB991" s="83"/>
      <c r="AC991" s="83"/>
      <c r="AD991" s="3" t="str">
        <f t="shared" si="297"/>
        <v>Arenite</v>
      </c>
    </row>
    <row r="992" spans="1:30" x14ac:dyDescent="0.25">
      <c r="A992" s="83">
        <v>62159</v>
      </c>
      <c r="B992" s="83">
        <v>62158</v>
      </c>
      <c r="C992" s="83">
        <f t="shared" si="303"/>
        <v>10102</v>
      </c>
      <c r="D992" s="83">
        <f t="shared" si="303"/>
        <v>10425</v>
      </c>
      <c r="E992" s="83">
        <f t="shared" si="303"/>
        <v>62107</v>
      </c>
      <c r="F992" s="83">
        <f t="shared" si="303"/>
        <v>11052</v>
      </c>
      <c r="G992" s="83">
        <f t="shared" si="303"/>
        <v>62154</v>
      </c>
      <c r="H992" s="83">
        <f t="shared" si="303"/>
        <v>62155</v>
      </c>
      <c r="I992" s="83">
        <f t="shared" si="303"/>
        <v>62158</v>
      </c>
      <c r="J992" s="83">
        <f t="shared" ref="J992:J994" si="305">A992</f>
        <v>62159</v>
      </c>
      <c r="K992" s="83"/>
      <c r="L992" s="83">
        <v>988</v>
      </c>
      <c r="M992" s="83">
        <v>8</v>
      </c>
      <c r="N992" s="83"/>
      <c r="O992" s="83"/>
      <c r="P992" s="83"/>
      <c r="Q992" s="83"/>
      <c r="R992" s="83"/>
      <c r="S992" s="83"/>
      <c r="T992" s="83"/>
      <c r="U992" s="84" t="s">
        <v>3175</v>
      </c>
      <c r="V992" s="84"/>
      <c r="W992" s="83" t="s">
        <v>3176</v>
      </c>
      <c r="X992" s="83" t="s">
        <v>3177</v>
      </c>
      <c r="Y992" s="83" t="s">
        <v>3178</v>
      </c>
      <c r="Z992" s="83" t="s">
        <v>95</v>
      </c>
      <c r="AA992" s="83"/>
      <c r="AB992" s="83"/>
      <c r="AC992" s="83"/>
      <c r="AD992" s="3" t="str">
        <f t="shared" si="297"/>
        <v>Fine- grained Arenite</v>
      </c>
    </row>
    <row r="993" spans="1:30" x14ac:dyDescent="0.25">
      <c r="A993" s="83">
        <v>62160</v>
      </c>
      <c r="B993" s="83">
        <v>62158</v>
      </c>
      <c r="C993" s="83">
        <f t="shared" si="303"/>
        <v>10102</v>
      </c>
      <c r="D993" s="83">
        <f t="shared" si="303"/>
        <v>10425</v>
      </c>
      <c r="E993" s="83">
        <f t="shared" si="303"/>
        <v>62107</v>
      </c>
      <c r="F993" s="83">
        <f t="shared" si="303"/>
        <v>11052</v>
      </c>
      <c r="G993" s="83">
        <f t="shared" si="303"/>
        <v>62154</v>
      </c>
      <c r="H993" s="83">
        <f t="shared" si="303"/>
        <v>62155</v>
      </c>
      <c r="I993" s="83">
        <f t="shared" si="303"/>
        <v>62158</v>
      </c>
      <c r="J993" s="83">
        <f t="shared" si="305"/>
        <v>62160</v>
      </c>
      <c r="K993" s="83"/>
      <c r="L993" s="83">
        <v>989</v>
      </c>
      <c r="M993" s="83">
        <v>8</v>
      </c>
      <c r="N993" s="83"/>
      <c r="O993" s="83"/>
      <c r="P993" s="83"/>
      <c r="Q993" s="83"/>
      <c r="R993" s="83"/>
      <c r="S993" s="83"/>
      <c r="T993" s="83"/>
      <c r="U993" s="84" t="s">
        <v>3179</v>
      </c>
      <c r="V993" s="84"/>
      <c r="W993" s="83" t="s">
        <v>3180</v>
      </c>
      <c r="X993" s="83" t="s">
        <v>3181</v>
      </c>
      <c r="Y993" s="83" t="s">
        <v>3182</v>
      </c>
      <c r="Z993" s="83" t="s">
        <v>95</v>
      </c>
      <c r="AA993" s="83"/>
      <c r="AB993" s="83"/>
      <c r="AC993" s="83"/>
      <c r="AD993" s="3" t="str">
        <f t="shared" si="297"/>
        <v>Medium- grained Arenite</v>
      </c>
    </row>
    <row r="994" spans="1:30" x14ac:dyDescent="0.25">
      <c r="A994" s="83">
        <v>62161</v>
      </c>
      <c r="B994" s="83">
        <v>62158</v>
      </c>
      <c r="C994" s="83">
        <f t="shared" ref="C994:I1009" si="306">VLOOKUP(D994,$A:$B,2,FALSE)</f>
        <v>10102</v>
      </c>
      <c r="D994" s="83">
        <f t="shared" si="306"/>
        <v>10425</v>
      </c>
      <c r="E994" s="83">
        <f t="shared" si="306"/>
        <v>62107</v>
      </c>
      <c r="F994" s="83">
        <f t="shared" si="306"/>
        <v>11052</v>
      </c>
      <c r="G994" s="83">
        <f t="shared" si="306"/>
        <v>62154</v>
      </c>
      <c r="H994" s="83">
        <f t="shared" si="306"/>
        <v>62155</v>
      </c>
      <c r="I994" s="83">
        <f t="shared" si="306"/>
        <v>62158</v>
      </c>
      <c r="J994" s="83">
        <f t="shared" si="305"/>
        <v>62161</v>
      </c>
      <c r="K994" s="83"/>
      <c r="L994" s="83">
        <v>990</v>
      </c>
      <c r="M994" s="83">
        <v>8</v>
      </c>
      <c r="N994" s="83"/>
      <c r="O994" s="83"/>
      <c r="P994" s="83"/>
      <c r="Q994" s="83"/>
      <c r="R994" s="83"/>
      <c r="S994" s="83"/>
      <c r="T994" s="83"/>
      <c r="U994" s="84" t="s">
        <v>3183</v>
      </c>
      <c r="V994" s="84"/>
      <c r="W994" s="83" t="s">
        <v>3184</v>
      </c>
      <c r="X994" s="83" t="s">
        <v>3185</v>
      </c>
      <c r="Y994" s="83" t="s">
        <v>3186</v>
      </c>
      <c r="Z994" s="83" t="s">
        <v>95</v>
      </c>
      <c r="AA994" s="83"/>
      <c r="AB994" s="83"/>
      <c r="AC994" s="83"/>
      <c r="AD994" s="3" t="str">
        <f t="shared" si="297"/>
        <v>Coarse- grained Arenite</v>
      </c>
    </row>
    <row r="995" spans="1:30" x14ac:dyDescent="0.25">
      <c r="A995" s="83">
        <v>10632</v>
      </c>
      <c r="B995" s="83">
        <v>62155</v>
      </c>
      <c r="C995" s="83">
        <f t="shared" si="306"/>
        <v>10102</v>
      </c>
      <c r="D995" s="83">
        <f t="shared" si="306"/>
        <v>10425</v>
      </c>
      <c r="E995" s="83">
        <f t="shared" si="306"/>
        <v>62107</v>
      </c>
      <c r="F995" s="83">
        <f t="shared" si="306"/>
        <v>11052</v>
      </c>
      <c r="G995" s="83">
        <f t="shared" si="306"/>
        <v>62154</v>
      </c>
      <c r="H995" s="83">
        <f t="shared" si="306"/>
        <v>62155</v>
      </c>
      <c r="I995" s="83">
        <f t="shared" ref="I995:I997" si="307">A995</f>
        <v>10632</v>
      </c>
      <c r="J995" s="83"/>
      <c r="K995" s="83"/>
      <c r="L995" s="83">
        <v>991</v>
      </c>
      <c r="M995" s="83">
        <v>7</v>
      </c>
      <c r="N995" s="83"/>
      <c r="O995" s="83"/>
      <c r="P995" s="83"/>
      <c r="Q995" s="83"/>
      <c r="R995" s="83"/>
      <c r="S995" s="83"/>
      <c r="T995" s="84" t="s">
        <v>3187</v>
      </c>
      <c r="U995" s="84"/>
      <c r="V995" s="84"/>
      <c r="W995" s="83" t="s">
        <v>3188</v>
      </c>
      <c r="X995" s="83" t="s">
        <v>3189</v>
      </c>
      <c r="Y995" s="83" t="s">
        <v>3190</v>
      </c>
      <c r="Z995" s="83" t="s">
        <v>95</v>
      </c>
      <c r="AA995" s="83"/>
      <c r="AB995" s="83"/>
      <c r="AC995" s="83"/>
      <c r="AD995" s="3" t="str">
        <f t="shared" si="297"/>
        <v>Ooidlothic rock</v>
      </c>
    </row>
    <row r="996" spans="1:30" x14ac:dyDescent="0.25">
      <c r="A996" s="83">
        <v>10633</v>
      </c>
      <c r="B996" s="83">
        <v>62155</v>
      </c>
      <c r="C996" s="83">
        <f t="shared" si="306"/>
        <v>10102</v>
      </c>
      <c r="D996" s="83">
        <f t="shared" si="306"/>
        <v>10425</v>
      </c>
      <c r="E996" s="83">
        <f t="shared" si="306"/>
        <v>62107</v>
      </c>
      <c r="F996" s="83">
        <f t="shared" si="306"/>
        <v>11052</v>
      </c>
      <c r="G996" s="83">
        <f t="shared" si="306"/>
        <v>62154</v>
      </c>
      <c r="H996" s="83">
        <f t="shared" si="306"/>
        <v>62155</v>
      </c>
      <c r="I996" s="83">
        <f t="shared" si="307"/>
        <v>10633</v>
      </c>
      <c r="J996" s="83"/>
      <c r="K996" s="83"/>
      <c r="L996" s="83">
        <v>992</v>
      </c>
      <c r="M996" s="83">
        <v>7</v>
      </c>
      <c r="N996" s="83"/>
      <c r="O996" s="83"/>
      <c r="P996" s="83"/>
      <c r="Q996" s="83"/>
      <c r="R996" s="83"/>
      <c r="S996" s="83"/>
      <c r="T996" s="84" t="s">
        <v>3191</v>
      </c>
      <c r="U996" s="84"/>
      <c r="V996" s="84"/>
      <c r="W996" s="83" t="s">
        <v>3192</v>
      </c>
      <c r="X996" s="83" t="s">
        <v>3193</v>
      </c>
      <c r="Y996" s="83" t="s">
        <v>3194</v>
      </c>
      <c r="Z996" s="83" t="s">
        <v>95</v>
      </c>
      <c r="AA996" s="83"/>
      <c r="AB996" s="83"/>
      <c r="AC996" s="83"/>
      <c r="AD996" s="3" t="str">
        <f t="shared" si="297"/>
        <v>Oncolithic rock</v>
      </c>
    </row>
    <row r="997" spans="1:30" x14ac:dyDescent="0.25">
      <c r="A997" s="83">
        <v>62162</v>
      </c>
      <c r="B997" s="83">
        <v>62155</v>
      </c>
      <c r="C997" s="83">
        <f t="shared" si="306"/>
        <v>10102</v>
      </c>
      <c r="D997" s="83">
        <f t="shared" si="306"/>
        <v>10425</v>
      </c>
      <c r="E997" s="83">
        <f t="shared" si="306"/>
        <v>62107</v>
      </c>
      <c r="F997" s="83">
        <f t="shared" si="306"/>
        <v>11052</v>
      </c>
      <c r="G997" s="83">
        <f t="shared" si="306"/>
        <v>62154</v>
      </c>
      <c r="H997" s="83">
        <f t="shared" si="306"/>
        <v>62155</v>
      </c>
      <c r="I997" s="83">
        <f t="shared" si="307"/>
        <v>62162</v>
      </c>
      <c r="J997" s="83"/>
      <c r="K997" s="83"/>
      <c r="L997" s="83">
        <v>993</v>
      </c>
      <c r="M997" s="83">
        <v>7</v>
      </c>
      <c r="N997" s="83"/>
      <c r="O997" s="83"/>
      <c r="P997" s="83"/>
      <c r="Q997" s="83"/>
      <c r="R997" s="83"/>
      <c r="S997" s="83"/>
      <c r="T997" s="84" t="s">
        <v>3195</v>
      </c>
      <c r="U997" s="84"/>
      <c r="V997" s="84"/>
      <c r="W997" s="83" t="s">
        <v>3196</v>
      </c>
      <c r="X997" s="83" t="s">
        <v>3197</v>
      </c>
      <c r="Y997" s="83" t="s">
        <v>3198</v>
      </c>
      <c r="Z997" s="83" t="s">
        <v>95</v>
      </c>
      <c r="AA997" s="83"/>
      <c r="AB997" s="83"/>
      <c r="AC997" s="83"/>
      <c r="AD997" s="3" t="str">
        <f t="shared" si="297"/>
        <v>Rudite</v>
      </c>
    </row>
    <row r="998" spans="1:30" x14ac:dyDescent="0.25">
      <c r="A998" s="86">
        <v>11053</v>
      </c>
      <c r="B998" s="86">
        <v>62154</v>
      </c>
      <c r="C998" s="83">
        <f t="shared" si="306"/>
        <v>10102</v>
      </c>
      <c r="D998" s="83">
        <f t="shared" si="306"/>
        <v>10425</v>
      </c>
      <c r="E998" s="83">
        <f t="shared" si="306"/>
        <v>62107</v>
      </c>
      <c r="F998" s="83">
        <f t="shared" si="306"/>
        <v>11052</v>
      </c>
      <c r="G998" s="83">
        <f t="shared" si="306"/>
        <v>62154</v>
      </c>
      <c r="H998" s="88">
        <f>A998</f>
        <v>11053</v>
      </c>
      <c r="I998" s="86"/>
      <c r="J998" s="86"/>
      <c r="K998" s="86"/>
      <c r="L998" s="86">
        <v>994</v>
      </c>
      <c r="M998" s="86">
        <v>6</v>
      </c>
      <c r="N998" s="86"/>
      <c r="O998" s="86"/>
      <c r="P998" s="86"/>
      <c r="Q998" s="86"/>
      <c r="R998" s="86"/>
      <c r="S998" s="87" t="s">
        <v>3199</v>
      </c>
      <c r="T998" s="87"/>
      <c r="U998" s="87"/>
      <c r="V998" s="87"/>
      <c r="W998" s="86" t="s">
        <v>3200</v>
      </c>
      <c r="X998" s="86" t="s">
        <v>3201</v>
      </c>
      <c r="Y998" s="86"/>
      <c r="Z998" s="86"/>
      <c r="AA998" s="86"/>
      <c r="AB998" s="86"/>
      <c r="AC998" s="86"/>
      <c r="AD998" s="3" t="str">
        <f t="shared" si="297"/>
        <v>Dolomite</v>
      </c>
    </row>
    <row r="999" spans="1:30" x14ac:dyDescent="0.25">
      <c r="A999" s="83">
        <v>62163</v>
      </c>
      <c r="B999" s="83">
        <v>11053</v>
      </c>
      <c r="C999" s="83">
        <f t="shared" si="306"/>
        <v>10102</v>
      </c>
      <c r="D999" s="83">
        <f t="shared" si="306"/>
        <v>10425</v>
      </c>
      <c r="E999" s="83">
        <f t="shared" si="306"/>
        <v>62107</v>
      </c>
      <c r="F999" s="83">
        <f t="shared" si="306"/>
        <v>11052</v>
      </c>
      <c r="G999" s="83">
        <f t="shared" si="306"/>
        <v>62154</v>
      </c>
      <c r="H999" s="83">
        <f t="shared" si="306"/>
        <v>11053</v>
      </c>
      <c r="I999" s="83">
        <f t="shared" ref="I999:I1001" si="308">A999</f>
        <v>62163</v>
      </c>
      <c r="J999" s="83"/>
      <c r="K999" s="83"/>
      <c r="L999" s="83">
        <v>995</v>
      </c>
      <c r="M999" s="83">
        <v>7</v>
      </c>
      <c r="N999" s="83"/>
      <c r="O999" s="83"/>
      <c r="P999" s="83"/>
      <c r="Q999" s="83"/>
      <c r="R999" s="83"/>
      <c r="S999" s="83"/>
      <c r="T999" s="84" t="s">
        <v>3202</v>
      </c>
      <c r="U999" s="84"/>
      <c r="V999" s="84"/>
      <c r="W999" s="83" t="s">
        <v>3203</v>
      </c>
      <c r="X999" s="83" t="s">
        <v>3204</v>
      </c>
      <c r="Y999" s="83" t="s">
        <v>3205</v>
      </c>
      <c r="Z999" s="83" t="s">
        <v>95</v>
      </c>
      <c r="AA999" s="83"/>
      <c r="AB999" s="83"/>
      <c r="AC999" s="83"/>
      <c r="AD999" s="3" t="str">
        <f t="shared" si="297"/>
        <v>Dolomitic Lutite</v>
      </c>
    </row>
    <row r="1000" spans="1:30" x14ac:dyDescent="0.25">
      <c r="A1000" s="83">
        <v>62164</v>
      </c>
      <c r="B1000" s="83">
        <v>11053</v>
      </c>
      <c r="C1000" s="83">
        <f t="shared" si="306"/>
        <v>10102</v>
      </c>
      <c r="D1000" s="83">
        <f t="shared" si="306"/>
        <v>10425</v>
      </c>
      <c r="E1000" s="83">
        <f t="shared" si="306"/>
        <v>62107</v>
      </c>
      <c r="F1000" s="83">
        <f t="shared" si="306"/>
        <v>11052</v>
      </c>
      <c r="G1000" s="83">
        <f t="shared" si="306"/>
        <v>62154</v>
      </c>
      <c r="H1000" s="83">
        <f t="shared" si="306"/>
        <v>11053</v>
      </c>
      <c r="I1000" s="83">
        <f t="shared" si="308"/>
        <v>62164</v>
      </c>
      <c r="J1000" s="83"/>
      <c r="K1000" s="83"/>
      <c r="L1000" s="83">
        <v>996</v>
      </c>
      <c r="M1000" s="83">
        <v>7</v>
      </c>
      <c r="N1000" s="83"/>
      <c r="O1000" s="83"/>
      <c r="P1000" s="83"/>
      <c r="Q1000" s="83"/>
      <c r="R1000" s="83"/>
      <c r="S1000" s="83"/>
      <c r="T1000" s="84" t="s">
        <v>3206</v>
      </c>
      <c r="U1000" s="84"/>
      <c r="V1000" s="84"/>
      <c r="W1000" s="83" t="s">
        <v>3207</v>
      </c>
      <c r="X1000" s="83" t="s">
        <v>3208</v>
      </c>
      <c r="Y1000" s="83" t="s">
        <v>3209</v>
      </c>
      <c r="Z1000" s="83" t="s">
        <v>95</v>
      </c>
      <c r="AA1000" s="83"/>
      <c r="AB1000" s="83"/>
      <c r="AC1000" s="83"/>
      <c r="AD1000" s="3" t="str">
        <f t="shared" si="297"/>
        <v>Dolomitic Siltite</v>
      </c>
    </row>
    <row r="1001" spans="1:30" x14ac:dyDescent="0.25">
      <c r="A1001" s="83">
        <v>62165</v>
      </c>
      <c r="B1001" s="83">
        <v>11053</v>
      </c>
      <c r="C1001" s="83">
        <f t="shared" si="306"/>
        <v>10102</v>
      </c>
      <c r="D1001" s="83">
        <f t="shared" si="306"/>
        <v>10425</v>
      </c>
      <c r="E1001" s="83">
        <f t="shared" si="306"/>
        <v>62107</v>
      </c>
      <c r="F1001" s="83">
        <f t="shared" si="306"/>
        <v>11052</v>
      </c>
      <c r="G1001" s="83">
        <f t="shared" si="306"/>
        <v>62154</v>
      </c>
      <c r="H1001" s="83">
        <f t="shared" si="306"/>
        <v>11053</v>
      </c>
      <c r="I1001" s="83">
        <f t="shared" si="308"/>
        <v>62165</v>
      </c>
      <c r="J1001" s="83"/>
      <c r="K1001" s="83"/>
      <c r="L1001" s="83">
        <v>997</v>
      </c>
      <c r="M1001" s="83">
        <v>7</v>
      </c>
      <c r="N1001" s="83"/>
      <c r="O1001" s="83"/>
      <c r="P1001" s="83"/>
      <c r="Q1001" s="83"/>
      <c r="R1001" s="83"/>
      <c r="S1001" s="83"/>
      <c r="T1001" s="84" t="s">
        <v>3210</v>
      </c>
      <c r="U1001" s="84"/>
      <c r="V1001" s="84"/>
      <c r="W1001" s="83" t="s">
        <v>3211</v>
      </c>
      <c r="X1001" s="83" t="s">
        <v>3212</v>
      </c>
      <c r="Y1001" s="83" t="s">
        <v>3213</v>
      </c>
      <c r="Z1001" s="83" t="s">
        <v>95</v>
      </c>
      <c r="AA1001" s="83"/>
      <c r="AB1001" s="83"/>
      <c r="AC1001" s="83"/>
      <c r="AD1001" s="3" t="str">
        <f t="shared" si="297"/>
        <v>Dolomitic Arenite</v>
      </c>
    </row>
    <row r="1002" spans="1:30" x14ac:dyDescent="0.25">
      <c r="A1002" s="83">
        <v>62166</v>
      </c>
      <c r="B1002" s="83">
        <v>62165</v>
      </c>
      <c r="C1002" s="83">
        <f t="shared" si="306"/>
        <v>10102</v>
      </c>
      <c r="D1002" s="83">
        <f t="shared" si="306"/>
        <v>10425</v>
      </c>
      <c r="E1002" s="83">
        <f t="shared" si="306"/>
        <v>62107</v>
      </c>
      <c r="F1002" s="83">
        <f t="shared" si="306"/>
        <v>11052</v>
      </c>
      <c r="G1002" s="83">
        <f t="shared" si="306"/>
        <v>62154</v>
      </c>
      <c r="H1002" s="83">
        <f t="shared" si="306"/>
        <v>11053</v>
      </c>
      <c r="I1002" s="83">
        <f t="shared" si="306"/>
        <v>62165</v>
      </c>
      <c r="J1002" s="83">
        <f t="shared" ref="J1002:J1004" si="309">A1002</f>
        <v>62166</v>
      </c>
      <c r="K1002" s="83"/>
      <c r="L1002" s="83">
        <v>998</v>
      </c>
      <c r="M1002" s="83">
        <v>8</v>
      </c>
      <c r="N1002" s="83"/>
      <c r="O1002" s="83"/>
      <c r="P1002" s="83"/>
      <c r="Q1002" s="83"/>
      <c r="R1002" s="83"/>
      <c r="S1002" s="83"/>
      <c r="T1002" s="83"/>
      <c r="U1002" s="84" t="s">
        <v>3214</v>
      </c>
      <c r="V1002" s="84"/>
      <c r="W1002" s="83" t="s">
        <v>3215</v>
      </c>
      <c r="X1002" s="83" t="s">
        <v>3216</v>
      </c>
      <c r="Y1002" s="83" t="s">
        <v>3217</v>
      </c>
      <c r="Z1002" s="83" t="s">
        <v>95</v>
      </c>
      <c r="AA1002" s="83"/>
      <c r="AB1002" s="83"/>
      <c r="AC1002" s="83"/>
      <c r="AD1002" s="3" t="str">
        <f t="shared" si="297"/>
        <v>Fine- grained dolomitic Arenite</v>
      </c>
    </row>
    <row r="1003" spans="1:30" x14ac:dyDescent="0.25">
      <c r="A1003" s="83">
        <v>62167</v>
      </c>
      <c r="B1003" s="83">
        <v>62165</v>
      </c>
      <c r="C1003" s="83">
        <f t="shared" si="306"/>
        <v>10102</v>
      </c>
      <c r="D1003" s="83">
        <f t="shared" si="306"/>
        <v>10425</v>
      </c>
      <c r="E1003" s="83">
        <f t="shared" si="306"/>
        <v>62107</v>
      </c>
      <c r="F1003" s="83">
        <f t="shared" si="306"/>
        <v>11052</v>
      </c>
      <c r="G1003" s="83">
        <f t="shared" si="306"/>
        <v>62154</v>
      </c>
      <c r="H1003" s="83">
        <f t="shared" si="306"/>
        <v>11053</v>
      </c>
      <c r="I1003" s="83">
        <f t="shared" si="306"/>
        <v>62165</v>
      </c>
      <c r="J1003" s="83">
        <f t="shared" si="309"/>
        <v>62167</v>
      </c>
      <c r="K1003" s="83"/>
      <c r="L1003" s="83">
        <v>999</v>
      </c>
      <c r="M1003" s="83">
        <v>8</v>
      </c>
      <c r="N1003" s="83"/>
      <c r="O1003" s="83"/>
      <c r="P1003" s="83"/>
      <c r="Q1003" s="83"/>
      <c r="R1003" s="83"/>
      <c r="S1003" s="83"/>
      <c r="T1003" s="83"/>
      <c r="U1003" s="84" t="s">
        <v>3218</v>
      </c>
      <c r="V1003" s="84"/>
      <c r="W1003" s="83" t="s">
        <v>3219</v>
      </c>
      <c r="X1003" s="83" t="s">
        <v>3220</v>
      </c>
      <c r="Y1003" s="83" t="s">
        <v>3221</v>
      </c>
      <c r="Z1003" s="83" t="s">
        <v>95</v>
      </c>
      <c r="AA1003" s="83"/>
      <c r="AB1003" s="83"/>
      <c r="AC1003" s="83"/>
      <c r="AD1003" s="3" t="str">
        <f t="shared" si="297"/>
        <v>Medium- grained dolomitic Arenite</v>
      </c>
    </row>
    <row r="1004" spans="1:30" x14ac:dyDescent="0.25">
      <c r="A1004" s="83">
        <v>62168</v>
      </c>
      <c r="B1004" s="83">
        <v>62165</v>
      </c>
      <c r="C1004" s="83">
        <f t="shared" si="306"/>
        <v>10102</v>
      </c>
      <c r="D1004" s="83">
        <f t="shared" si="306"/>
        <v>10425</v>
      </c>
      <c r="E1004" s="83">
        <f t="shared" si="306"/>
        <v>62107</v>
      </c>
      <c r="F1004" s="83">
        <f t="shared" si="306"/>
        <v>11052</v>
      </c>
      <c r="G1004" s="83">
        <f t="shared" si="306"/>
        <v>62154</v>
      </c>
      <c r="H1004" s="83">
        <f t="shared" si="306"/>
        <v>11053</v>
      </c>
      <c r="I1004" s="83">
        <f t="shared" si="306"/>
        <v>62165</v>
      </c>
      <c r="J1004" s="83">
        <f t="shared" si="309"/>
        <v>62168</v>
      </c>
      <c r="K1004" s="83"/>
      <c r="L1004" s="83">
        <v>1000</v>
      </c>
      <c r="M1004" s="83">
        <v>8</v>
      </c>
      <c r="N1004" s="83"/>
      <c r="O1004" s="83"/>
      <c r="P1004" s="83"/>
      <c r="Q1004" s="83"/>
      <c r="R1004" s="83"/>
      <c r="S1004" s="83"/>
      <c r="T1004" s="83"/>
      <c r="U1004" s="84" t="s">
        <v>3222</v>
      </c>
      <c r="V1004" s="84"/>
      <c r="W1004" s="83" t="s">
        <v>3223</v>
      </c>
      <c r="X1004" s="83" t="s">
        <v>3224</v>
      </c>
      <c r="Y1004" s="83" t="s">
        <v>3225</v>
      </c>
      <c r="Z1004" s="83" t="s">
        <v>95</v>
      </c>
      <c r="AA1004" s="83"/>
      <c r="AB1004" s="83"/>
      <c r="AC1004" s="83"/>
      <c r="AD1004" s="3" t="str">
        <f t="shared" si="297"/>
        <v>Coarse- grained dolomitic Arenite</v>
      </c>
    </row>
    <row r="1005" spans="1:30" x14ac:dyDescent="0.25">
      <c r="A1005" s="83">
        <v>62169</v>
      </c>
      <c r="B1005" s="83">
        <v>11053</v>
      </c>
      <c r="C1005" s="83">
        <f t="shared" si="306"/>
        <v>10102</v>
      </c>
      <c r="D1005" s="83">
        <f t="shared" si="306"/>
        <v>10425</v>
      </c>
      <c r="E1005" s="83">
        <f t="shared" si="306"/>
        <v>62107</v>
      </c>
      <c r="F1005" s="83">
        <f t="shared" si="306"/>
        <v>11052</v>
      </c>
      <c r="G1005" s="83">
        <f t="shared" si="306"/>
        <v>62154</v>
      </c>
      <c r="H1005" s="83">
        <f t="shared" si="306"/>
        <v>11053</v>
      </c>
      <c r="I1005" s="83">
        <f>A1005</f>
        <v>62169</v>
      </c>
      <c r="J1005" s="83"/>
      <c r="K1005" s="83"/>
      <c r="L1005" s="83">
        <v>1001</v>
      </c>
      <c r="M1005" s="83">
        <v>7</v>
      </c>
      <c r="N1005" s="83"/>
      <c r="O1005" s="83"/>
      <c r="P1005" s="83"/>
      <c r="Q1005" s="83"/>
      <c r="R1005" s="83"/>
      <c r="S1005" s="83"/>
      <c r="T1005" s="84" t="s">
        <v>3226</v>
      </c>
      <c r="U1005" s="84"/>
      <c r="V1005" s="84"/>
      <c r="W1005" s="83" t="s">
        <v>3227</v>
      </c>
      <c r="X1005" s="83" t="s">
        <v>3228</v>
      </c>
      <c r="Y1005" s="83" t="s">
        <v>3229</v>
      </c>
      <c r="Z1005" s="83" t="s">
        <v>95</v>
      </c>
      <c r="AA1005" s="83"/>
      <c r="AB1005" s="83"/>
      <c r="AC1005" s="83"/>
      <c r="AD1005" s="3" t="str">
        <f t="shared" si="297"/>
        <v>Dolomitic Rudite</v>
      </c>
    </row>
    <row r="1006" spans="1:30" x14ac:dyDescent="0.25">
      <c r="A1006" s="86">
        <v>10596</v>
      </c>
      <c r="B1006" s="86">
        <v>62154</v>
      </c>
      <c r="C1006" s="83">
        <f t="shared" si="306"/>
        <v>10102</v>
      </c>
      <c r="D1006" s="83">
        <f t="shared" si="306"/>
        <v>10425</v>
      </c>
      <c r="E1006" s="83">
        <f t="shared" si="306"/>
        <v>62107</v>
      </c>
      <c r="F1006" s="83">
        <f t="shared" si="306"/>
        <v>11052</v>
      </c>
      <c r="G1006" s="83">
        <f t="shared" si="306"/>
        <v>62154</v>
      </c>
      <c r="H1006" s="88">
        <f>A1006</f>
        <v>10596</v>
      </c>
      <c r="I1006" s="86"/>
      <c r="J1006" s="86"/>
      <c r="K1006" s="86"/>
      <c r="L1006" s="86">
        <v>1002</v>
      </c>
      <c r="M1006" s="86">
        <v>6</v>
      </c>
      <c r="N1006" s="86"/>
      <c r="O1006" s="86"/>
      <c r="P1006" s="86"/>
      <c r="Q1006" s="86"/>
      <c r="R1006" s="86"/>
      <c r="S1006" s="87" t="s">
        <v>3230</v>
      </c>
      <c r="T1006" s="87"/>
      <c r="U1006" s="87"/>
      <c r="V1006" s="87"/>
      <c r="W1006" s="86" t="s">
        <v>3231</v>
      </c>
      <c r="X1006" s="86" t="s">
        <v>3232</v>
      </c>
      <c r="Y1006" s="86"/>
      <c r="Z1006" s="86"/>
      <c r="AA1006" s="86"/>
      <c r="AB1006" s="86"/>
      <c r="AC1006" s="86"/>
      <c r="AD1006" s="3" t="str">
        <f t="shared" si="297"/>
        <v>Limestone</v>
      </c>
    </row>
    <row r="1007" spans="1:30" x14ac:dyDescent="0.25">
      <c r="A1007" s="83">
        <v>10597</v>
      </c>
      <c r="B1007" s="83">
        <v>10596</v>
      </c>
      <c r="C1007" s="83">
        <f t="shared" si="306"/>
        <v>10102</v>
      </c>
      <c r="D1007" s="83">
        <f t="shared" si="306"/>
        <v>10425</v>
      </c>
      <c r="E1007" s="83">
        <f t="shared" si="306"/>
        <v>62107</v>
      </c>
      <c r="F1007" s="83">
        <f t="shared" si="306"/>
        <v>11052</v>
      </c>
      <c r="G1007" s="83">
        <f t="shared" si="306"/>
        <v>62154</v>
      </c>
      <c r="H1007" s="83">
        <f t="shared" si="306"/>
        <v>10596</v>
      </c>
      <c r="I1007" s="83">
        <f t="shared" ref="I1007:I1009" si="310">A1007</f>
        <v>10597</v>
      </c>
      <c r="J1007" s="83"/>
      <c r="K1007" s="83"/>
      <c r="L1007" s="83">
        <v>1003</v>
      </c>
      <c r="M1007" s="83">
        <v>7</v>
      </c>
      <c r="N1007" s="83"/>
      <c r="O1007" s="83"/>
      <c r="P1007" s="83"/>
      <c r="Q1007" s="83"/>
      <c r="R1007" s="83"/>
      <c r="S1007" s="83"/>
      <c r="T1007" s="84" t="s">
        <v>3233</v>
      </c>
      <c r="U1007" s="84"/>
      <c r="V1007" s="84"/>
      <c r="W1007" s="83" t="s">
        <v>3234</v>
      </c>
      <c r="X1007" s="83" t="s">
        <v>3235</v>
      </c>
      <c r="Y1007" s="83" t="s">
        <v>3236</v>
      </c>
      <c r="Z1007" s="83" t="s">
        <v>95</v>
      </c>
      <c r="AA1007" s="83"/>
      <c r="AB1007" s="83"/>
      <c r="AC1007" s="83"/>
      <c r="AD1007" s="3" t="str">
        <f t="shared" si="297"/>
        <v>Calcitic Lutite</v>
      </c>
    </row>
    <row r="1008" spans="1:30" x14ac:dyDescent="0.25">
      <c r="A1008" s="83">
        <v>10598</v>
      </c>
      <c r="B1008" s="83">
        <v>10596</v>
      </c>
      <c r="C1008" s="83">
        <f t="shared" si="306"/>
        <v>10102</v>
      </c>
      <c r="D1008" s="83">
        <f t="shared" si="306"/>
        <v>10425</v>
      </c>
      <c r="E1008" s="83">
        <f t="shared" si="306"/>
        <v>62107</v>
      </c>
      <c r="F1008" s="83">
        <f t="shared" si="306"/>
        <v>11052</v>
      </c>
      <c r="G1008" s="83">
        <f t="shared" si="306"/>
        <v>62154</v>
      </c>
      <c r="H1008" s="83">
        <f t="shared" si="306"/>
        <v>10596</v>
      </c>
      <c r="I1008" s="83">
        <f t="shared" si="310"/>
        <v>10598</v>
      </c>
      <c r="J1008" s="83"/>
      <c r="K1008" s="83"/>
      <c r="L1008" s="83">
        <v>1004</v>
      </c>
      <c r="M1008" s="83">
        <v>7</v>
      </c>
      <c r="N1008" s="83"/>
      <c r="O1008" s="83"/>
      <c r="P1008" s="83"/>
      <c r="Q1008" s="83"/>
      <c r="R1008" s="83"/>
      <c r="S1008" s="83"/>
      <c r="T1008" s="84" t="s">
        <v>3237</v>
      </c>
      <c r="U1008" s="84"/>
      <c r="V1008" s="84"/>
      <c r="W1008" s="83" t="s">
        <v>3238</v>
      </c>
      <c r="X1008" s="83" t="s">
        <v>3239</v>
      </c>
      <c r="Y1008" s="83" t="s">
        <v>3240</v>
      </c>
      <c r="Z1008" s="83" t="s">
        <v>95</v>
      </c>
      <c r="AA1008" s="83"/>
      <c r="AB1008" s="83"/>
      <c r="AC1008" s="83"/>
      <c r="AD1008" s="3" t="str">
        <f t="shared" si="297"/>
        <v>Calcitic Siltite</v>
      </c>
    </row>
    <row r="1009" spans="1:30" x14ac:dyDescent="0.25">
      <c r="A1009" s="83">
        <v>10599</v>
      </c>
      <c r="B1009" s="83">
        <v>10596</v>
      </c>
      <c r="C1009" s="83">
        <f t="shared" si="306"/>
        <v>10102</v>
      </c>
      <c r="D1009" s="83">
        <f t="shared" si="306"/>
        <v>10425</v>
      </c>
      <c r="E1009" s="83">
        <f t="shared" si="306"/>
        <v>62107</v>
      </c>
      <c r="F1009" s="83">
        <f t="shared" si="306"/>
        <v>11052</v>
      </c>
      <c r="G1009" s="83">
        <f t="shared" si="306"/>
        <v>62154</v>
      </c>
      <c r="H1009" s="83">
        <f t="shared" si="306"/>
        <v>10596</v>
      </c>
      <c r="I1009" s="83">
        <f t="shared" si="310"/>
        <v>10599</v>
      </c>
      <c r="J1009" s="83"/>
      <c r="K1009" s="83"/>
      <c r="L1009" s="83">
        <v>1005</v>
      </c>
      <c r="M1009" s="83">
        <v>7</v>
      </c>
      <c r="N1009" s="83"/>
      <c r="O1009" s="83"/>
      <c r="P1009" s="83"/>
      <c r="Q1009" s="83"/>
      <c r="R1009" s="83"/>
      <c r="S1009" s="83"/>
      <c r="T1009" s="84" t="s">
        <v>3241</v>
      </c>
      <c r="U1009" s="84"/>
      <c r="V1009" s="84"/>
      <c r="W1009" s="83" t="s">
        <v>3242</v>
      </c>
      <c r="X1009" s="83" t="s">
        <v>3243</v>
      </c>
      <c r="Y1009" s="83" t="s">
        <v>3244</v>
      </c>
      <c r="Z1009" s="83" t="s">
        <v>95</v>
      </c>
      <c r="AA1009" s="83"/>
      <c r="AB1009" s="83"/>
      <c r="AC1009" s="83"/>
      <c r="AD1009" s="3" t="str">
        <f t="shared" si="297"/>
        <v>Calcitic Arenite</v>
      </c>
    </row>
    <row r="1010" spans="1:30" x14ac:dyDescent="0.25">
      <c r="A1010" s="83">
        <v>10600</v>
      </c>
      <c r="B1010" s="83">
        <v>10599</v>
      </c>
      <c r="C1010" s="83">
        <f t="shared" ref="C1010:I1025" si="311">VLOOKUP(D1010,$A:$B,2,FALSE)</f>
        <v>10102</v>
      </c>
      <c r="D1010" s="83">
        <f t="shared" si="311"/>
        <v>10425</v>
      </c>
      <c r="E1010" s="83">
        <f t="shared" si="311"/>
        <v>62107</v>
      </c>
      <c r="F1010" s="83">
        <f t="shared" si="311"/>
        <v>11052</v>
      </c>
      <c r="G1010" s="83">
        <f t="shared" si="311"/>
        <v>62154</v>
      </c>
      <c r="H1010" s="83">
        <f t="shared" si="311"/>
        <v>10596</v>
      </c>
      <c r="I1010" s="83">
        <f t="shared" si="311"/>
        <v>10599</v>
      </c>
      <c r="J1010" s="83">
        <f t="shared" ref="J1010:J1012" si="312">A1010</f>
        <v>10600</v>
      </c>
      <c r="K1010" s="83"/>
      <c r="L1010" s="83">
        <v>1006</v>
      </c>
      <c r="M1010" s="83">
        <v>8</v>
      </c>
      <c r="N1010" s="83"/>
      <c r="O1010" s="83"/>
      <c r="P1010" s="83"/>
      <c r="Q1010" s="83"/>
      <c r="R1010" s="83"/>
      <c r="S1010" s="83"/>
      <c r="T1010" s="83"/>
      <c r="U1010" s="84" t="s">
        <v>3245</v>
      </c>
      <c r="V1010" s="84"/>
      <c r="W1010" s="83" t="s">
        <v>3246</v>
      </c>
      <c r="X1010" s="83" t="s">
        <v>3247</v>
      </c>
      <c r="Y1010" s="83" t="s">
        <v>3248</v>
      </c>
      <c r="Z1010" s="83" t="s">
        <v>95</v>
      </c>
      <c r="AA1010" s="83"/>
      <c r="AB1010" s="83"/>
      <c r="AC1010" s="83"/>
      <c r="AD1010" s="3" t="str">
        <f t="shared" si="297"/>
        <v>Fine- grained calcitic Arenite</v>
      </c>
    </row>
    <row r="1011" spans="1:30" x14ac:dyDescent="0.25">
      <c r="A1011" s="83">
        <v>10601</v>
      </c>
      <c r="B1011" s="83">
        <v>10599</v>
      </c>
      <c r="C1011" s="83">
        <f t="shared" si="311"/>
        <v>10102</v>
      </c>
      <c r="D1011" s="83">
        <f t="shared" si="311"/>
        <v>10425</v>
      </c>
      <c r="E1011" s="83">
        <f t="shared" si="311"/>
        <v>62107</v>
      </c>
      <c r="F1011" s="83">
        <f t="shared" si="311"/>
        <v>11052</v>
      </c>
      <c r="G1011" s="83">
        <f t="shared" si="311"/>
        <v>62154</v>
      </c>
      <c r="H1011" s="83">
        <f t="shared" si="311"/>
        <v>10596</v>
      </c>
      <c r="I1011" s="83">
        <f t="shared" si="311"/>
        <v>10599</v>
      </c>
      <c r="J1011" s="83">
        <f t="shared" si="312"/>
        <v>10601</v>
      </c>
      <c r="K1011" s="83"/>
      <c r="L1011" s="83">
        <v>1007</v>
      </c>
      <c r="M1011" s="83">
        <v>8</v>
      </c>
      <c r="N1011" s="83"/>
      <c r="O1011" s="83"/>
      <c r="P1011" s="83"/>
      <c r="Q1011" s="83"/>
      <c r="R1011" s="83"/>
      <c r="S1011" s="83"/>
      <c r="T1011" s="83"/>
      <c r="U1011" s="84" t="s">
        <v>3249</v>
      </c>
      <c r="V1011" s="84"/>
      <c r="W1011" s="83" t="s">
        <v>3250</v>
      </c>
      <c r="X1011" s="83" t="s">
        <v>3251</v>
      </c>
      <c r="Y1011" s="83" t="s">
        <v>3252</v>
      </c>
      <c r="Z1011" s="83" t="s">
        <v>95</v>
      </c>
      <c r="AA1011" s="83"/>
      <c r="AB1011" s="83"/>
      <c r="AC1011" s="83"/>
      <c r="AD1011" s="3" t="str">
        <f t="shared" si="297"/>
        <v>Medium- grained calcitic Arenite</v>
      </c>
    </row>
    <row r="1012" spans="1:30" x14ac:dyDescent="0.25">
      <c r="A1012" s="83">
        <v>10602</v>
      </c>
      <c r="B1012" s="83">
        <v>10599</v>
      </c>
      <c r="C1012" s="83">
        <f t="shared" si="311"/>
        <v>10102</v>
      </c>
      <c r="D1012" s="83">
        <f t="shared" si="311"/>
        <v>10425</v>
      </c>
      <c r="E1012" s="83">
        <f t="shared" si="311"/>
        <v>62107</v>
      </c>
      <c r="F1012" s="83">
        <f t="shared" si="311"/>
        <v>11052</v>
      </c>
      <c r="G1012" s="83">
        <f t="shared" si="311"/>
        <v>62154</v>
      </c>
      <c r="H1012" s="83">
        <f t="shared" si="311"/>
        <v>10596</v>
      </c>
      <c r="I1012" s="83">
        <f t="shared" si="311"/>
        <v>10599</v>
      </c>
      <c r="J1012" s="83">
        <f t="shared" si="312"/>
        <v>10602</v>
      </c>
      <c r="K1012" s="83"/>
      <c r="L1012" s="83">
        <v>1008</v>
      </c>
      <c r="M1012" s="83">
        <v>8</v>
      </c>
      <c r="N1012" s="83"/>
      <c r="O1012" s="83"/>
      <c r="P1012" s="83"/>
      <c r="Q1012" s="83"/>
      <c r="R1012" s="83"/>
      <c r="S1012" s="83"/>
      <c r="T1012" s="83"/>
      <c r="U1012" s="84" t="s">
        <v>3253</v>
      </c>
      <c r="V1012" s="84"/>
      <c r="W1012" s="83" t="s">
        <v>3254</v>
      </c>
      <c r="X1012" s="83" t="s">
        <v>3255</v>
      </c>
      <c r="Y1012" s="83" t="s">
        <v>3256</v>
      </c>
      <c r="Z1012" s="83" t="s">
        <v>95</v>
      </c>
      <c r="AA1012" s="83"/>
      <c r="AB1012" s="83"/>
      <c r="AC1012" s="83"/>
      <c r="AD1012" s="3" t="str">
        <f t="shared" si="297"/>
        <v>Coarse- grained calcitic Arenite</v>
      </c>
    </row>
    <row r="1013" spans="1:30" x14ac:dyDescent="0.25">
      <c r="A1013" s="83">
        <v>10603</v>
      </c>
      <c r="B1013" s="83">
        <v>10596</v>
      </c>
      <c r="C1013" s="83">
        <f t="shared" si="311"/>
        <v>10102</v>
      </c>
      <c r="D1013" s="83">
        <f t="shared" si="311"/>
        <v>10425</v>
      </c>
      <c r="E1013" s="83">
        <f t="shared" si="311"/>
        <v>62107</v>
      </c>
      <c r="F1013" s="83">
        <f t="shared" si="311"/>
        <v>11052</v>
      </c>
      <c r="G1013" s="83">
        <f t="shared" si="311"/>
        <v>62154</v>
      </c>
      <c r="H1013" s="83">
        <f t="shared" si="311"/>
        <v>10596</v>
      </c>
      <c r="I1013" s="83">
        <f>A1013</f>
        <v>10603</v>
      </c>
      <c r="J1013" s="83"/>
      <c r="K1013" s="83"/>
      <c r="L1013" s="83">
        <v>1009</v>
      </c>
      <c r="M1013" s="83">
        <v>7</v>
      </c>
      <c r="N1013" s="83"/>
      <c r="O1013" s="83"/>
      <c r="P1013" s="83"/>
      <c r="Q1013" s="83"/>
      <c r="R1013" s="83"/>
      <c r="S1013" s="83"/>
      <c r="T1013" s="84" t="s">
        <v>3257</v>
      </c>
      <c r="U1013" s="84"/>
      <c r="V1013" s="84"/>
      <c r="W1013" s="83" t="s">
        <v>3258</v>
      </c>
      <c r="X1013" s="83" t="s">
        <v>3259</v>
      </c>
      <c r="Y1013" s="83" t="s">
        <v>3260</v>
      </c>
      <c r="Z1013" s="83" t="s">
        <v>95</v>
      </c>
      <c r="AA1013" s="83"/>
      <c r="AB1013" s="83"/>
      <c r="AC1013" s="83"/>
      <c r="AD1013" s="3" t="str">
        <f t="shared" si="297"/>
        <v>Calcitic Rudite</v>
      </c>
    </row>
    <row r="1014" spans="1:30" x14ac:dyDescent="0.25">
      <c r="A1014" s="86">
        <v>62170</v>
      </c>
      <c r="B1014" s="86">
        <v>11052</v>
      </c>
      <c r="C1014" s="83">
        <f t="shared" si="311"/>
        <v>10102</v>
      </c>
      <c r="D1014" s="83">
        <f t="shared" si="311"/>
        <v>10425</v>
      </c>
      <c r="E1014" s="83">
        <f t="shared" si="311"/>
        <v>62107</v>
      </c>
      <c r="F1014" s="83">
        <f t="shared" si="311"/>
        <v>11052</v>
      </c>
      <c r="G1014" s="88">
        <f>A1014</f>
        <v>62170</v>
      </c>
      <c r="H1014" s="86"/>
      <c r="I1014" s="86"/>
      <c r="J1014" s="86"/>
      <c r="K1014" s="86"/>
      <c r="L1014" s="86">
        <v>1010</v>
      </c>
      <c r="M1014" s="86">
        <v>5</v>
      </c>
      <c r="N1014" s="86"/>
      <c r="O1014" s="86"/>
      <c r="P1014" s="86"/>
      <c r="Q1014" s="86"/>
      <c r="R1014" s="87" t="s">
        <v>3261</v>
      </c>
      <c r="S1014" s="87"/>
      <c r="T1014" s="87"/>
      <c r="U1014" s="87"/>
      <c r="V1014" s="87"/>
      <c r="W1014" s="86" t="s">
        <v>3262</v>
      </c>
      <c r="X1014" s="86" t="s">
        <v>3263</v>
      </c>
      <c r="Y1014" s="86"/>
      <c r="Z1014" s="86"/>
      <c r="AA1014" s="86"/>
      <c r="AB1014" s="86"/>
      <c r="AC1014" s="86"/>
      <c r="AD1014" s="3" t="str">
        <f t="shared" si="297"/>
        <v>Carbonate rock of Dunham (1962) and Embry &amp; Klovan (1972)</v>
      </c>
    </row>
    <row r="1015" spans="1:30" x14ac:dyDescent="0.25">
      <c r="A1015" s="88">
        <v>10605</v>
      </c>
      <c r="B1015" s="88">
        <v>62170</v>
      </c>
      <c r="C1015" s="83">
        <f t="shared" si="311"/>
        <v>10102</v>
      </c>
      <c r="D1015" s="83">
        <f t="shared" si="311"/>
        <v>10425</v>
      </c>
      <c r="E1015" s="83">
        <f t="shared" si="311"/>
        <v>62107</v>
      </c>
      <c r="F1015" s="83">
        <f t="shared" si="311"/>
        <v>11052</v>
      </c>
      <c r="G1015" s="83">
        <f t="shared" si="311"/>
        <v>62170</v>
      </c>
      <c r="H1015" s="88">
        <f>A1015</f>
        <v>10605</v>
      </c>
      <c r="I1015" s="88"/>
      <c r="J1015" s="88"/>
      <c r="K1015" s="88"/>
      <c r="L1015" s="88">
        <v>1011</v>
      </c>
      <c r="M1015" s="88">
        <v>6</v>
      </c>
      <c r="N1015" s="88"/>
      <c r="O1015" s="88"/>
      <c r="P1015" s="88"/>
      <c r="Q1015" s="88"/>
      <c r="R1015" s="88"/>
      <c r="S1015" s="90" t="s">
        <v>3264</v>
      </c>
      <c r="T1015" s="90"/>
      <c r="U1015" s="90"/>
      <c r="V1015" s="90"/>
      <c r="W1015" s="88" t="s">
        <v>3265</v>
      </c>
      <c r="X1015" s="88" t="s">
        <v>3266</v>
      </c>
      <c r="Y1015" s="88" t="s">
        <v>3267</v>
      </c>
      <c r="Z1015" s="88" t="s">
        <v>3268</v>
      </c>
      <c r="AA1015" s="88"/>
      <c r="AB1015" s="88"/>
      <c r="AC1015" s="88"/>
      <c r="AD1015" s="3" t="str">
        <f t="shared" si="297"/>
        <v>Allothonous limestone</v>
      </c>
    </row>
    <row r="1016" spans="1:30" x14ac:dyDescent="0.25">
      <c r="A1016" s="83">
        <v>62171</v>
      </c>
      <c r="B1016" s="83">
        <v>10605</v>
      </c>
      <c r="C1016" s="83">
        <f t="shared" si="311"/>
        <v>10102</v>
      </c>
      <c r="D1016" s="83">
        <f t="shared" si="311"/>
        <v>10425</v>
      </c>
      <c r="E1016" s="83">
        <f t="shared" si="311"/>
        <v>62107</v>
      </c>
      <c r="F1016" s="83">
        <f t="shared" si="311"/>
        <v>11052</v>
      </c>
      <c r="G1016" s="83">
        <f t="shared" si="311"/>
        <v>62170</v>
      </c>
      <c r="H1016" s="83">
        <f t="shared" si="311"/>
        <v>10605</v>
      </c>
      <c r="I1016" s="83">
        <f>A1016</f>
        <v>62171</v>
      </c>
      <c r="J1016" s="83"/>
      <c r="K1016" s="83"/>
      <c r="L1016" s="83">
        <v>1012</v>
      </c>
      <c r="M1016" s="83">
        <v>7</v>
      </c>
      <c r="N1016" s="83"/>
      <c r="O1016" s="83"/>
      <c r="P1016" s="83"/>
      <c r="Q1016" s="83"/>
      <c r="R1016" s="83"/>
      <c r="S1016" s="83"/>
      <c r="T1016" s="84" t="s">
        <v>3269</v>
      </c>
      <c r="U1016" s="84"/>
      <c r="V1016" s="84"/>
      <c r="W1016" s="83" t="s">
        <v>3270</v>
      </c>
      <c r="X1016" s="83" t="s">
        <v>3271</v>
      </c>
      <c r="Y1016" s="83"/>
      <c r="Z1016" s="83" t="s">
        <v>3268</v>
      </c>
      <c r="AA1016" s="83"/>
      <c r="AB1016" s="83"/>
      <c r="AC1016" s="83"/>
      <c r="AD1016" s="3" t="str">
        <f t="shared" si="297"/>
        <v>Mud- supported limestone</v>
      </c>
    </row>
    <row r="1017" spans="1:30" x14ac:dyDescent="0.25">
      <c r="A1017" s="83">
        <v>10606</v>
      </c>
      <c r="B1017" s="83">
        <v>62171</v>
      </c>
      <c r="C1017" s="83">
        <f t="shared" si="311"/>
        <v>10102</v>
      </c>
      <c r="D1017" s="83">
        <f t="shared" si="311"/>
        <v>10425</v>
      </c>
      <c r="E1017" s="83">
        <f t="shared" si="311"/>
        <v>62107</v>
      </c>
      <c r="F1017" s="83">
        <f t="shared" si="311"/>
        <v>11052</v>
      </c>
      <c r="G1017" s="83">
        <f t="shared" si="311"/>
        <v>62170</v>
      </c>
      <c r="H1017" s="83">
        <f t="shared" si="311"/>
        <v>10605</v>
      </c>
      <c r="I1017" s="83">
        <f t="shared" si="311"/>
        <v>62171</v>
      </c>
      <c r="J1017" s="83">
        <f t="shared" ref="J1017:J1019" si="313">A1017</f>
        <v>10606</v>
      </c>
      <c r="K1017" s="83"/>
      <c r="L1017" s="83">
        <v>1013</v>
      </c>
      <c r="M1017" s="83">
        <v>8</v>
      </c>
      <c r="N1017" s="83"/>
      <c r="O1017" s="83"/>
      <c r="P1017" s="83"/>
      <c r="Q1017" s="83"/>
      <c r="R1017" s="83"/>
      <c r="S1017" s="83"/>
      <c r="T1017" s="83"/>
      <c r="U1017" s="84" t="s">
        <v>3272</v>
      </c>
      <c r="V1017" s="84"/>
      <c r="W1017" s="83" t="s">
        <v>3273</v>
      </c>
      <c r="X1017" s="83" t="s">
        <v>3274</v>
      </c>
      <c r="Y1017" s="83"/>
      <c r="Z1017" s="83" t="s">
        <v>3268</v>
      </c>
      <c r="AA1017" s="83"/>
      <c r="AB1017" s="83"/>
      <c r="AC1017" s="83"/>
      <c r="AD1017" s="3" t="str">
        <f t="shared" si="297"/>
        <v>Mudstone</v>
      </c>
    </row>
    <row r="1018" spans="1:30" x14ac:dyDescent="0.25">
      <c r="A1018" s="83">
        <v>10607</v>
      </c>
      <c r="B1018" s="83">
        <v>62171</v>
      </c>
      <c r="C1018" s="83">
        <f t="shared" si="311"/>
        <v>10102</v>
      </c>
      <c r="D1018" s="83">
        <f t="shared" si="311"/>
        <v>10425</v>
      </c>
      <c r="E1018" s="83">
        <f t="shared" si="311"/>
        <v>62107</v>
      </c>
      <c r="F1018" s="83">
        <f t="shared" si="311"/>
        <v>11052</v>
      </c>
      <c r="G1018" s="83">
        <f t="shared" si="311"/>
        <v>62170</v>
      </c>
      <c r="H1018" s="83">
        <f t="shared" si="311"/>
        <v>10605</v>
      </c>
      <c r="I1018" s="83">
        <f t="shared" si="311"/>
        <v>62171</v>
      </c>
      <c r="J1018" s="83">
        <f t="shared" si="313"/>
        <v>10607</v>
      </c>
      <c r="K1018" s="83"/>
      <c r="L1018" s="83">
        <v>1014</v>
      </c>
      <c r="M1018" s="83">
        <v>8</v>
      </c>
      <c r="N1018" s="83"/>
      <c r="O1018" s="83"/>
      <c r="P1018" s="83"/>
      <c r="Q1018" s="83"/>
      <c r="R1018" s="83"/>
      <c r="S1018" s="83"/>
      <c r="T1018" s="83"/>
      <c r="U1018" s="84" t="s">
        <v>3275</v>
      </c>
      <c r="V1018" s="84"/>
      <c r="W1018" s="83" t="s">
        <v>3276</v>
      </c>
      <c r="X1018" s="83" t="s">
        <v>3277</v>
      </c>
      <c r="Y1018" s="83"/>
      <c r="Z1018" s="83" t="s">
        <v>3268</v>
      </c>
      <c r="AA1018" s="83"/>
      <c r="AB1018" s="83"/>
      <c r="AC1018" s="83"/>
      <c r="AD1018" s="3" t="str">
        <f t="shared" si="297"/>
        <v>Wackstone</v>
      </c>
    </row>
    <row r="1019" spans="1:30" x14ac:dyDescent="0.25">
      <c r="A1019" s="83">
        <v>10610</v>
      </c>
      <c r="B1019" s="83">
        <v>62171</v>
      </c>
      <c r="C1019" s="83">
        <f t="shared" si="311"/>
        <v>10102</v>
      </c>
      <c r="D1019" s="83">
        <f t="shared" si="311"/>
        <v>10425</v>
      </c>
      <c r="E1019" s="83">
        <f t="shared" si="311"/>
        <v>62107</v>
      </c>
      <c r="F1019" s="83">
        <f t="shared" si="311"/>
        <v>11052</v>
      </c>
      <c r="G1019" s="83">
        <f t="shared" si="311"/>
        <v>62170</v>
      </c>
      <c r="H1019" s="83">
        <f t="shared" si="311"/>
        <v>10605</v>
      </c>
      <c r="I1019" s="83">
        <f t="shared" si="311"/>
        <v>62171</v>
      </c>
      <c r="J1019" s="83">
        <f t="shared" si="313"/>
        <v>10610</v>
      </c>
      <c r="K1019" s="83"/>
      <c r="L1019" s="83">
        <v>1015</v>
      </c>
      <c r="M1019" s="83">
        <v>8</v>
      </c>
      <c r="N1019" s="83"/>
      <c r="O1019" s="83"/>
      <c r="P1019" s="83"/>
      <c r="Q1019" s="83"/>
      <c r="R1019" s="83"/>
      <c r="S1019" s="83"/>
      <c r="T1019" s="83"/>
      <c r="U1019" s="84" t="s">
        <v>3278</v>
      </c>
      <c r="V1019" s="84"/>
      <c r="W1019" s="83" t="s">
        <v>3279</v>
      </c>
      <c r="X1019" s="83" t="s">
        <v>3280</v>
      </c>
      <c r="Y1019" s="83"/>
      <c r="Z1019" s="83" t="s">
        <v>3268</v>
      </c>
      <c r="AA1019" s="83"/>
      <c r="AB1019" s="83"/>
      <c r="AC1019" s="83"/>
      <c r="AD1019" s="3" t="str">
        <f t="shared" si="297"/>
        <v>Floatstone</v>
      </c>
    </row>
    <row r="1020" spans="1:30" x14ac:dyDescent="0.25">
      <c r="A1020" s="83">
        <v>62172</v>
      </c>
      <c r="B1020" s="83">
        <v>10605</v>
      </c>
      <c r="C1020" s="83">
        <f t="shared" si="311"/>
        <v>10102</v>
      </c>
      <c r="D1020" s="83">
        <f t="shared" si="311"/>
        <v>10425</v>
      </c>
      <c r="E1020" s="83">
        <f t="shared" si="311"/>
        <v>62107</v>
      </c>
      <c r="F1020" s="83">
        <f t="shared" si="311"/>
        <v>11052</v>
      </c>
      <c r="G1020" s="83">
        <f t="shared" si="311"/>
        <v>62170</v>
      </c>
      <c r="H1020" s="83">
        <f t="shared" si="311"/>
        <v>10605</v>
      </c>
      <c r="I1020" s="83">
        <f>A1020</f>
        <v>62172</v>
      </c>
      <c r="J1020" s="83"/>
      <c r="K1020" s="83"/>
      <c r="L1020" s="83">
        <v>1016</v>
      </c>
      <c r="M1020" s="83">
        <v>7</v>
      </c>
      <c r="N1020" s="83"/>
      <c r="O1020" s="83"/>
      <c r="P1020" s="83"/>
      <c r="Q1020" s="83"/>
      <c r="R1020" s="83"/>
      <c r="S1020" s="83"/>
      <c r="T1020" s="84" t="s">
        <v>3281</v>
      </c>
      <c r="U1020" s="84"/>
      <c r="V1020" s="84"/>
      <c r="W1020" s="83" t="s">
        <v>3282</v>
      </c>
      <c r="X1020" s="83" t="s">
        <v>3283</v>
      </c>
      <c r="Y1020" s="83"/>
      <c r="Z1020" s="83" t="s">
        <v>3268</v>
      </c>
      <c r="AA1020" s="83"/>
      <c r="AB1020" s="83"/>
      <c r="AC1020" s="83"/>
      <c r="AD1020" s="3" t="str">
        <f t="shared" si="297"/>
        <v>Grain- supported limestones</v>
      </c>
    </row>
    <row r="1021" spans="1:30" x14ac:dyDescent="0.25">
      <c r="A1021" s="88">
        <v>10608</v>
      </c>
      <c r="B1021" s="88">
        <v>62172</v>
      </c>
      <c r="C1021" s="83">
        <f t="shared" si="311"/>
        <v>10102</v>
      </c>
      <c r="D1021" s="83">
        <f t="shared" si="311"/>
        <v>10425</v>
      </c>
      <c r="E1021" s="83">
        <f t="shared" si="311"/>
        <v>62107</v>
      </c>
      <c r="F1021" s="83">
        <f t="shared" si="311"/>
        <v>11052</v>
      </c>
      <c r="G1021" s="83">
        <f t="shared" si="311"/>
        <v>62170</v>
      </c>
      <c r="H1021" s="83">
        <f t="shared" si="311"/>
        <v>10605</v>
      </c>
      <c r="I1021" s="83">
        <f t="shared" si="311"/>
        <v>62172</v>
      </c>
      <c r="J1021" s="83">
        <f t="shared" ref="J1021:J1023" si="314">A1021</f>
        <v>10608</v>
      </c>
      <c r="K1021" s="88"/>
      <c r="L1021" s="88">
        <v>1017</v>
      </c>
      <c r="M1021" s="88">
        <v>8</v>
      </c>
      <c r="N1021" s="88"/>
      <c r="O1021" s="88"/>
      <c r="P1021" s="88"/>
      <c r="Q1021" s="88"/>
      <c r="R1021" s="88"/>
      <c r="S1021" s="88"/>
      <c r="T1021" s="88"/>
      <c r="U1021" s="90" t="s">
        <v>3284</v>
      </c>
      <c r="V1021" s="90"/>
      <c r="W1021" s="88" t="s">
        <v>3285</v>
      </c>
      <c r="X1021" s="88" t="s">
        <v>3283</v>
      </c>
      <c r="Y1021" s="88" t="s">
        <v>3286</v>
      </c>
      <c r="Z1021" s="88" t="s">
        <v>3287</v>
      </c>
      <c r="AA1021" s="88"/>
      <c r="AB1021" s="88"/>
      <c r="AC1021" s="88"/>
      <c r="AD1021" s="3" t="str">
        <f t="shared" si="297"/>
        <v>Packstone</v>
      </c>
    </row>
    <row r="1022" spans="1:30" x14ac:dyDescent="0.25">
      <c r="A1022" s="88">
        <v>10609</v>
      </c>
      <c r="B1022" s="88">
        <v>62172</v>
      </c>
      <c r="C1022" s="83">
        <f t="shared" si="311"/>
        <v>10102</v>
      </c>
      <c r="D1022" s="83">
        <f t="shared" si="311"/>
        <v>10425</v>
      </c>
      <c r="E1022" s="83">
        <f t="shared" si="311"/>
        <v>62107</v>
      </c>
      <c r="F1022" s="83">
        <f t="shared" si="311"/>
        <v>11052</v>
      </c>
      <c r="G1022" s="83">
        <f t="shared" si="311"/>
        <v>62170</v>
      </c>
      <c r="H1022" s="83">
        <f t="shared" si="311"/>
        <v>10605</v>
      </c>
      <c r="I1022" s="83">
        <f t="shared" si="311"/>
        <v>62172</v>
      </c>
      <c r="J1022" s="83">
        <f t="shared" si="314"/>
        <v>10609</v>
      </c>
      <c r="K1022" s="88"/>
      <c r="L1022" s="88">
        <v>1018</v>
      </c>
      <c r="M1022" s="88">
        <v>8</v>
      </c>
      <c r="N1022" s="88"/>
      <c r="O1022" s="88"/>
      <c r="P1022" s="88"/>
      <c r="Q1022" s="88"/>
      <c r="R1022" s="88"/>
      <c r="S1022" s="88"/>
      <c r="T1022" s="88"/>
      <c r="U1022" s="90" t="s">
        <v>3288</v>
      </c>
      <c r="V1022" s="90"/>
      <c r="W1022" s="88" t="s">
        <v>3289</v>
      </c>
      <c r="X1022" s="88" t="s">
        <v>3283</v>
      </c>
      <c r="Y1022" s="88" t="s">
        <v>3290</v>
      </c>
      <c r="Z1022" s="88" t="s">
        <v>3287</v>
      </c>
      <c r="AA1022" s="88"/>
      <c r="AB1022" s="88"/>
      <c r="AC1022" s="88"/>
      <c r="AD1022" s="3" t="str">
        <f t="shared" si="297"/>
        <v>Grainstone</v>
      </c>
    </row>
    <row r="1023" spans="1:30" x14ac:dyDescent="0.25">
      <c r="A1023" s="83">
        <v>10611</v>
      </c>
      <c r="B1023" s="83">
        <v>62172</v>
      </c>
      <c r="C1023" s="83">
        <f t="shared" si="311"/>
        <v>10102</v>
      </c>
      <c r="D1023" s="83">
        <f t="shared" si="311"/>
        <v>10425</v>
      </c>
      <c r="E1023" s="83">
        <f t="shared" si="311"/>
        <v>62107</v>
      </c>
      <c r="F1023" s="83">
        <f t="shared" si="311"/>
        <v>11052</v>
      </c>
      <c r="G1023" s="83">
        <f t="shared" si="311"/>
        <v>62170</v>
      </c>
      <c r="H1023" s="83">
        <f t="shared" si="311"/>
        <v>10605</v>
      </c>
      <c r="I1023" s="83">
        <f t="shared" si="311"/>
        <v>62172</v>
      </c>
      <c r="J1023" s="83">
        <f t="shared" si="314"/>
        <v>10611</v>
      </c>
      <c r="K1023" s="83"/>
      <c r="L1023" s="83">
        <v>1019</v>
      </c>
      <c r="M1023" s="83">
        <v>8</v>
      </c>
      <c r="N1023" s="83"/>
      <c r="O1023" s="83"/>
      <c r="P1023" s="83"/>
      <c r="Q1023" s="83"/>
      <c r="R1023" s="83"/>
      <c r="S1023" s="83"/>
      <c r="T1023" s="83"/>
      <c r="U1023" s="84" t="s">
        <v>3291</v>
      </c>
      <c r="V1023" s="84"/>
      <c r="W1023" s="83" t="s">
        <v>3292</v>
      </c>
      <c r="X1023" s="83" t="s">
        <v>3293</v>
      </c>
      <c r="Y1023" s="83"/>
      <c r="Z1023" s="83" t="s">
        <v>3287</v>
      </c>
      <c r="AA1023" s="83"/>
      <c r="AB1023" s="83"/>
      <c r="AC1023" s="83"/>
      <c r="AD1023" s="3" t="str">
        <f t="shared" si="297"/>
        <v>Rudstone</v>
      </c>
    </row>
    <row r="1024" spans="1:30" x14ac:dyDescent="0.25">
      <c r="A1024" s="83">
        <v>11054</v>
      </c>
      <c r="B1024" s="83">
        <v>62170</v>
      </c>
      <c r="C1024" s="83">
        <f t="shared" si="311"/>
        <v>10102</v>
      </c>
      <c r="D1024" s="83">
        <f t="shared" si="311"/>
        <v>10425</v>
      </c>
      <c r="E1024" s="83">
        <f t="shared" si="311"/>
        <v>62107</v>
      </c>
      <c r="F1024" s="83">
        <f t="shared" si="311"/>
        <v>11052</v>
      </c>
      <c r="G1024" s="83">
        <f t="shared" si="311"/>
        <v>62170</v>
      </c>
      <c r="H1024" s="88">
        <f>A1024</f>
        <v>11054</v>
      </c>
      <c r="I1024" s="83"/>
      <c r="J1024" s="83"/>
      <c r="K1024" s="83"/>
      <c r="L1024" s="83">
        <v>1020</v>
      </c>
      <c r="M1024" s="83">
        <v>6</v>
      </c>
      <c r="N1024" s="83"/>
      <c r="O1024" s="83"/>
      <c r="P1024" s="83"/>
      <c r="Q1024" s="83"/>
      <c r="R1024" s="83"/>
      <c r="S1024" s="84" t="s">
        <v>3294</v>
      </c>
      <c r="T1024" s="84"/>
      <c r="U1024" s="84"/>
      <c r="V1024" s="84"/>
      <c r="W1024" s="83" t="s">
        <v>3295</v>
      </c>
      <c r="X1024" s="83" t="s">
        <v>3296</v>
      </c>
      <c r="Y1024" s="83"/>
      <c r="Z1024" s="83" t="s">
        <v>3268</v>
      </c>
      <c r="AA1024" s="83"/>
      <c r="AB1024" s="83"/>
      <c r="AC1024" s="83"/>
      <c r="AD1024" s="3" t="str">
        <f t="shared" si="297"/>
        <v>Autochthonous limestone</v>
      </c>
    </row>
    <row r="1025" spans="1:30" x14ac:dyDescent="0.25">
      <c r="A1025" s="83">
        <v>10612</v>
      </c>
      <c r="B1025" s="83">
        <v>11054</v>
      </c>
      <c r="C1025" s="83">
        <f t="shared" si="311"/>
        <v>10102</v>
      </c>
      <c r="D1025" s="83">
        <f t="shared" si="311"/>
        <v>10425</v>
      </c>
      <c r="E1025" s="83">
        <f t="shared" si="311"/>
        <v>62107</v>
      </c>
      <c r="F1025" s="83">
        <f t="shared" si="311"/>
        <v>11052</v>
      </c>
      <c r="G1025" s="83">
        <f t="shared" si="311"/>
        <v>62170</v>
      </c>
      <c r="H1025" s="83">
        <f t="shared" si="311"/>
        <v>11054</v>
      </c>
      <c r="I1025" s="83">
        <f>A1025</f>
        <v>10612</v>
      </c>
      <c r="J1025" s="83"/>
      <c r="K1025" s="83"/>
      <c r="L1025" s="83">
        <v>1021</v>
      </c>
      <c r="M1025" s="83">
        <v>7</v>
      </c>
      <c r="N1025" s="83"/>
      <c r="O1025" s="83"/>
      <c r="P1025" s="83"/>
      <c r="Q1025" s="83"/>
      <c r="R1025" s="83"/>
      <c r="S1025" s="83"/>
      <c r="T1025" s="84" t="s">
        <v>3297</v>
      </c>
      <c r="U1025" s="84"/>
      <c r="V1025" s="84"/>
      <c r="W1025" s="83" t="s">
        <v>3298</v>
      </c>
      <c r="X1025" s="83" t="s">
        <v>3299</v>
      </c>
      <c r="Y1025" s="83"/>
      <c r="Z1025" s="83" t="s">
        <v>3268</v>
      </c>
      <c r="AA1025" s="83"/>
      <c r="AB1025" s="83"/>
      <c r="AC1025" s="83"/>
      <c r="AD1025" s="3" t="str">
        <f t="shared" si="297"/>
        <v>Boundstone</v>
      </c>
    </row>
    <row r="1026" spans="1:30" x14ac:dyDescent="0.25">
      <c r="A1026" s="83">
        <v>10613</v>
      </c>
      <c r="B1026" s="83">
        <v>10612</v>
      </c>
      <c r="C1026" s="83">
        <f t="shared" ref="C1026:I1041" si="315">VLOOKUP(D1026,$A:$B,2,FALSE)</f>
        <v>10102</v>
      </c>
      <c r="D1026" s="83">
        <f t="shared" si="315"/>
        <v>10425</v>
      </c>
      <c r="E1026" s="83">
        <f t="shared" si="315"/>
        <v>62107</v>
      </c>
      <c r="F1026" s="83">
        <f t="shared" si="315"/>
        <v>11052</v>
      </c>
      <c r="G1026" s="83">
        <f t="shared" si="315"/>
        <v>62170</v>
      </c>
      <c r="H1026" s="83">
        <f t="shared" si="315"/>
        <v>11054</v>
      </c>
      <c r="I1026" s="83">
        <f t="shared" si="315"/>
        <v>10612</v>
      </c>
      <c r="J1026" s="83">
        <f t="shared" ref="J1026:J1028" si="316">A1026</f>
        <v>10613</v>
      </c>
      <c r="K1026" s="83"/>
      <c r="L1026" s="83">
        <v>1022</v>
      </c>
      <c r="M1026" s="83">
        <v>8</v>
      </c>
      <c r="N1026" s="83"/>
      <c r="O1026" s="83"/>
      <c r="P1026" s="83"/>
      <c r="Q1026" s="83"/>
      <c r="R1026" s="83"/>
      <c r="S1026" s="83"/>
      <c r="T1026" s="83"/>
      <c r="U1026" s="84" t="s">
        <v>3300</v>
      </c>
      <c r="V1026" s="84"/>
      <c r="W1026" s="83" t="s">
        <v>3301</v>
      </c>
      <c r="X1026" s="83" t="s">
        <v>3302</v>
      </c>
      <c r="Y1026" s="83"/>
      <c r="Z1026" s="83" t="s">
        <v>3268</v>
      </c>
      <c r="AA1026" s="83"/>
      <c r="AB1026" s="83"/>
      <c r="AC1026" s="83"/>
      <c r="AD1026" s="3" t="str">
        <f t="shared" si="297"/>
        <v>Bafflestone</v>
      </c>
    </row>
    <row r="1027" spans="1:30" x14ac:dyDescent="0.25">
      <c r="A1027" s="83">
        <v>10614</v>
      </c>
      <c r="B1027" s="83">
        <v>10612</v>
      </c>
      <c r="C1027" s="83">
        <f t="shared" si="315"/>
        <v>10102</v>
      </c>
      <c r="D1027" s="83">
        <f t="shared" si="315"/>
        <v>10425</v>
      </c>
      <c r="E1027" s="83">
        <f t="shared" si="315"/>
        <v>62107</v>
      </c>
      <c r="F1027" s="83">
        <f t="shared" si="315"/>
        <v>11052</v>
      </c>
      <c r="G1027" s="83">
        <f t="shared" si="315"/>
        <v>62170</v>
      </c>
      <c r="H1027" s="83">
        <f t="shared" si="315"/>
        <v>11054</v>
      </c>
      <c r="I1027" s="83">
        <f t="shared" si="315"/>
        <v>10612</v>
      </c>
      <c r="J1027" s="83">
        <f t="shared" si="316"/>
        <v>10614</v>
      </c>
      <c r="K1027" s="83"/>
      <c r="L1027" s="83">
        <v>1023</v>
      </c>
      <c r="M1027" s="83">
        <v>8</v>
      </c>
      <c r="N1027" s="83"/>
      <c r="O1027" s="83"/>
      <c r="P1027" s="83"/>
      <c r="Q1027" s="83"/>
      <c r="R1027" s="83"/>
      <c r="S1027" s="83"/>
      <c r="T1027" s="83"/>
      <c r="U1027" s="84" t="s">
        <v>3303</v>
      </c>
      <c r="V1027" s="84"/>
      <c r="W1027" s="83" t="s">
        <v>3304</v>
      </c>
      <c r="X1027" s="83" t="s">
        <v>3305</v>
      </c>
      <c r="Y1027" s="83"/>
      <c r="Z1027" s="83" t="s">
        <v>3268</v>
      </c>
      <c r="AA1027" s="83"/>
      <c r="AB1027" s="83"/>
      <c r="AC1027" s="83"/>
      <c r="AD1027" s="3" t="str">
        <f t="shared" ref="AD1027:AD1090" si="317">N1027&amp;O1027&amp;P1027&amp;Q1027&amp;R1027&amp;S1027&amp;T1027&amp;U1027</f>
        <v>Bindstone</v>
      </c>
    </row>
    <row r="1028" spans="1:30" x14ac:dyDescent="0.25">
      <c r="A1028" s="83">
        <v>10615</v>
      </c>
      <c r="B1028" s="83">
        <v>10612</v>
      </c>
      <c r="C1028" s="83">
        <f t="shared" si="315"/>
        <v>10102</v>
      </c>
      <c r="D1028" s="83">
        <f t="shared" si="315"/>
        <v>10425</v>
      </c>
      <c r="E1028" s="83">
        <f t="shared" si="315"/>
        <v>62107</v>
      </c>
      <c r="F1028" s="83">
        <f t="shared" si="315"/>
        <v>11052</v>
      </c>
      <c r="G1028" s="83">
        <f t="shared" si="315"/>
        <v>62170</v>
      </c>
      <c r="H1028" s="83">
        <f t="shared" si="315"/>
        <v>11054</v>
      </c>
      <c r="I1028" s="83">
        <f t="shared" si="315"/>
        <v>10612</v>
      </c>
      <c r="J1028" s="83">
        <f t="shared" si="316"/>
        <v>10615</v>
      </c>
      <c r="K1028" s="83"/>
      <c r="L1028" s="83">
        <v>1024</v>
      </c>
      <c r="M1028" s="83">
        <v>8</v>
      </c>
      <c r="N1028" s="83"/>
      <c r="O1028" s="83"/>
      <c r="P1028" s="83"/>
      <c r="Q1028" s="83"/>
      <c r="R1028" s="83"/>
      <c r="S1028" s="83"/>
      <c r="T1028" s="83"/>
      <c r="U1028" s="84" t="s">
        <v>3306</v>
      </c>
      <c r="V1028" s="84"/>
      <c r="W1028" s="83" t="s">
        <v>3307</v>
      </c>
      <c r="X1028" s="83" t="s">
        <v>3308</v>
      </c>
      <c r="Y1028" s="83"/>
      <c r="Z1028" s="83" t="s">
        <v>3268</v>
      </c>
      <c r="AA1028" s="83"/>
      <c r="AB1028" s="83"/>
      <c r="AC1028" s="83"/>
      <c r="AD1028" s="3" t="str">
        <f t="shared" si="317"/>
        <v>Framestone</v>
      </c>
    </row>
    <row r="1029" spans="1:30" x14ac:dyDescent="0.25">
      <c r="A1029" s="86">
        <v>62173</v>
      </c>
      <c r="B1029" s="86">
        <v>11052</v>
      </c>
      <c r="C1029" s="83">
        <f t="shared" si="315"/>
        <v>10102</v>
      </c>
      <c r="D1029" s="83">
        <f t="shared" si="315"/>
        <v>10425</v>
      </c>
      <c r="E1029" s="83">
        <f t="shared" si="315"/>
        <v>62107</v>
      </c>
      <c r="F1029" s="83">
        <f t="shared" si="315"/>
        <v>11052</v>
      </c>
      <c r="G1029" s="88">
        <f>A1029</f>
        <v>62173</v>
      </c>
      <c r="H1029" s="86"/>
      <c r="I1029" s="86"/>
      <c r="J1029" s="86"/>
      <c r="K1029" s="86"/>
      <c r="L1029" s="86">
        <v>1025</v>
      </c>
      <c r="M1029" s="86">
        <v>5</v>
      </c>
      <c r="N1029" s="86"/>
      <c r="O1029" s="86"/>
      <c r="P1029" s="86"/>
      <c r="Q1029" s="86"/>
      <c r="R1029" s="87" t="s">
        <v>3309</v>
      </c>
      <c r="S1029" s="87"/>
      <c r="T1029" s="87"/>
      <c r="U1029" s="87"/>
      <c r="V1029" s="87"/>
      <c r="W1029" s="86" t="s">
        <v>3310</v>
      </c>
      <c r="X1029" s="86" t="s">
        <v>3311</v>
      </c>
      <c r="Y1029" s="86"/>
      <c r="Z1029" s="86"/>
      <c r="AA1029" s="86"/>
      <c r="AB1029" s="86"/>
      <c r="AC1029" s="86"/>
      <c r="AD1029" s="3" t="str">
        <f t="shared" si="317"/>
        <v>Carbonate Rock of Folk (1959, 1962)</v>
      </c>
    </row>
    <row r="1030" spans="1:30" x14ac:dyDescent="0.25">
      <c r="A1030" s="83">
        <v>62174</v>
      </c>
      <c r="B1030" s="83">
        <v>62173</v>
      </c>
      <c r="C1030" s="83">
        <f t="shared" si="315"/>
        <v>10102</v>
      </c>
      <c r="D1030" s="83">
        <f t="shared" si="315"/>
        <v>10425</v>
      </c>
      <c r="E1030" s="83">
        <f t="shared" si="315"/>
        <v>62107</v>
      </c>
      <c r="F1030" s="83">
        <f t="shared" si="315"/>
        <v>11052</v>
      </c>
      <c r="G1030" s="83">
        <f t="shared" si="315"/>
        <v>62173</v>
      </c>
      <c r="H1030" s="88">
        <f>A1030</f>
        <v>62174</v>
      </c>
      <c r="I1030" s="83"/>
      <c r="J1030" s="83"/>
      <c r="K1030" s="83"/>
      <c r="L1030" s="83">
        <v>1026</v>
      </c>
      <c r="M1030" s="83">
        <v>6</v>
      </c>
      <c r="N1030" s="83"/>
      <c r="O1030" s="83"/>
      <c r="P1030" s="83"/>
      <c r="Q1030" s="83"/>
      <c r="R1030" s="83"/>
      <c r="S1030" s="84" t="s">
        <v>3312</v>
      </c>
      <c r="T1030" s="84"/>
      <c r="U1030" s="84"/>
      <c r="V1030" s="84"/>
      <c r="W1030" s="83" t="s">
        <v>3313</v>
      </c>
      <c r="X1030" s="83" t="s">
        <v>3314</v>
      </c>
      <c r="Y1030" s="83"/>
      <c r="Z1030" s="83" t="s">
        <v>3315</v>
      </c>
      <c r="AA1030" s="83"/>
      <c r="AB1030" s="83"/>
      <c r="AC1030" s="83"/>
      <c r="AD1030" s="3" t="str">
        <f t="shared" si="317"/>
        <v xml:space="preserve">Mikritic Limestone </v>
      </c>
    </row>
    <row r="1031" spans="1:30" x14ac:dyDescent="0.25">
      <c r="A1031" s="83">
        <v>62175</v>
      </c>
      <c r="B1031" s="83">
        <v>62174</v>
      </c>
      <c r="C1031" s="83">
        <f t="shared" si="315"/>
        <v>10102</v>
      </c>
      <c r="D1031" s="83">
        <f t="shared" si="315"/>
        <v>10425</v>
      </c>
      <c r="E1031" s="83">
        <f t="shared" si="315"/>
        <v>62107</v>
      </c>
      <c r="F1031" s="83">
        <f t="shared" si="315"/>
        <v>11052</v>
      </c>
      <c r="G1031" s="83">
        <f t="shared" si="315"/>
        <v>62173</v>
      </c>
      <c r="H1031" s="83">
        <f t="shared" si="315"/>
        <v>62174</v>
      </c>
      <c r="I1031" s="83">
        <f t="shared" ref="I1031:I1041" si="318">A1031</f>
        <v>62175</v>
      </c>
      <c r="J1031" s="83"/>
      <c r="K1031" s="83"/>
      <c r="L1031" s="83">
        <v>1027</v>
      </c>
      <c r="M1031" s="83">
        <v>7</v>
      </c>
      <c r="N1031" s="83"/>
      <c r="O1031" s="83"/>
      <c r="P1031" s="83"/>
      <c r="Q1031" s="83"/>
      <c r="R1031" s="83"/>
      <c r="S1031" s="83"/>
      <c r="T1031" s="84" t="s">
        <v>3316</v>
      </c>
      <c r="U1031" s="84"/>
      <c r="V1031" s="84"/>
      <c r="W1031" s="83" t="s">
        <v>3317</v>
      </c>
      <c r="X1031" s="83" t="s">
        <v>3318</v>
      </c>
      <c r="Y1031" s="83"/>
      <c r="Z1031" s="83" t="s">
        <v>3315</v>
      </c>
      <c r="AA1031" s="83"/>
      <c r="AB1031" s="83"/>
      <c r="AC1031" s="83"/>
      <c r="AD1031" s="3" t="str">
        <f t="shared" si="317"/>
        <v>Micrite- Limestone</v>
      </c>
    </row>
    <row r="1032" spans="1:30" x14ac:dyDescent="0.25">
      <c r="A1032" s="83">
        <v>62176</v>
      </c>
      <c r="B1032" s="83">
        <v>62174</v>
      </c>
      <c r="C1032" s="83">
        <f t="shared" si="315"/>
        <v>10102</v>
      </c>
      <c r="D1032" s="83">
        <f t="shared" si="315"/>
        <v>10425</v>
      </c>
      <c r="E1032" s="83">
        <f t="shared" si="315"/>
        <v>62107</v>
      </c>
      <c r="F1032" s="83">
        <f t="shared" si="315"/>
        <v>11052</v>
      </c>
      <c r="G1032" s="83">
        <f t="shared" si="315"/>
        <v>62173</v>
      </c>
      <c r="H1032" s="83">
        <f t="shared" si="315"/>
        <v>62174</v>
      </c>
      <c r="I1032" s="83">
        <f t="shared" si="318"/>
        <v>62176</v>
      </c>
      <c r="J1032" s="83"/>
      <c r="K1032" s="83"/>
      <c r="L1032" s="83">
        <v>1028</v>
      </c>
      <c r="M1032" s="83">
        <v>7</v>
      </c>
      <c r="N1032" s="83"/>
      <c r="O1032" s="83"/>
      <c r="P1032" s="83"/>
      <c r="Q1032" s="83"/>
      <c r="R1032" s="83"/>
      <c r="S1032" s="83"/>
      <c r="T1032" s="84" t="s">
        <v>3319</v>
      </c>
      <c r="U1032" s="84"/>
      <c r="V1032" s="84"/>
      <c r="W1032" s="83" t="s">
        <v>3320</v>
      </c>
      <c r="X1032" s="83" t="s">
        <v>3321</v>
      </c>
      <c r="Y1032" s="83"/>
      <c r="Z1032" s="83" t="s">
        <v>3315</v>
      </c>
      <c r="AA1032" s="83"/>
      <c r="AB1032" s="83"/>
      <c r="AC1032" s="83"/>
      <c r="AD1032" s="3" t="str">
        <f t="shared" si="317"/>
        <v>Intramicrite- Limestone</v>
      </c>
    </row>
    <row r="1033" spans="1:30" x14ac:dyDescent="0.25">
      <c r="A1033" s="83">
        <v>62177</v>
      </c>
      <c r="B1033" s="83">
        <v>62174</v>
      </c>
      <c r="C1033" s="83">
        <f t="shared" si="315"/>
        <v>10102</v>
      </c>
      <c r="D1033" s="83">
        <f t="shared" si="315"/>
        <v>10425</v>
      </c>
      <c r="E1033" s="83">
        <f t="shared" si="315"/>
        <v>62107</v>
      </c>
      <c r="F1033" s="83">
        <f t="shared" si="315"/>
        <v>11052</v>
      </c>
      <c r="G1033" s="83">
        <f t="shared" si="315"/>
        <v>62173</v>
      </c>
      <c r="H1033" s="83">
        <f t="shared" si="315"/>
        <v>62174</v>
      </c>
      <c r="I1033" s="83">
        <f t="shared" si="318"/>
        <v>62177</v>
      </c>
      <c r="J1033" s="83"/>
      <c r="K1033" s="83"/>
      <c r="L1033" s="83">
        <v>1029</v>
      </c>
      <c r="M1033" s="83">
        <v>7</v>
      </c>
      <c r="N1033" s="83"/>
      <c r="O1033" s="83"/>
      <c r="P1033" s="83"/>
      <c r="Q1033" s="83"/>
      <c r="R1033" s="83"/>
      <c r="S1033" s="83"/>
      <c r="T1033" s="84" t="s">
        <v>3322</v>
      </c>
      <c r="U1033" s="84"/>
      <c r="V1033" s="84"/>
      <c r="W1033" s="83" t="s">
        <v>3323</v>
      </c>
      <c r="X1033" s="83" t="s">
        <v>3324</v>
      </c>
      <c r="Y1033" s="83"/>
      <c r="Z1033" s="83" t="s">
        <v>3315</v>
      </c>
      <c r="AA1033" s="83"/>
      <c r="AB1033" s="83"/>
      <c r="AC1033" s="83"/>
      <c r="AD1033" s="3" t="str">
        <f t="shared" si="317"/>
        <v>Intraclastic Micrite- Limestone</v>
      </c>
    </row>
    <row r="1034" spans="1:30" x14ac:dyDescent="0.25">
      <c r="A1034" s="83">
        <v>62178</v>
      </c>
      <c r="B1034" s="83">
        <v>62174</v>
      </c>
      <c r="C1034" s="83">
        <f t="shared" si="315"/>
        <v>10102</v>
      </c>
      <c r="D1034" s="83">
        <f t="shared" si="315"/>
        <v>10425</v>
      </c>
      <c r="E1034" s="83">
        <f t="shared" si="315"/>
        <v>62107</v>
      </c>
      <c r="F1034" s="83">
        <f t="shared" si="315"/>
        <v>11052</v>
      </c>
      <c r="G1034" s="83">
        <f t="shared" si="315"/>
        <v>62173</v>
      </c>
      <c r="H1034" s="83">
        <f t="shared" si="315"/>
        <v>62174</v>
      </c>
      <c r="I1034" s="83">
        <f t="shared" si="318"/>
        <v>62178</v>
      </c>
      <c r="J1034" s="83"/>
      <c r="K1034" s="83"/>
      <c r="L1034" s="83">
        <v>1030</v>
      </c>
      <c r="M1034" s="83">
        <v>7</v>
      </c>
      <c r="N1034" s="83"/>
      <c r="O1034" s="83"/>
      <c r="P1034" s="83"/>
      <c r="Q1034" s="83"/>
      <c r="R1034" s="83"/>
      <c r="S1034" s="83"/>
      <c r="T1034" s="84" t="s">
        <v>3325</v>
      </c>
      <c r="U1034" s="84"/>
      <c r="V1034" s="84"/>
      <c r="W1034" s="83" t="s">
        <v>3326</v>
      </c>
      <c r="X1034" s="83" t="s">
        <v>3327</v>
      </c>
      <c r="Y1034" s="83"/>
      <c r="Z1034" s="83" t="s">
        <v>3315</v>
      </c>
      <c r="AA1034" s="83"/>
      <c r="AB1034" s="83"/>
      <c r="AC1034" s="83"/>
      <c r="AD1034" s="3" t="str">
        <f t="shared" si="317"/>
        <v>Oomicrite- Limestone</v>
      </c>
    </row>
    <row r="1035" spans="1:30" x14ac:dyDescent="0.25">
      <c r="A1035" s="83">
        <v>62179</v>
      </c>
      <c r="B1035" s="83">
        <v>62174</v>
      </c>
      <c r="C1035" s="83">
        <f t="shared" si="315"/>
        <v>10102</v>
      </c>
      <c r="D1035" s="83">
        <f t="shared" si="315"/>
        <v>10425</v>
      </c>
      <c r="E1035" s="83">
        <f t="shared" si="315"/>
        <v>62107</v>
      </c>
      <c r="F1035" s="83">
        <f t="shared" si="315"/>
        <v>11052</v>
      </c>
      <c r="G1035" s="83">
        <f t="shared" si="315"/>
        <v>62173</v>
      </c>
      <c r="H1035" s="83">
        <f t="shared" si="315"/>
        <v>62174</v>
      </c>
      <c r="I1035" s="83">
        <f t="shared" si="318"/>
        <v>62179</v>
      </c>
      <c r="J1035" s="83"/>
      <c r="K1035" s="83"/>
      <c r="L1035" s="83">
        <v>1031</v>
      </c>
      <c r="M1035" s="83">
        <v>7</v>
      </c>
      <c r="N1035" s="83"/>
      <c r="O1035" s="83"/>
      <c r="P1035" s="83"/>
      <c r="Q1035" s="83"/>
      <c r="R1035" s="83"/>
      <c r="S1035" s="83"/>
      <c r="T1035" s="84" t="s">
        <v>3328</v>
      </c>
      <c r="U1035" s="84"/>
      <c r="V1035" s="84"/>
      <c r="W1035" s="83" t="s">
        <v>3329</v>
      </c>
      <c r="X1035" s="83" t="s">
        <v>3330</v>
      </c>
      <c r="Y1035" s="83"/>
      <c r="Z1035" s="83" t="s">
        <v>3315</v>
      </c>
      <c r="AA1035" s="83"/>
      <c r="AB1035" s="83"/>
      <c r="AC1035" s="83"/>
      <c r="AD1035" s="3" t="str">
        <f t="shared" si="317"/>
        <v>Ooid- bearing Micrite Limestone</v>
      </c>
    </row>
    <row r="1036" spans="1:30" x14ac:dyDescent="0.25">
      <c r="A1036" s="83">
        <v>62180</v>
      </c>
      <c r="B1036" s="83">
        <v>62174</v>
      </c>
      <c r="C1036" s="83">
        <f t="shared" si="315"/>
        <v>10102</v>
      </c>
      <c r="D1036" s="83">
        <f t="shared" si="315"/>
        <v>10425</v>
      </c>
      <c r="E1036" s="83">
        <f t="shared" si="315"/>
        <v>62107</v>
      </c>
      <c r="F1036" s="83">
        <f t="shared" si="315"/>
        <v>11052</v>
      </c>
      <c r="G1036" s="83">
        <f t="shared" si="315"/>
        <v>62173</v>
      </c>
      <c r="H1036" s="83">
        <f t="shared" si="315"/>
        <v>62174</v>
      </c>
      <c r="I1036" s="83">
        <f t="shared" si="318"/>
        <v>62180</v>
      </c>
      <c r="J1036" s="83"/>
      <c r="K1036" s="83"/>
      <c r="L1036" s="83">
        <v>1032</v>
      </c>
      <c r="M1036" s="83">
        <v>7</v>
      </c>
      <c r="N1036" s="83"/>
      <c r="O1036" s="83"/>
      <c r="P1036" s="83"/>
      <c r="Q1036" s="83"/>
      <c r="R1036" s="83"/>
      <c r="S1036" s="83"/>
      <c r="T1036" s="84" t="s">
        <v>3331</v>
      </c>
      <c r="U1036" s="84"/>
      <c r="V1036" s="84"/>
      <c r="W1036" s="83" t="s">
        <v>3332</v>
      </c>
      <c r="X1036" s="83" t="s">
        <v>3333</v>
      </c>
      <c r="Y1036" s="83"/>
      <c r="Z1036" s="83" t="s">
        <v>3315</v>
      </c>
      <c r="AA1036" s="83"/>
      <c r="AB1036" s="83"/>
      <c r="AC1036" s="83"/>
      <c r="AD1036" s="3" t="str">
        <f t="shared" si="317"/>
        <v>Biomicrite- Limestone</v>
      </c>
    </row>
    <row r="1037" spans="1:30" x14ac:dyDescent="0.25">
      <c r="A1037" s="83">
        <v>62181</v>
      </c>
      <c r="B1037" s="83">
        <v>62174</v>
      </c>
      <c r="C1037" s="83">
        <f t="shared" si="315"/>
        <v>10102</v>
      </c>
      <c r="D1037" s="83">
        <f t="shared" si="315"/>
        <v>10425</v>
      </c>
      <c r="E1037" s="83">
        <f t="shared" si="315"/>
        <v>62107</v>
      </c>
      <c r="F1037" s="83">
        <f t="shared" si="315"/>
        <v>11052</v>
      </c>
      <c r="G1037" s="83">
        <f t="shared" si="315"/>
        <v>62173</v>
      </c>
      <c r="H1037" s="83">
        <f t="shared" si="315"/>
        <v>62174</v>
      </c>
      <c r="I1037" s="83">
        <f t="shared" si="318"/>
        <v>62181</v>
      </c>
      <c r="J1037" s="83"/>
      <c r="K1037" s="83"/>
      <c r="L1037" s="83">
        <v>1033</v>
      </c>
      <c r="M1037" s="83">
        <v>7</v>
      </c>
      <c r="N1037" s="83"/>
      <c r="O1037" s="83"/>
      <c r="P1037" s="83"/>
      <c r="Q1037" s="83"/>
      <c r="R1037" s="83"/>
      <c r="S1037" s="83"/>
      <c r="T1037" s="84" t="s">
        <v>3334</v>
      </c>
      <c r="U1037" s="84"/>
      <c r="V1037" s="84"/>
      <c r="W1037" s="83" t="s">
        <v>3335</v>
      </c>
      <c r="X1037" s="83" t="s">
        <v>3336</v>
      </c>
      <c r="Y1037" s="83"/>
      <c r="Z1037" s="83" t="s">
        <v>3315</v>
      </c>
      <c r="AA1037" s="83"/>
      <c r="AB1037" s="83"/>
      <c r="AC1037" s="83"/>
      <c r="AD1037" s="3" t="str">
        <f t="shared" si="317"/>
        <v>Fossile- bearing Micrite- Limestone</v>
      </c>
    </row>
    <row r="1038" spans="1:30" x14ac:dyDescent="0.25">
      <c r="A1038" s="83">
        <v>62182</v>
      </c>
      <c r="B1038" s="83">
        <v>62174</v>
      </c>
      <c r="C1038" s="83">
        <f t="shared" si="315"/>
        <v>10102</v>
      </c>
      <c r="D1038" s="83">
        <f t="shared" si="315"/>
        <v>10425</v>
      </c>
      <c r="E1038" s="83">
        <f t="shared" si="315"/>
        <v>62107</v>
      </c>
      <c r="F1038" s="83">
        <f t="shared" si="315"/>
        <v>11052</v>
      </c>
      <c r="G1038" s="83">
        <f t="shared" si="315"/>
        <v>62173</v>
      </c>
      <c r="H1038" s="83">
        <f t="shared" si="315"/>
        <v>62174</v>
      </c>
      <c r="I1038" s="83">
        <f t="shared" si="318"/>
        <v>62182</v>
      </c>
      <c r="J1038" s="83"/>
      <c r="K1038" s="83"/>
      <c r="L1038" s="83">
        <v>1034</v>
      </c>
      <c r="M1038" s="83">
        <v>7</v>
      </c>
      <c r="N1038" s="83"/>
      <c r="O1038" s="83"/>
      <c r="P1038" s="83"/>
      <c r="Q1038" s="83"/>
      <c r="R1038" s="83"/>
      <c r="S1038" s="83"/>
      <c r="T1038" s="84" t="s">
        <v>3337</v>
      </c>
      <c r="U1038" s="84"/>
      <c r="V1038" s="84"/>
      <c r="W1038" s="83" t="s">
        <v>3338</v>
      </c>
      <c r="X1038" s="83" t="s">
        <v>3339</v>
      </c>
      <c r="Y1038" s="83"/>
      <c r="Z1038" s="83" t="s">
        <v>3315</v>
      </c>
      <c r="AA1038" s="83"/>
      <c r="AB1038" s="83"/>
      <c r="AC1038" s="83"/>
      <c r="AD1038" s="3" t="str">
        <f t="shared" si="317"/>
        <v>Biopelmicrite- Limestone</v>
      </c>
    </row>
    <row r="1039" spans="1:30" x14ac:dyDescent="0.25">
      <c r="A1039" s="83">
        <v>62183</v>
      </c>
      <c r="B1039" s="83">
        <v>62174</v>
      </c>
      <c r="C1039" s="83">
        <f t="shared" si="315"/>
        <v>10102</v>
      </c>
      <c r="D1039" s="83">
        <f t="shared" si="315"/>
        <v>10425</v>
      </c>
      <c r="E1039" s="83">
        <f t="shared" si="315"/>
        <v>62107</v>
      </c>
      <c r="F1039" s="83">
        <f t="shared" si="315"/>
        <v>11052</v>
      </c>
      <c r="G1039" s="83">
        <f t="shared" si="315"/>
        <v>62173</v>
      </c>
      <c r="H1039" s="83">
        <f t="shared" si="315"/>
        <v>62174</v>
      </c>
      <c r="I1039" s="83">
        <f t="shared" si="318"/>
        <v>62183</v>
      </c>
      <c r="J1039" s="83"/>
      <c r="K1039" s="83"/>
      <c r="L1039" s="83">
        <v>1035</v>
      </c>
      <c r="M1039" s="83">
        <v>7</v>
      </c>
      <c r="N1039" s="83"/>
      <c r="O1039" s="83"/>
      <c r="P1039" s="83"/>
      <c r="Q1039" s="83"/>
      <c r="R1039" s="83"/>
      <c r="S1039" s="83"/>
      <c r="T1039" s="84" t="s">
        <v>3340</v>
      </c>
      <c r="U1039" s="84"/>
      <c r="V1039" s="84"/>
      <c r="W1039" s="83" t="s">
        <v>3341</v>
      </c>
      <c r="X1039" s="83" t="s">
        <v>3342</v>
      </c>
      <c r="Y1039" s="83"/>
      <c r="Z1039" s="83" t="s">
        <v>3315</v>
      </c>
      <c r="AA1039" s="83"/>
      <c r="AB1039" s="83"/>
      <c r="AC1039" s="83"/>
      <c r="AD1039" s="3" t="str">
        <f t="shared" si="317"/>
        <v>Pelmicrite- Limestone</v>
      </c>
    </row>
    <row r="1040" spans="1:30" x14ac:dyDescent="0.25">
      <c r="A1040" s="83">
        <v>62184</v>
      </c>
      <c r="B1040" s="83">
        <v>62174</v>
      </c>
      <c r="C1040" s="83">
        <f t="shared" si="315"/>
        <v>10102</v>
      </c>
      <c r="D1040" s="83">
        <f t="shared" si="315"/>
        <v>10425</v>
      </c>
      <c r="E1040" s="83">
        <f t="shared" si="315"/>
        <v>62107</v>
      </c>
      <c r="F1040" s="83">
        <f t="shared" si="315"/>
        <v>11052</v>
      </c>
      <c r="G1040" s="83">
        <f t="shared" si="315"/>
        <v>62173</v>
      </c>
      <c r="H1040" s="83">
        <f t="shared" si="315"/>
        <v>62174</v>
      </c>
      <c r="I1040" s="83">
        <f t="shared" si="318"/>
        <v>62184</v>
      </c>
      <c r="J1040" s="83"/>
      <c r="K1040" s="83"/>
      <c r="L1040" s="83">
        <v>1036</v>
      </c>
      <c r="M1040" s="83">
        <v>7</v>
      </c>
      <c r="N1040" s="83"/>
      <c r="O1040" s="83"/>
      <c r="P1040" s="83"/>
      <c r="Q1040" s="83"/>
      <c r="R1040" s="83"/>
      <c r="S1040" s="83"/>
      <c r="T1040" s="84" t="s">
        <v>3343</v>
      </c>
      <c r="U1040" s="84"/>
      <c r="V1040" s="84"/>
      <c r="W1040" s="83" t="s">
        <v>3344</v>
      </c>
      <c r="X1040" s="83" t="s">
        <v>3345</v>
      </c>
      <c r="Y1040" s="83"/>
      <c r="Z1040" s="83" t="s">
        <v>3315</v>
      </c>
      <c r="AA1040" s="83"/>
      <c r="AB1040" s="83"/>
      <c r="AC1040" s="83"/>
      <c r="AD1040" s="3" t="str">
        <f t="shared" si="317"/>
        <v>Peloid- bearing Micrite- Limestone</v>
      </c>
    </row>
    <row r="1041" spans="1:30" x14ac:dyDescent="0.25">
      <c r="A1041" s="83">
        <v>62185</v>
      </c>
      <c r="B1041" s="83">
        <v>62174</v>
      </c>
      <c r="C1041" s="83">
        <f t="shared" si="315"/>
        <v>10102</v>
      </c>
      <c r="D1041" s="83">
        <f t="shared" si="315"/>
        <v>10425</v>
      </c>
      <c r="E1041" s="83">
        <f t="shared" si="315"/>
        <v>62107</v>
      </c>
      <c r="F1041" s="83">
        <f t="shared" si="315"/>
        <v>11052</v>
      </c>
      <c r="G1041" s="83">
        <f t="shared" si="315"/>
        <v>62173</v>
      </c>
      <c r="H1041" s="83">
        <f t="shared" si="315"/>
        <v>62174</v>
      </c>
      <c r="I1041" s="83">
        <f t="shared" si="318"/>
        <v>62185</v>
      </c>
      <c r="J1041" s="83"/>
      <c r="K1041" s="83"/>
      <c r="L1041" s="83">
        <v>1037</v>
      </c>
      <c r="M1041" s="83">
        <v>7</v>
      </c>
      <c r="N1041" s="83"/>
      <c r="O1041" s="83"/>
      <c r="P1041" s="83"/>
      <c r="Q1041" s="83"/>
      <c r="R1041" s="83"/>
      <c r="S1041" s="83"/>
      <c r="T1041" s="84" t="s">
        <v>3346</v>
      </c>
      <c r="U1041" s="84"/>
      <c r="V1041" s="84"/>
      <c r="W1041" s="83" t="s">
        <v>3347</v>
      </c>
      <c r="X1041" s="83" t="s">
        <v>3348</v>
      </c>
      <c r="Y1041" s="83"/>
      <c r="Z1041" s="83" t="s">
        <v>3315</v>
      </c>
      <c r="AA1041" s="83"/>
      <c r="AB1041" s="83"/>
      <c r="AC1041" s="83"/>
      <c r="AD1041" s="3" t="str">
        <f t="shared" si="317"/>
        <v>Dismicrite- Limestone</v>
      </c>
    </row>
    <row r="1042" spans="1:30" x14ac:dyDescent="0.25">
      <c r="A1042" s="83">
        <v>62186</v>
      </c>
      <c r="B1042" s="83">
        <v>62173</v>
      </c>
      <c r="C1042" s="83">
        <f t="shared" ref="C1042:H1057" si="319">VLOOKUP(D1042,$A:$B,2,FALSE)</f>
        <v>10102</v>
      </c>
      <c r="D1042" s="83">
        <f t="shared" si="319"/>
        <v>10425</v>
      </c>
      <c r="E1042" s="83">
        <f t="shared" si="319"/>
        <v>62107</v>
      </c>
      <c r="F1042" s="83">
        <f t="shared" si="319"/>
        <v>11052</v>
      </c>
      <c r="G1042" s="83">
        <f t="shared" si="319"/>
        <v>62173</v>
      </c>
      <c r="H1042" s="88">
        <f>A1042</f>
        <v>62186</v>
      </c>
      <c r="I1042" s="83"/>
      <c r="J1042" s="83"/>
      <c r="K1042" s="83"/>
      <c r="L1042" s="83">
        <v>1038</v>
      </c>
      <c r="M1042" s="83">
        <v>6</v>
      </c>
      <c r="N1042" s="83"/>
      <c r="O1042" s="83"/>
      <c r="P1042" s="83"/>
      <c r="Q1042" s="83"/>
      <c r="R1042" s="83"/>
      <c r="S1042" s="84" t="s">
        <v>3349</v>
      </c>
      <c r="T1042" s="84"/>
      <c r="U1042" s="84"/>
      <c r="V1042" s="84"/>
      <c r="W1042" s="83" t="s">
        <v>3350</v>
      </c>
      <c r="X1042" s="83" t="s">
        <v>3351</v>
      </c>
      <c r="Y1042" s="83"/>
      <c r="Z1042" s="83" t="s">
        <v>3315</v>
      </c>
      <c r="AA1042" s="83"/>
      <c r="AB1042" s="83"/>
      <c r="AC1042" s="83"/>
      <c r="AD1042" s="3" t="str">
        <f t="shared" si="317"/>
        <v>Sparitic Limestone</v>
      </c>
    </row>
    <row r="1043" spans="1:30" x14ac:dyDescent="0.25">
      <c r="A1043" s="83">
        <v>62187</v>
      </c>
      <c r="B1043" s="83">
        <v>62186</v>
      </c>
      <c r="C1043" s="83">
        <f t="shared" si="319"/>
        <v>10102</v>
      </c>
      <c r="D1043" s="83">
        <f t="shared" si="319"/>
        <v>10425</v>
      </c>
      <c r="E1043" s="83">
        <f t="shared" si="319"/>
        <v>62107</v>
      </c>
      <c r="F1043" s="83">
        <f t="shared" si="319"/>
        <v>11052</v>
      </c>
      <c r="G1043" s="83">
        <f t="shared" si="319"/>
        <v>62173</v>
      </c>
      <c r="H1043" s="83">
        <f t="shared" si="319"/>
        <v>62186</v>
      </c>
      <c r="I1043" s="83">
        <f t="shared" ref="I1043:I1052" si="320">A1043</f>
        <v>62187</v>
      </c>
      <c r="J1043" s="83"/>
      <c r="K1043" s="83"/>
      <c r="L1043" s="83">
        <v>1039</v>
      </c>
      <c r="M1043" s="83">
        <v>7</v>
      </c>
      <c r="N1043" s="83"/>
      <c r="O1043" s="83"/>
      <c r="P1043" s="83"/>
      <c r="Q1043" s="83"/>
      <c r="R1043" s="83"/>
      <c r="S1043" s="83"/>
      <c r="T1043" s="84" t="s">
        <v>3352</v>
      </c>
      <c r="U1043" s="84"/>
      <c r="V1043" s="84"/>
      <c r="W1043" s="83" t="s">
        <v>3353</v>
      </c>
      <c r="X1043" s="83" t="s">
        <v>3318</v>
      </c>
      <c r="Y1043" s="83"/>
      <c r="Z1043" s="83" t="s">
        <v>3315</v>
      </c>
      <c r="AA1043" s="83"/>
      <c r="AB1043" s="83"/>
      <c r="AC1043" s="83"/>
      <c r="AD1043" s="3" t="str">
        <f t="shared" si="317"/>
        <v>Sparite- Limestone</v>
      </c>
    </row>
    <row r="1044" spans="1:30" x14ac:dyDescent="0.25">
      <c r="A1044" s="83">
        <v>62188</v>
      </c>
      <c r="B1044" s="83">
        <v>62186</v>
      </c>
      <c r="C1044" s="83">
        <f t="shared" si="319"/>
        <v>10102</v>
      </c>
      <c r="D1044" s="83">
        <f t="shared" si="319"/>
        <v>10425</v>
      </c>
      <c r="E1044" s="83">
        <f t="shared" si="319"/>
        <v>62107</v>
      </c>
      <c r="F1044" s="83">
        <f t="shared" si="319"/>
        <v>11052</v>
      </c>
      <c r="G1044" s="83">
        <f t="shared" si="319"/>
        <v>62173</v>
      </c>
      <c r="H1044" s="83">
        <f t="shared" si="319"/>
        <v>62186</v>
      </c>
      <c r="I1044" s="83">
        <f t="shared" si="320"/>
        <v>62188</v>
      </c>
      <c r="J1044" s="83"/>
      <c r="K1044" s="83"/>
      <c r="L1044" s="83">
        <v>1040</v>
      </c>
      <c r="M1044" s="83">
        <v>7</v>
      </c>
      <c r="N1044" s="83"/>
      <c r="O1044" s="83"/>
      <c r="P1044" s="83"/>
      <c r="Q1044" s="83"/>
      <c r="R1044" s="83"/>
      <c r="S1044" s="83"/>
      <c r="T1044" s="84" t="s">
        <v>3354</v>
      </c>
      <c r="U1044" s="84"/>
      <c r="V1044" s="84"/>
      <c r="W1044" s="83" t="s">
        <v>3355</v>
      </c>
      <c r="X1044" s="83" t="s">
        <v>3321</v>
      </c>
      <c r="Y1044" s="83"/>
      <c r="Z1044" s="83" t="s">
        <v>3315</v>
      </c>
      <c r="AA1044" s="83"/>
      <c r="AB1044" s="83"/>
      <c r="AC1044" s="83"/>
      <c r="AD1044" s="3" t="str">
        <f t="shared" si="317"/>
        <v>Intrasparite- Limestone</v>
      </c>
    </row>
    <row r="1045" spans="1:30" x14ac:dyDescent="0.25">
      <c r="A1045" s="83">
        <v>62189</v>
      </c>
      <c r="B1045" s="83">
        <v>62186</v>
      </c>
      <c r="C1045" s="83">
        <f t="shared" si="319"/>
        <v>10102</v>
      </c>
      <c r="D1045" s="83">
        <f t="shared" si="319"/>
        <v>10425</v>
      </c>
      <c r="E1045" s="83">
        <f t="shared" si="319"/>
        <v>62107</v>
      </c>
      <c r="F1045" s="83">
        <f t="shared" si="319"/>
        <v>11052</v>
      </c>
      <c r="G1045" s="83">
        <f t="shared" si="319"/>
        <v>62173</v>
      </c>
      <c r="H1045" s="83">
        <f t="shared" si="319"/>
        <v>62186</v>
      </c>
      <c r="I1045" s="83">
        <f t="shared" si="320"/>
        <v>62189</v>
      </c>
      <c r="J1045" s="83"/>
      <c r="K1045" s="83"/>
      <c r="L1045" s="83">
        <v>1041</v>
      </c>
      <c r="M1045" s="83">
        <v>7</v>
      </c>
      <c r="N1045" s="83"/>
      <c r="O1045" s="83"/>
      <c r="P1045" s="83"/>
      <c r="Q1045" s="83"/>
      <c r="R1045" s="83"/>
      <c r="S1045" s="83"/>
      <c r="T1045" s="84" t="s">
        <v>3356</v>
      </c>
      <c r="U1045" s="84"/>
      <c r="V1045" s="84"/>
      <c r="W1045" s="83" t="s">
        <v>3357</v>
      </c>
      <c r="X1045" s="83" t="s">
        <v>3324</v>
      </c>
      <c r="Y1045" s="83"/>
      <c r="Z1045" s="83" t="s">
        <v>3315</v>
      </c>
      <c r="AA1045" s="83"/>
      <c r="AB1045" s="83"/>
      <c r="AC1045" s="83"/>
      <c r="AD1045" s="3" t="str">
        <f t="shared" si="317"/>
        <v>Intraclastic Sparite- Limestone</v>
      </c>
    </row>
    <row r="1046" spans="1:30" x14ac:dyDescent="0.25">
      <c r="A1046" s="83">
        <v>62190</v>
      </c>
      <c r="B1046" s="83">
        <v>62186</v>
      </c>
      <c r="C1046" s="83">
        <f t="shared" si="319"/>
        <v>10102</v>
      </c>
      <c r="D1046" s="83">
        <f t="shared" si="319"/>
        <v>10425</v>
      </c>
      <c r="E1046" s="83">
        <f t="shared" si="319"/>
        <v>62107</v>
      </c>
      <c r="F1046" s="83">
        <f t="shared" si="319"/>
        <v>11052</v>
      </c>
      <c r="G1046" s="83">
        <f t="shared" si="319"/>
        <v>62173</v>
      </c>
      <c r="H1046" s="83">
        <f t="shared" si="319"/>
        <v>62186</v>
      </c>
      <c r="I1046" s="83">
        <f t="shared" si="320"/>
        <v>62190</v>
      </c>
      <c r="J1046" s="83"/>
      <c r="K1046" s="83"/>
      <c r="L1046" s="83">
        <v>1042</v>
      </c>
      <c r="M1046" s="83">
        <v>7</v>
      </c>
      <c r="N1046" s="83"/>
      <c r="O1046" s="83"/>
      <c r="P1046" s="83"/>
      <c r="Q1046" s="83"/>
      <c r="R1046" s="83"/>
      <c r="S1046" s="83"/>
      <c r="T1046" s="84" t="s">
        <v>3358</v>
      </c>
      <c r="U1046" s="84"/>
      <c r="V1046" s="84"/>
      <c r="W1046" s="83" t="s">
        <v>3359</v>
      </c>
      <c r="X1046" s="83" t="s">
        <v>3327</v>
      </c>
      <c r="Y1046" s="83"/>
      <c r="Z1046" s="83" t="s">
        <v>3315</v>
      </c>
      <c r="AA1046" s="83"/>
      <c r="AB1046" s="83"/>
      <c r="AC1046" s="83"/>
      <c r="AD1046" s="3" t="str">
        <f t="shared" si="317"/>
        <v>Oosparite- Limestone</v>
      </c>
    </row>
    <row r="1047" spans="1:30" x14ac:dyDescent="0.25">
      <c r="A1047" s="83">
        <v>62191</v>
      </c>
      <c r="B1047" s="83">
        <v>62186</v>
      </c>
      <c r="C1047" s="83">
        <f t="shared" si="319"/>
        <v>10102</v>
      </c>
      <c r="D1047" s="83">
        <f t="shared" si="319"/>
        <v>10425</v>
      </c>
      <c r="E1047" s="83">
        <f t="shared" si="319"/>
        <v>62107</v>
      </c>
      <c r="F1047" s="83">
        <f t="shared" si="319"/>
        <v>11052</v>
      </c>
      <c r="G1047" s="83">
        <f t="shared" si="319"/>
        <v>62173</v>
      </c>
      <c r="H1047" s="83">
        <f t="shared" si="319"/>
        <v>62186</v>
      </c>
      <c r="I1047" s="83">
        <f t="shared" si="320"/>
        <v>62191</v>
      </c>
      <c r="J1047" s="83"/>
      <c r="K1047" s="83"/>
      <c r="L1047" s="83">
        <v>1043</v>
      </c>
      <c r="M1047" s="83">
        <v>7</v>
      </c>
      <c r="N1047" s="83"/>
      <c r="O1047" s="83"/>
      <c r="P1047" s="83"/>
      <c r="Q1047" s="83"/>
      <c r="R1047" s="83"/>
      <c r="S1047" s="83"/>
      <c r="T1047" s="84" t="s">
        <v>3360</v>
      </c>
      <c r="U1047" s="84"/>
      <c r="V1047" s="84"/>
      <c r="W1047" s="83" t="s">
        <v>3361</v>
      </c>
      <c r="X1047" s="83" t="s">
        <v>3330</v>
      </c>
      <c r="Y1047" s="83"/>
      <c r="Z1047" s="83" t="s">
        <v>3315</v>
      </c>
      <c r="AA1047" s="83"/>
      <c r="AB1047" s="83"/>
      <c r="AC1047" s="83"/>
      <c r="AD1047" s="3" t="str">
        <f t="shared" si="317"/>
        <v>Ooid- bearing Sparite- Limestone</v>
      </c>
    </row>
    <row r="1048" spans="1:30" x14ac:dyDescent="0.25">
      <c r="A1048" s="83">
        <v>62192</v>
      </c>
      <c r="B1048" s="83">
        <v>62186</v>
      </c>
      <c r="C1048" s="83">
        <f t="shared" si="319"/>
        <v>10102</v>
      </c>
      <c r="D1048" s="83">
        <f t="shared" si="319"/>
        <v>10425</v>
      </c>
      <c r="E1048" s="83">
        <f t="shared" si="319"/>
        <v>62107</v>
      </c>
      <c r="F1048" s="83">
        <f t="shared" si="319"/>
        <v>11052</v>
      </c>
      <c r="G1048" s="83">
        <f t="shared" si="319"/>
        <v>62173</v>
      </c>
      <c r="H1048" s="83">
        <f t="shared" si="319"/>
        <v>62186</v>
      </c>
      <c r="I1048" s="83">
        <f t="shared" si="320"/>
        <v>62192</v>
      </c>
      <c r="J1048" s="83"/>
      <c r="K1048" s="83"/>
      <c r="L1048" s="83">
        <v>1044</v>
      </c>
      <c r="M1048" s="83">
        <v>7</v>
      </c>
      <c r="N1048" s="83"/>
      <c r="O1048" s="83"/>
      <c r="P1048" s="83"/>
      <c r="Q1048" s="83"/>
      <c r="R1048" s="83"/>
      <c r="S1048" s="83"/>
      <c r="T1048" s="84" t="s">
        <v>3362</v>
      </c>
      <c r="U1048" s="84"/>
      <c r="V1048" s="84"/>
      <c r="W1048" s="83" t="s">
        <v>3363</v>
      </c>
      <c r="X1048" s="83" t="s">
        <v>3333</v>
      </c>
      <c r="Y1048" s="83"/>
      <c r="Z1048" s="83" t="s">
        <v>3315</v>
      </c>
      <c r="AA1048" s="83"/>
      <c r="AB1048" s="83"/>
      <c r="AC1048" s="83"/>
      <c r="AD1048" s="3" t="str">
        <f t="shared" si="317"/>
        <v>Biosparite- Limestone</v>
      </c>
    </row>
    <row r="1049" spans="1:30" x14ac:dyDescent="0.25">
      <c r="A1049" s="83">
        <v>62193</v>
      </c>
      <c r="B1049" s="83">
        <v>62186</v>
      </c>
      <c r="C1049" s="83">
        <f t="shared" si="319"/>
        <v>10102</v>
      </c>
      <c r="D1049" s="83">
        <f t="shared" si="319"/>
        <v>10425</v>
      </c>
      <c r="E1049" s="83">
        <f t="shared" si="319"/>
        <v>62107</v>
      </c>
      <c r="F1049" s="83">
        <f t="shared" si="319"/>
        <v>11052</v>
      </c>
      <c r="G1049" s="83">
        <f t="shared" si="319"/>
        <v>62173</v>
      </c>
      <c r="H1049" s="83">
        <f t="shared" si="319"/>
        <v>62186</v>
      </c>
      <c r="I1049" s="83">
        <f t="shared" si="320"/>
        <v>62193</v>
      </c>
      <c r="J1049" s="83"/>
      <c r="K1049" s="83"/>
      <c r="L1049" s="83">
        <v>1045</v>
      </c>
      <c r="M1049" s="83">
        <v>7</v>
      </c>
      <c r="N1049" s="83"/>
      <c r="O1049" s="83"/>
      <c r="P1049" s="83"/>
      <c r="Q1049" s="83"/>
      <c r="R1049" s="83"/>
      <c r="S1049" s="83"/>
      <c r="T1049" s="84" t="s">
        <v>3364</v>
      </c>
      <c r="U1049" s="84"/>
      <c r="V1049" s="84"/>
      <c r="W1049" s="83" t="s">
        <v>3365</v>
      </c>
      <c r="X1049" s="83" t="s">
        <v>3336</v>
      </c>
      <c r="Y1049" s="83"/>
      <c r="Z1049" s="83" t="s">
        <v>3315</v>
      </c>
      <c r="AA1049" s="83"/>
      <c r="AB1049" s="83"/>
      <c r="AC1049" s="83"/>
      <c r="AD1049" s="3" t="str">
        <f t="shared" si="317"/>
        <v>Fossile- bearing Sparite Limestone</v>
      </c>
    </row>
    <row r="1050" spans="1:30" x14ac:dyDescent="0.25">
      <c r="A1050" s="83">
        <v>62194</v>
      </c>
      <c r="B1050" s="83">
        <v>62186</v>
      </c>
      <c r="C1050" s="83">
        <f t="shared" si="319"/>
        <v>10102</v>
      </c>
      <c r="D1050" s="83">
        <f t="shared" si="319"/>
        <v>10425</v>
      </c>
      <c r="E1050" s="83">
        <f t="shared" si="319"/>
        <v>62107</v>
      </c>
      <c r="F1050" s="83">
        <f t="shared" si="319"/>
        <v>11052</v>
      </c>
      <c r="G1050" s="83">
        <f t="shared" si="319"/>
        <v>62173</v>
      </c>
      <c r="H1050" s="83">
        <f t="shared" si="319"/>
        <v>62186</v>
      </c>
      <c r="I1050" s="83">
        <f t="shared" si="320"/>
        <v>62194</v>
      </c>
      <c r="J1050" s="83"/>
      <c r="K1050" s="83"/>
      <c r="L1050" s="83">
        <v>1046</v>
      </c>
      <c r="M1050" s="83">
        <v>7</v>
      </c>
      <c r="N1050" s="83"/>
      <c r="O1050" s="83"/>
      <c r="P1050" s="83"/>
      <c r="Q1050" s="83"/>
      <c r="R1050" s="83"/>
      <c r="S1050" s="83"/>
      <c r="T1050" s="84" t="s">
        <v>3366</v>
      </c>
      <c r="U1050" s="84"/>
      <c r="V1050" s="84"/>
      <c r="W1050" s="83" t="s">
        <v>3367</v>
      </c>
      <c r="X1050" s="83" t="s">
        <v>3339</v>
      </c>
      <c r="Y1050" s="83"/>
      <c r="Z1050" s="83" t="s">
        <v>3315</v>
      </c>
      <c r="AA1050" s="83"/>
      <c r="AB1050" s="83"/>
      <c r="AC1050" s="83"/>
      <c r="AD1050" s="3" t="str">
        <f t="shared" si="317"/>
        <v>Biopelsparite- Limestone</v>
      </c>
    </row>
    <row r="1051" spans="1:30" x14ac:dyDescent="0.25">
      <c r="A1051" s="83">
        <v>62195</v>
      </c>
      <c r="B1051" s="83">
        <v>62186</v>
      </c>
      <c r="C1051" s="83">
        <f t="shared" si="319"/>
        <v>10102</v>
      </c>
      <c r="D1051" s="83">
        <f t="shared" si="319"/>
        <v>10425</v>
      </c>
      <c r="E1051" s="83">
        <f t="shared" si="319"/>
        <v>62107</v>
      </c>
      <c r="F1051" s="83">
        <f t="shared" si="319"/>
        <v>11052</v>
      </c>
      <c r="G1051" s="83">
        <f t="shared" si="319"/>
        <v>62173</v>
      </c>
      <c r="H1051" s="83">
        <f t="shared" si="319"/>
        <v>62186</v>
      </c>
      <c r="I1051" s="83">
        <f t="shared" si="320"/>
        <v>62195</v>
      </c>
      <c r="J1051" s="83"/>
      <c r="K1051" s="83"/>
      <c r="L1051" s="83">
        <v>1047</v>
      </c>
      <c r="M1051" s="83">
        <v>7</v>
      </c>
      <c r="N1051" s="83"/>
      <c r="O1051" s="83"/>
      <c r="P1051" s="83"/>
      <c r="Q1051" s="83"/>
      <c r="R1051" s="83"/>
      <c r="S1051" s="83"/>
      <c r="T1051" s="84" t="s">
        <v>3368</v>
      </c>
      <c r="U1051" s="84"/>
      <c r="V1051" s="84"/>
      <c r="W1051" s="83" t="s">
        <v>3369</v>
      </c>
      <c r="X1051" s="83" t="s">
        <v>3342</v>
      </c>
      <c r="Y1051" s="83"/>
      <c r="Z1051" s="83" t="s">
        <v>3315</v>
      </c>
      <c r="AA1051" s="83"/>
      <c r="AB1051" s="83"/>
      <c r="AC1051" s="83"/>
      <c r="AD1051" s="3" t="str">
        <f t="shared" si="317"/>
        <v>Pelsparite- Limestone</v>
      </c>
    </row>
    <row r="1052" spans="1:30" x14ac:dyDescent="0.25">
      <c r="A1052" s="83">
        <v>62196</v>
      </c>
      <c r="B1052" s="83">
        <v>62186</v>
      </c>
      <c r="C1052" s="83">
        <f t="shared" si="319"/>
        <v>10102</v>
      </c>
      <c r="D1052" s="83">
        <f t="shared" si="319"/>
        <v>10425</v>
      </c>
      <c r="E1052" s="83">
        <f t="shared" si="319"/>
        <v>62107</v>
      </c>
      <c r="F1052" s="83">
        <f t="shared" si="319"/>
        <v>11052</v>
      </c>
      <c r="G1052" s="83">
        <f t="shared" si="319"/>
        <v>62173</v>
      </c>
      <c r="H1052" s="83">
        <f t="shared" si="319"/>
        <v>62186</v>
      </c>
      <c r="I1052" s="83">
        <f t="shared" si="320"/>
        <v>62196</v>
      </c>
      <c r="J1052" s="83"/>
      <c r="K1052" s="83"/>
      <c r="L1052" s="83">
        <v>1048</v>
      </c>
      <c r="M1052" s="83">
        <v>7</v>
      </c>
      <c r="N1052" s="83"/>
      <c r="O1052" s="83"/>
      <c r="P1052" s="83"/>
      <c r="Q1052" s="83"/>
      <c r="R1052" s="83"/>
      <c r="S1052" s="83"/>
      <c r="T1052" s="84" t="s">
        <v>3370</v>
      </c>
      <c r="U1052" s="84"/>
      <c r="V1052" s="84"/>
      <c r="W1052" s="83" t="s">
        <v>3371</v>
      </c>
      <c r="X1052" s="83" t="s">
        <v>3345</v>
      </c>
      <c r="Y1052" s="83"/>
      <c r="Z1052" s="83" t="s">
        <v>3315</v>
      </c>
      <c r="AA1052" s="83"/>
      <c r="AB1052" s="83"/>
      <c r="AC1052" s="83"/>
      <c r="AD1052" s="3" t="str">
        <f t="shared" si="317"/>
        <v>Peloid- bearing Sparite- Limestone</v>
      </c>
    </row>
    <row r="1053" spans="1:30" x14ac:dyDescent="0.25">
      <c r="A1053" s="83">
        <v>10616</v>
      </c>
      <c r="B1053" s="83">
        <v>11052</v>
      </c>
      <c r="C1053" s="83">
        <f t="shared" si="319"/>
        <v>10102</v>
      </c>
      <c r="D1053" s="83">
        <f t="shared" si="319"/>
        <v>10425</v>
      </c>
      <c r="E1053" s="83">
        <f t="shared" si="319"/>
        <v>62107</v>
      </c>
      <c r="F1053" s="83">
        <f t="shared" si="319"/>
        <v>11052</v>
      </c>
      <c r="G1053" s="88">
        <f>A1053</f>
        <v>10616</v>
      </c>
      <c r="H1053" s="83"/>
      <c r="I1053" s="83"/>
      <c r="J1053" s="83"/>
      <c r="K1053" s="83"/>
      <c r="L1053" s="83">
        <v>1049</v>
      </c>
      <c r="M1053" s="83">
        <v>5</v>
      </c>
      <c r="N1053" s="83"/>
      <c r="O1053" s="83"/>
      <c r="P1053" s="83"/>
      <c r="Q1053" s="83"/>
      <c r="R1053" s="84" t="s">
        <v>3372</v>
      </c>
      <c r="S1053" s="84"/>
      <c r="T1053" s="84"/>
      <c r="U1053" s="84"/>
      <c r="V1053" s="84"/>
      <c r="W1053" s="83" t="s">
        <v>3373</v>
      </c>
      <c r="X1053" s="83" t="s">
        <v>3374</v>
      </c>
      <c r="Y1053" s="83"/>
      <c r="Z1053" s="83" t="s">
        <v>3375</v>
      </c>
      <c r="AA1053" s="83"/>
      <c r="AB1053" s="83"/>
      <c r="AC1053" s="83"/>
      <c r="AD1053" s="3" t="str">
        <f t="shared" si="317"/>
        <v>Biolithites</v>
      </c>
    </row>
    <row r="1054" spans="1:30" x14ac:dyDescent="0.25">
      <c r="A1054" s="83">
        <v>10617</v>
      </c>
      <c r="B1054" s="83">
        <v>10616</v>
      </c>
      <c r="C1054" s="83">
        <f t="shared" si="319"/>
        <v>10102</v>
      </c>
      <c r="D1054" s="83">
        <f t="shared" si="319"/>
        <v>10425</v>
      </c>
      <c r="E1054" s="83">
        <f t="shared" si="319"/>
        <v>62107</v>
      </c>
      <c r="F1054" s="83">
        <f t="shared" si="319"/>
        <v>11052</v>
      </c>
      <c r="G1054" s="83">
        <f t="shared" si="319"/>
        <v>10616</v>
      </c>
      <c r="H1054" s="88">
        <f t="shared" ref="H1054:H1062" si="321">A1054</f>
        <v>10617</v>
      </c>
      <c r="I1054" s="83"/>
      <c r="J1054" s="83"/>
      <c r="K1054" s="83"/>
      <c r="L1054" s="83">
        <v>1050</v>
      </c>
      <c r="M1054" s="83">
        <v>6</v>
      </c>
      <c r="N1054" s="83"/>
      <c r="O1054" s="83"/>
      <c r="P1054" s="83"/>
      <c r="Q1054" s="83"/>
      <c r="R1054" s="83"/>
      <c r="S1054" s="84" t="s">
        <v>3376</v>
      </c>
      <c r="T1054" s="84"/>
      <c r="U1054" s="84"/>
      <c r="V1054" s="84"/>
      <c r="W1054" s="83" t="s">
        <v>3377</v>
      </c>
      <c r="X1054" s="83" t="s">
        <v>3378</v>
      </c>
      <c r="Y1054" s="83"/>
      <c r="Z1054" s="83" t="s">
        <v>3375</v>
      </c>
      <c r="AA1054" s="83"/>
      <c r="AB1054" s="83"/>
      <c r="AC1054" s="83"/>
      <c r="AD1054" s="3" t="str">
        <f t="shared" si="317"/>
        <v>Algual biolithite</v>
      </c>
    </row>
    <row r="1055" spans="1:30" x14ac:dyDescent="0.25">
      <c r="A1055" s="83">
        <v>10618</v>
      </c>
      <c r="B1055" s="83">
        <v>10616</v>
      </c>
      <c r="C1055" s="83">
        <f t="shared" si="319"/>
        <v>10102</v>
      </c>
      <c r="D1055" s="83">
        <f t="shared" si="319"/>
        <v>10425</v>
      </c>
      <c r="E1055" s="83">
        <f t="shared" si="319"/>
        <v>62107</v>
      </c>
      <c r="F1055" s="83">
        <f t="shared" si="319"/>
        <v>11052</v>
      </c>
      <c r="G1055" s="83">
        <f t="shared" si="319"/>
        <v>10616</v>
      </c>
      <c r="H1055" s="88">
        <f t="shared" si="321"/>
        <v>10618</v>
      </c>
      <c r="I1055" s="83"/>
      <c r="J1055" s="83"/>
      <c r="K1055" s="83"/>
      <c r="L1055" s="83">
        <v>1051</v>
      </c>
      <c r="M1055" s="83">
        <v>6</v>
      </c>
      <c r="N1055" s="83"/>
      <c r="O1055" s="83"/>
      <c r="P1055" s="83"/>
      <c r="Q1055" s="83"/>
      <c r="R1055" s="83"/>
      <c r="S1055" s="84" t="s">
        <v>3379</v>
      </c>
      <c r="T1055" s="84"/>
      <c r="U1055" s="84"/>
      <c r="V1055" s="84"/>
      <c r="W1055" s="83" t="s">
        <v>3380</v>
      </c>
      <c r="X1055" s="83" t="s">
        <v>3381</v>
      </c>
      <c r="Y1055" s="83"/>
      <c r="Z1055" s="83" t="s">
        <v>3375</v>
      </c>
      <c r="AA1055" s="83"/>
      <c r="AB1055" s="83"/>
      <c r="AC1055" s="83"/>
      <c r="AD1055" s="3" t="str">
        <f t="shared" si="317"/>
        <v>Brachiopod biolithite</v>
      </c>
    </row>
    <row r="1056" spans="1:30" x14ac:dyDescent="0.25">
      <c r="A1056" s="83">
        <v>10620</v>
      </c>
      <c r="B1056" s="83">
        <v>10616</v>
      </c>
      <c r="C1056" s="83">
        <f t="shared" si="319"/>
        <v>10102</v>
      </c>
      <c r="D1056" s="83">
        <f t="shared" si="319"/>
        <v>10425</v>
      </c>
      <c r="E1056" s="83">
        <f t="shared" si="319"/>
        <v>62107</v>
      </c>
      <c r="F1056" s="83">
        <f t="shared" si="319"/>
        <v>11052</v>
      </c>
      <c r="G1056" s="83">
        <f t="shared" si="319"/>
        <v>10616</v>
      </c>
      <c r="H1056" s="88">
        <f t="shared" si="321"/>
        <v>10620</v>
      </c>
      <c r="I1056" s="83"/>
      <c r="J1056" s="83"/>
      <c r="K1056" s="83"/>
      <c r="L1056" s="83">
        <v>1052</v>
      </c>
      <c r="M1056" s="83">
        <v>6</v>
      </c>
      <c r="N1056" s="83"/>
      <c r="O1056" s="83"/>
      <c r="P1056" s="83"/>
      <c r="Q1056" s="83"/>
      <c r="R1056" s="83"/>
      <c r="S1056" s="84" t="s">
        <v>3382</v>
      </c>
      <c r="T1056" s="84"/>
      <c r="U1056" s="84"/>
      <c r="V1056" s="84"/>
      <c r="W1056" s="83" t="s">
        <v>3383</v>
      </c>
      <c r="X1056" s="83" t="s">
        <v>3384</v>
      </c>
      <c r="Y1056" s="83"/>
      <c r="Z1056" s="83" t="s">
        <v>3375</v>
      </c>
      <c r="AA1056" s="83"/>
      <c r="AB1056" s="83"/>
      <c r="AC1056" s="83"/>
      <c r="AD1056" s="3" t="str">
        <f t="shared" si="317"/>
        <v>Cephalopod biolithite</v>
      </c>
    </row>
    <row r="1057" spans="1:30" x14ac:dyDescent="0.25">
      <c r="A1057" s="83">
        <v>10621</v>
      </c>
      <c r="B1057" s="83">
        <v>10616</v>
      </c>
      <c r="C1057" s="83">
        <f t="shared" si="319"/>
        <v>10102</v>
      </c>
      <c r="D1057" s="83">
        <f t="shared" si="319"/>
        <v>10425</v>
      </c>
      <c r="E1057" s="83">
        <f t="shared" si="319"/>
        <v>62107</v>
      </c>
      <c r="F1057" s="83">
        <f t="shared" si="319"/>
        <v>11052</v>
      </c>
      <c r="G1057" s="83">
        <f t="shared" si="319"/>
        <v>10616</v>
      </c>
      <c r="H1057" s="88">
        <f t="shared" si="321"/>
        <v>10621</v>
      </c>
      <c r="I1057" s="83"/>
      <c r="J1057" s="83"/>
      <c r="K1057" s="83"/>
      <c r="L1057" s="83">
        <v>1053</v>
      </c>
      <c r="M1057" s="83">
        <v>6</v>
      </c>
      <c r="N1057" s="83"/>
      <c r="O1057" s="83"/>
      <c r="P1057" s="83"/>
      <c r="Q1057" s="83"/>
      <c r="R1057" s="83"/>
      <c r="S1057" s="84" t="s">
        <v>3385</v>
      </c>
      <c r="T1057" s="84"/>
      <c r="U1057" s="84"/>
      <c r="V1057" s="84"/>
      <c r="W1057" s="83" t="s">
        <v>3386</v>
      </c>
      <c r="X1057" s="83" t="s">
        <v>3387</v>
      </c>
      <c r="Y1057" s="83"/>
      <c r="Z1057" s="83" t="s">
        <v>3375</v>
      </c>
      <c r="AA1057" s="83"/>
      <c r="AB1057" s="83"/>
      <c r="AC1057" s="83"/>
      <c r="AD1057" s="3" t="str">
        <f t="shared" si="317"/>
        <v>Crinoidal biolithite</v>
      </c>
    </row>
    <row r="1058" spans="1:30" x14ac:dyDescent="0.25">
      <c r="A1058" s="83">
        <v>10622</v>
      </c>
      <c r="B1058" s="83">
        <v>10616</v>
      </c>
      <c r="C1058" s="83">
        <f t="shared" ref="C1058:G1065" si="322">VLOOKUP(D1058,$A:$B,2,FALSE)</f>
        <v>10102</v>
      </c>
      <c r="D1058" s="83">
        <f t="shared" si="322"/>
        <v>10425</v>
      </c>
      <c r="E1058" s="83">
        <f t="shared" si="322"/>
        <v>62107</v>
      </c>
      <c r="F1058" s="83">
        <f t="shared" si="322"/>
        <v>11052</v>
      </c>
      <c r="G1058" s="83">
        <f t="shared" si="322"/>
        <v>10616</v>
      </c>
      <c r="H1058" s="88">
        <f t="shared" si="321"/>
        <v>10622</v>
      </c>
      <c r="I1058" s="83"/>
      <c r="J1058" s="83"/>
      <c r="K1058" s="83"/>
      <c r="L1058" s="83">
        <v>1054</v>
      </c>
      <c r="M1058" s="83">
        <v>6</v>
      </c>
      <c r="N1058" s="83"/>
      <c r="O1058" s="83"/>
      <c r="P1058" s="83"/>
      <c r="Q1058" s="83"/>
      <c r="R1058" s="83"/>
      <c r="S1058" s="84" t="s">
        <v>3388</v>
      </c>
      <c r="T1058" s="84"/>
      <c r="U1058" s="84"/>
      <c r="V1058" s="84"/>
      <c r="W1058" s="83" t="s">
        <v>3389</v>
      </c>
      <c r="X1058" s="83" t="s">
        <v>3390</v>
      </c>
      <c r="Y1058" s="83"/>
      <c r="Z1058" s="83" t="s">
        <v>3375</v>
      </c>
      <c r="AA1058" s="83"/>
      <c r="AB1058" s="83"/>
      <c r="AC1058" s="83"/>
      <c r="AD1058" s="3" t="str">
        <f t="shared" si="317"/>
        <v>Coral biolithite</v>
      </c>
    </row>
    <row r="1059" spans="1:30" x14ac:dyDescent="0.25">
      <c r="A1059" s="83">
        <v>10623</v>
      </c>
      <c r="B1059" s="83">
        <v>10616</v>
      </c>
      <c r="C1059" s="83">
        <f t="shared" si="322"/>
        <v>10102</v>
      </c>
      <c r="D1059" s="83">
        <f t="shared" si="322"/>
        <v>10425</v>
      </c>
      <c r="E1059" s="83">
        <f t="shared" si="322"/>
        <v>62107</v>
      </c>
      <c r="F1059" s="83">
        <f t="shared" si="322"/>
        <v>11052</v>
      </c>
      <c r="G1059" s="83">
        <f t="shared" si="322"/>
        <v>10616</v>
      </c>
      <c r="H1059" s="88">
        <f t="shared" si="321"/>
        <v>10623</v>
      </c>
      <c r="I1059" s="83"/>
      <c r="J1059" s="83"/>
      <c r="K1059" s="83"/>
      <c r="L1059" s="83">
        <v>1055</v>
      </c>
      <c r="M1059" s="83">
        <v>6</v>
      </c>
      <c r="N1059" s="83"/>
      <c r="O1059" s="83"/>
      <c r="P1059" s="83"/>
      <c r="Q1059" s="83"/>
      <c r="R1059" s="83"/>
      <c r="S1059" s="84" t="s">
        <v>3391</v>
      </c>
      <c r="T1059" s="84"/>
      <c r="U1059" s="84"/>
      <c r="V1059" s="84"/>
      <c r="W1059" s="83" t="s">
        <v>3392</v>
      </c>
      <c r="X1059" s="83" t="s">
        <v>3393</v>
      </c>
      <c r="Y1059" s="83"/>
      <c r="Z1059" s="83" t="s">
        <v>3375</v>
      </c>
      <c r="AA1059" s="83"/>
      <c r="AB1059" s="83"/>
      <c r="AC1059" s="83"/>
      <c r="AD1059" s="3" t="str">
        <f t="shared" si="317"/>
        <v>Shell biolithite</v>
      </c>
    </row>
    <row r="1060" spans="1:30" x14ac:dyDescent="0.25">
      <c r="A1060" s="83">
        <v>10624</v>
      </c>
      <c r="B1060" s="83">
        <v>10616</v>
      </c>
      <c r="C1060" s="83">
        <f t="shared" si="322"/>
        <v>10102</v>
      </c>
      <c r="D1060" s="83">
        <f t="shared" si="322"/>
        <v>10425</v>
      </c>
      <c r="E1060" s="83">
        <f t="shared" si="322"/>
        <v>62107</v>
      </c>
      <c r="F1060" s="83">
        <f t="shared" si="322"/>
        <v>11052</v>
      </c>
      <c r="G1060" s="83">
        <f t="shared" si="322"/>
        <v>10616</v>
      </c>
      <c r="H1060" s="88">
        <f t="shared" si="321"/>
        <v>10624</v>
      </c>
      <c r="I1060" s="83"/>
      <c r="J1060" s="83"/>
      <c r="K1060" s="83"/>
      <c r="L1060" s="83">
        <v>1056</v>
      </c>
      <c r="M1060" s="83">
        <v>6</v>
      </c>
      <c r="N1060" s="83"/>
      <c r="O1060" s="83"/>
      <c r="P1060" s="83"/>
      <c r="Q1060" s="83"/>
      <c r="R1060" s="83"/>
      <c r="S1060" s="84" t="s">
        <v>3394</v>
      </c>
      <c r="T1060" s="84"/>
      <c r="U1060" s="84"/>
      <c r="V1060" s="84"/>
      <c r="W1060" s="83" t="s">
        <v>3395</v>
      </c>
      <c r="X1060" s="83" t="s">
        <v>3396</v>
      </c>
      <c r="Y1060" s="83"/>
      <c r="Z1060" s="83" t="s">
        <v>3375</v>
      </c>
      <c r="AA1060" s="83"/>
      <c r="AB1060" s="83"/>
      <c r="AC1060" s="83"/>
      <c r="AD1060" s="3" t="str">
        <f t="shared" si="317"/>
        <v>Reef biolithite</v>
      </c>
    </row>
    <row r="1061" spans="1:30" x14ac:dyDescent="0.25">
      <c r="A1061" s="83">
        <v>10625</v>
      </c>
      <c r="B1061" s="83">
        <v>10616</v>
      </c>
      <c r="C1061" s="83">
        <f t="shared" si="322"/>
        <v>10102</v>
      </c>
      <c r="D1061" s="83">
        <f t="shared" si="322"/>
        <v>10425</v>
      </c>
      <c r="E1061" s="83">
        <f t="shared" si="322"/>
        <v>62107</v>
      </c>
      <c r="F1061" s="83">
        <f t="shared" si="322"/>
        <v>11052</v>
      </c>
      <c r="G1061" s="83">
        <f t="shared" si="322"/>
        <v>10616</v>
      </c>
      <c r="H1061" s="88">
        <f t="shared" si="321"/>
        <v>10625</v>
      </c>
      <c r="I1061" s="83"/>
      <c r="J1061" s="83"/>
      <c r="K1061" s="83"/>
      <c r="L1061" s="83">
        <v>1057</v>
      </c>
      <c r="M1061" s="83">
        <v>6</v>
      </c>
      <c r="N1061" s="83"/>
      <c r="O1061" s="83"/>
      <c r="P1061" s="83"/>
      <c r="Q1061" s="83"/>
      <c r="R1061" s="83"/>
      <c r="S1061" s="84" t="s">
        <v>3397</v>
      </c>
      <c r="T1061" s="84"/>
      <c r="U1061" s="84"/>
      <c r="V1061" s="84"/>
      <c r="W1061" s="83" t="s">
        <v>3398</v>
      </c>
      <c r="X1061" s="83" t="s">
        <v>3399</v>
      </c>
      <c r="Y1061" s="83"/>
      <c r="Z1061" s="83" t="s">
        <v>3375</v>
      </c>
      <c r="AA1061" s="83"/>
      <c r="AB1061" s="83"/>
      <c r="AC1061" s="83"/>
      <c r="AD1061" s="3" t="str">
        <f t="shared" si="317"/>
        <v>Poriferan biolithite</v>
      </c>
    </row>
    <row r="1062" spans="1:30" x14ac:dyDescent="0.25">
      <c r="A1062" s="83">
        <v>10626</v>
      </c>
      <c r="B1062" s="83">
        <v>10616</v>
      </c>
      <c r="C1062" s="83">
        <f t="shared" si="322"/>
        <v>10102</v>
      </c>
      <c r="D1062" s="83">
        <f t="shared" si="322"/>
        <v>10425</v>
      </c>
      <c r="E1062" s="83">
        <f t="shared" si="322"/>
        <v>62107</v>
      </c>
      <c r="F1062" s="83">
        <f t="shared" si="322"/>
        <v>11052</v>
      </c>
      <c r="G1062" s="83">
        <f t="shared" si="322"/>
        <v>10616</v>
      </c>
      <c r="H1062" s="88">
        <f t="shared" si="321"/>
        <v>10626</v>
      </c>
      <c r="I1062" s="83"/>
      <c r="J1062" s="83"/>
      <c r="K1062" s="83"/>
      <c r="L1062" s="83">
        <v>1058</v>
      </c>
      <c r="M1062" s="83">
        <v>6</v>
      </c>
      <c r="N1062" s="83"/>
      <c r="O1062" s="83"/>
      <c r="P1062" s="83"/>
      <c r="Q1062" s="83"/>
      <c r="R1062" s="83"/>
      <c r="S1062" s="84" t="s">
        <v>3400</v>
      </c>
      <c r="T1062" s="84"/>
      <c r="U1062" s="84"/>
      <c r="V1062" s="84"/>
      <c r="W1062" s="83" t="s">
        <v>3401</v>
      </c>
      <c r="X1062" s="83" t="s">
        <v>3402</v>
      </c>
      <c r="Y1062" s="83"/>
      <c r="Z1062" s="83" t="s">
        <v>3375</v>
      </c>
      <c r="AA1062" s="83"/>
      <c r="AB1062" s="83"/>
      <c r="AC1062" s="83"/>
      <c r="AD1062" s="3" t="str">
        <f t="shared" si="317"/>
        <v>Stromatolithic biolithite</v>
      </c>
    </row>
    <row r="1063" spans="1:30" x14ac:dyDescent="0.25">
      <c r="A1063" s="83">
        <v>62197</v>
      </c>
      <c r="B1063" s="83">
        <v>11052</v>
      </c>
      <c r="C1063" s="83">
        <f t="shared" si="322"/>
        <v>10102</v>
      </c>
      <c r="D1063" s="83">
        <f t="shared" si="322"/>
        <v>10425</v>
      </c>
      <c r="E1063" s="83">
        <f t="shared" si="322"/>
        <v>62107</v>
      </c>
      <c r="F1063" s="83">
        <f t="shared" si="322"/>
        <v>11052</v>
      </c>
      <c r="G1063" s="88">
        <f t="shared" ref="G1063:G1064" si="323">A1063</f>
        <v>62197</v>
      </c>
      <c r="H1063" s="83"/>
      <c r="I1063" s="83"/>
      <c r="J1063" s="83"/>
      <c r="K1063" s="83"/>
      <c r="L1063" s="83">
        <v>1059</v>
      </c>
      <c r="M1063" s="83">
        <v>5</v>
      </c>
      <c r="N1063" s="83"/>
      <c r="O1063" s="83"/>
      <c r="P1063" s="83"/>
      <c r="Q1063" s="83"/>
      <c r="R1063" s="84" t="s">
        <v>3403</v>
      </c>
      <c r="S1063" s="84"/>
      <c r="T1063" s="84"/>
      <c r="U1063" s="84"/>
      <c r="V1063" s="84"/>
      <c r="W1063" s="83" t="s">
        <v>3404</v>
      </c>
      <c r="X1063" s="83" t="s">
        <v>3405</v>
      </c>
      <c r="Y1063" s="83"/>
      <c r="Z1063" s="83" t="s">
        <v>3375</v>
      </c>
      <c r="AA1063" s="83"/>
      <c r="AB1063" s="83"/>
      <c r="AC1063" s="83"/>
      <c r="AD1063" s="3" t="str">
        <f t="shared" si="317"/>
        <v>Bioclastic rock</v>
      </c>
    </row>
    <row r="1064" spans="1:30" x14ac:dyDescent="0.25">
      <c r="A1064" s="83">
        <v>10654</v>
      </c>
      <c r="B1064" s="83">
        <v>11052</v>
      </c>
      <c r="C1064" s="83">
        <f t="shared" si="322"/>
        <v>10102</v>
      </c>
      <c r="D1064" s="83">
        <f t="shared" si="322"/>
        <v>10425</v>
      </c>
      <c r="E1064" s="83">
        <f t="shared" si="322"/>
        <v>62107</v>
      </c>
      <c r="F1064" s="83">
        <f t="shared" si="322"/>
        <v>11052</v>
      </c>
      <c r="G1064" s="88">
        <f t="shared" si="323"/>
        <v>10654</v>
      </c>
      <c r="H1064" s="83"/>
      <c r="I1064" s="83"/>
      <c r="J1064" s="83"/>
      <c r="K1064" s="83"/>
      <c r="L1064" s="83">
        <v>1060</v>
      </c>
      <c r="M1064" s="83">
        <v>5</v>
      </c>
      <c r="N1064" s="83"/>
      <c r="O1064" s="83"/>
      <c r="P1064" s="83"/>
      <c r="Q1064" s="83"/>
      <c r="R1064" s="84" t="s">
        <v>3406</v>
      </c>
      <c r="S1064" s="84"/>
      <c r="T1064" s="84"/>
      <c r="U1064" s="84"/>
      <c r="V1064" s="84"/>
      <c r="W1064" s="83" t="s">
        <v>3407</v>
      </c>
      <c r="X1064" s="83" t="s">
        <v>3408</v>
      </c>
      <c r="Y1064" s="83"/>
      <c r="Z1064" s="83"/>
      <c r="AA1064" s="83"/>
      <c r="AB1064" s="83"/>
      <c r="AC1064" s="83"/>
      <c r="AD1064" s="3" t="str">
        <f t="shared" si="317"/>
        <v>Fresh- water carbonate rock</v>
      </c>
    </row>
    <row r="1065" spans="1:30" x14ac:dyDescent="0.25">
      <c r="A1065" s="86">
        <v>62198</v>
      </c>
      <c r="B1065" s="86">
        <v>10425</v>
      </c>
      <c r="C1065" s="83">
        <f>VLOOKUP(D1065,$A:$B,2,FALSE)</f>
        <v>10102</v>
      </c>
      <c r="D1065" s="83">
        <f t="shared" si="322"/>
        <v>10425</v>
      </c>
      <c r="E1065" s="4">
        <f>A1065</f>
        <v>62198</v>
      </c>
      <c r="F1065" s="86"/>
      <c r="G1065" s="86"/>
      <c r="H1065" s="86"/>
      <c r="I1065" s="86"/>
      <c r="J1065" s="86"/>
      <c r="K1065" s="86"/>
      <c r="L1065" s="86">
        <v>1061</v>
      </c>
      <c r="M1065" s="86">
        <v>3</v>
      </c>
      <c r="N1065" s="86"/>
      <c r="O1065" s="86"/>
      <c r="P1065" s="87" t="s">
        <v>3409</v>
      </c>
      <c r="Q1065" s="87"/>
      <c r="R1065" s="87"/>
      <c r="S1065" s="87"/>
      <c r="T1065" s="87"/>
      <c r="U1065" s="87"/>
      <c r="V1065" s="87"/>
      <c r="W1065" s="86" t="s">
        <v>3410</v>
      </c>
      <c r="X1065" s="86"/>
      <c r="Y1065" s="86"/>
      <c r="Z1065" s="86"/>
      <c r="AA1065" s="86"/>
      <c r="AB1065" s="86"/>
      <c r="AC1065" s="86"/>
      <c r="AD1065" s="3" t="str">
        <f t="shared" si="317"/>
        <v>Chemical/biogene non-carbonate sedimentary rock</v>
      </c>
    </row>
    <row r="1066" spans="1:30" x14ac:dyDescent="0.25">
      <c r="A1066" s="83">
        <v>10664</v>
      </c>
      <c r="B1066" s="83">
        <v>62198</v>
      </c>
      <c r="C1066" s="83">
        <f t="shared" ref="C1066:G1081" si="324">VLOOKUP(D1066,$A:$B,2,FALSE)</f>
        <v>10102</v>
      </c>
      <c r="D1066" s="83">
        <f t="shared" si="324"/>
        <v>10425</v>
      </c>
      <c r="E1066" s="83">
        <f t="shared" si="324"/>
        <v>62198</v>
      </c>
      <c r="F1066" s="88">
        <f>A1066</f>
        <v>10664</v>
      </c>
      <c r="G1066" s="83"/>
      <c r="H1066" s="83"/>
      <c r="I1066" s="83"/>
      <c r="J1066" s="83"/>
      <c r="K1066" s="83"/>
      <c r="L1066" s="83">
        <v>1062</v>
      </c>
      <c r="M1066" s="83">
        <v>4</v>
      </c>
      <c r="N1066" s="83"/>
      <c r="O1066" s="83"/>
      <c r="P1066" s="83"/>
      <c r="Q1066" s="84" t="s">
        <v>3411</v>
      </c>
      <c r="R1066" s="84"/>
      <c r="S1066" s="84"/>
      <c r="T1066" s="84"/>
      <c r="U1066" s="84"/>
      <c r="V1066" s="84"/>
      <c r="W1066" s="83" t="s">
        <v>3412</v>
      </c>
      <c r="X1066" s="83" t="s">
        <v>3413</v>
      </c>
      <c r="Y1066" s="83"/>
      <c r="Z1066" s="83"/>
      <c r="AA1066" s="83"/>
      <c r="AB1066" s="83"/>
      <c r="AC1066" s="83"/>
      <c r="AD1066" s="3" t="str">
        <f t="shared" si="317"/>
        <v>Non-Carbonate salts</v>
      </c>
    </row>
    <row r="1067" spans="1:30" x14ac:dyDescent="0.25">
      <c r="A1067" s="86">
        <v>10665</v>
      </c>
      <c r="B1067" s="86">
        <v>10664</v>
      </c>
      <c r="C1067" s="83">
        <f t="shared" si="324"/>
        <v>10102</v>
      </c>
      <c r="D1067" s="83">
        <f t="shared" si="324"/>
        <v>10425</v>
      </c>
      <c r="E1067" s="83">
        <f t="shared" si="324"/>
        <v>62198</v>
      </c>
      <c r="F1067" s="83">
        <f t="shared" si="324"/>
        <v>10664</v>
      </c>
      <c r="G1067" s="88">
        <f>A1067</f>
        <v>10665</v>
      </c>
      <c r="H1067" s="86"/>
      <c r="I1067" s="86"/>
      <c r="J1067" s="86"/>
      <c r="K1067" s="86"/>
      <c r="L1067" s="86">
        <v>1063</v>
      </c>
      <c r="M1067" s="86">
        <v>5</v>
      </c>
      <c r="N1067" s="86"/>
      <c r="O1067" s="86"/>
      <c r="P1067" s="86"/>
      <c r="Q1067" s="86"/>
      <c r="R1067" s="87" t="s">
        <v>3414</v>
      </c>
      <c r="S1067" s="87"/>
      <c r="T1067" s="87"/>
      <c r="U1067" s="87"/>
      <c r="V1067" s="87"/>
      <c r="W1067" s="86" t="s">
        <v>3415</v>
      </c>
      <c r="X1067" s="86" t="s">
        <v>3416</v>
      </c>
      <c r="Y1067" s="86"/>
      <c r="Z1067" s="86"/>
      <c r="AA1067" s="86"/>
      <c r="AB1067" s="86"/>
      <c r="AC1067" s="86"/>
      <c r="AD1067" s="3" t="str">
        <f t="shared" si="317"/>
        <v>Sulphate salt rock</v>
      </c>
    </row>
    <row r="1068" spans="1:30" x14ac:dyDescent="0.25">
      <c r="A1068" s="86">
        <v>10666</v>
      </c>
      <c r="B1068" s="86">
        <v>10665</v>
      </c>
      <c r="C1068" s="83">
        <f t="shared" si="324"/>
        <v>10102</v>
      </c>
      <c r="D1068" s="83">
        <f t="shared" si="324"/>
        <v>10425</v>
      </c>
      <c r="E1068" s="83">
        <f t="shared" si="324"/>
        <v>62198</v>
      </c>
      <c r="F1068" s="83">
        <f t="shared" si="324"/>
        <v>10664</v>
      </c>
      <c r="G1068" s="83">
        <f t="shared" si="324"/>
        <v>10665</v>
      </c>
      <c r="H1068" s="88">
        <f t="shared" ref="H1068:H1069" si="325">A1068</f>
        <v>10666</v>
      </c>
      <c r="I1068" s="86"/>
      <c r="J1068" s="86"/>
      <c r="K1068" s="86"/>
      <c r="L1068" s="86">
        <v>1064</v>
      </c>
      <c r="M1068" s="86">
        <v>6</v>
      </c>
      <c r="N1068" s="86"/>
      <c r="O1068" s="86"/>
      <c r="P1068" s="86"/>
      <c r="Q1068" s="86"/>
      <c r="R1068" s="86"/>
      <c r="S1068" s="87" t="s">
        <v>3417</v>
      </c>
      <c r="T1068" s="87"/>
      <c r="U1068" s="87"/>
      <c r="V1068" s="87"/>
      <c r="W1068" s="86" t="s">
        <v>3418</v>
      </c>
      <c r="X1068" s="86" t="s">
        <v>3419</v>
      </c>
      <c r="Y1068" s="86"/>
      <c r="Z1068" s="86"/>
      <c r="AA1068" s="86"/>
      <c r="AB1068" s="86"/>
      <c r="AC1068" s="86"/>
      <c r="AD1068" s="3" t="str">
        <f t="shared" si="317"/>
        <v>Gypsum</v>
      </c>
    </row>
    <row r="1069" spans="1:30" x14ac:dyDescent="0.25">
      <c r="A1069" s="86">
        <v>10668</v>
      </c>
      <c r="B1069" s="86">
        <v>10665</v>
      </c>
      <c r="C1069" s="83">
        <f t="shared" si="324"/>
        <v>10102</v>
      </c>
      <c r="D1069" s="83">
        <f t="shared" si="324"/>
        <v>10425</v>
      </c>
      <c r="E1069" s="83">
        <f t="shared" si="324"/>
        <v>62198</v>
      </c>
      <c r="F1069" s="83">
        <f t="shared" si="324"/>
        <v>10664</v>
      </c>
      <c r="G1069" s="83">
        <f t="shared" si="324"/>
        <v>10665</v>
      </c>
      <c r="H1069" s="88">
        <f t="shared" si="325"/>
        <v>10668</v>
      </c>
      <c r="I1069" s="86"/>
      <c r="J1069" s="86"/>
      <c r="K1069" s="86"/>
      <c r="L1069" s="86">
        <v>1065</v>
      </c>
      <c r="M1069" s="86">
        <v>6</v>
      </c>
      <c r="N1069" s="86"/>
      <c r="O1069" s="86"/>
      <c r="P1069" s="86"/>
      <c r="Q1069" s="86"/>
      <c r="R1069" s="86"/>
      <c r="S1069" s="87" t="s">
        <v>3420</v>
      </c>
      <c r="T1069" s="87"/>
      <c r="U1069" s="87"/>
      <c r="V1069" s="87"/>
      <c r="W1069" s="86" t="s">
        <v>3421</v>
      </c>
      <c r="X1069" s="86" t="s">
        <v>3422</v>
      </c>
      <c r="Y1069" s="86"/>
      <c r="Z1069" s="86"/>
      <c r="AA1069" s="86"/>
      <c r="AB1069" s="86"/>
      <c r="AC1069" s="86"/>
      <c r="AD1069" s="3" t="str">
        <f t="shared" si="317"/>
        <v>Anhydrite</v>
      </c>
    </row>
    <row r="1070" spans="1:30" x14ac:dyDescent="0.25">
      <c r="A1070" s="86">
        <v>10677</v>
      </c>
      <c r="B1070" s="86">
        <v>10664</v>
      </c>
      <c r="C1070" s="83">
        <f t="shared" si="324"/>
        <v>10102</v>
      </c>
      <c r="D1070" s="83">
        <f t="shared" si="324"/>
        <v>10425</v>
      </c>
      <c r="E1070" s="83">
        <f t="shared" si="324"/>
        <v>62198</v>
      </c>
      <c r="F1070" s="83">
        <f t="shared" si="324"/>
        <v>10664</v>
      </c>
      <c r="G1070" s="88">
        <f>A1070</f>
        <v>10677</v>
      </c>
      <c r="H1070" s="86"/>
      <c r="I1070" s="86"/>
      <c r="J1070" s="86"/>
      <c r="K1070" s="86"/>
      <c r="L1070" s="86">
        <v>1066</v>
      </c>
      <c r="M1070" s="86">
        <v>5</v>
      </c>
      <c r="N1070" s="86"/>
      <c r="O1070" s="86"/>
      <c r="P1070" s="86"/>
      <c r="Q1070" s="86"/>
      <c r="R1070" s="87" t="s">
        <v>3423</v>
      </c>
      <c r="S1070" s="87"/>
      <c r="T1070" s="87"/>
      <c r="U1070" s="87"/>
      <c r="V1070" s="87"/>
      <c r="W1070" s="86" t="s">
        <v>3424</v>
      </c>
      <c r="X1070" s="86" t="s">
        <v>3425</v>
      </c>
      <c r="Y1070" s="86"/>
      <c r="Z1070" s="86"/>
      <c r="AA1070" s="86"/>
      <c r="AB1070" s="86"/>
      <c r="AC1070" s="86"/>
      <c r="AD1070" s="3" t="str">
        <f t="shared" si="317"/>
        <v>Chloride salt rock</v>
      </c>
    </row>
    <row r="1071" spans="1:30" x14ac:dyDescent="0.25">
      <c r="A1071" s="86">
        <v>10678</v>
      </c>
      <c r="B1071" s="86">
        <v>10677</v>
      </c>
      <c r="C1071" s="83">
        <f t="shared" si="324"/>
        <v>10102</v>
      </c>
      <c r="D1071" s="83">
        <f t="shared" si="324"/>
        <v>10425</v>
      </c>
      <c r="E1071" s="83">
        <f t="shared" si="324"/>
        <v>62198</v>
      </c>
      <c r="F1071" s="83">
        <f t="shared" si="324"/>
        <v>10664</v>
      </c>
      <c r="G1071" s="83">
        <f t="shared" si="324"/>
        <v>10677</v>
      </c>
      <c r="H1071" s="88">
        <f t="shared" ref="H1071:H1073" si="326">A1071</f>
        <v>10678</v>
      </c>
      <c r="I1071" s="86"/>
      <c r="J1071" s="86"/>
      <c r="K1071" s="86"/>
      <c r="L1071" s="86">
        <v>1067</v>
      </c>
      <c r="M1071" s="86">
        <v>6</v>
      </c>
      <c r="N1071" s="86"/>
      <c r="O1071" s="86"/>
      <c r="P1071" s="86"/>
      <c r="Q1071" s="86"/>
      <c r="R1071" s="86"/>
      <c r="S1071" s="87" t="s">
        <v>3426</v>
      </c>
      <c r="T1071" s="87"/>
      <c r="U1071" s="87"/>
      <c r="V1071" s="87"/>
      <c r="W1071" s="86" t="s">
        <v>3427</v>
      </c>
      <c r="X1071" s="86" t="s">
        <v>3428</v>
      </c>
      <c r="Y1071" s="86"/>
      <c r="Z1071" s="86"/>
      <c r="AA1071" s="86"/>
      <c r="AB1071" s="86"/>
      <c r="AC1071" s="86"/>
      <c r="AD1071" s="3" t="str">
        <f t="shared" si="317"/>
        <v>Halite rock</v>
      </c>
    </row>
    <row r="1072" spans="1:30" x14ac:dyDescent="0.25">
      <c r="A1072" s="83">
        <v>10684</v>
      </c>
      <c r="B1072" s="83">
        <v>10677</v>
      </c>
      <c r="C1072" s="83">
        <f t="shared" si="324"/>
        <v>10102</v>
      </c>
      <c r="D1072" s="83">
        <f t="shared" si="324"/>
        <v>10425</v>
      </c>
      <c r="E1072" s="83">
        <f t="shared" si="324"/>
        <v>62198</v>
      </c>
      <c r="F1072" s="83">
        <f t="shared" si="324"/>
        <v>10664</v>
      </c>
      <c r="G1072" s="83">
        <f t="shared" si="324"/>
        <v>10677</v>
      </c>
      <c r="H1072" s="88">
        <f t="shared" si="326"/>
        <v>10684</v>
      </c>
      <c r="I1072" s="83"/>
      <c r="J1072" s="83"/>
      <c r="K1072" s="83"/>
      <c r="L1072" s="83">
        <v>1068</v>
      </c>
      <c r="M1072" s="83">
        <v>6</v>
      </c>
      <c r="N1072" s="83"/>
      <c r="O1072" s="83"/>
      <c r="P1072" s="83"/>
      <c r="Q1072" s="83"/>
      <c r="R1072" s="83"/>
      <c r="S1072" s="84" t="s">
        <v>3429</v>
      </c>
      <c r="T1072" s="84"/>
      <c r="U1072" s="84"/>
      <c r="V1072" s="84"/>
      <c r="W1072" s="83" t="s">
        <v>3430</v>
      </c>
      <c r="X1072" s="86" t="s">
        <v>3431</v>
      </c>
      <c r="Y1072" s="83"/>
      <c r="Z1072" s="83"/>
      <c r="AA1072" s="83"/>
      <c r="AB1072" s="83"/>
      <c r="AC1072" s="83"/>
      <c r="AD1072" s="3" t="str">
        <f t="shared" si="317"/>
        <v>Potassium salt</v>
      </c>
    </row>
    <row r="1073" spans="1:30" x14ac:dyDescent="0.25">
      <c r="A1073" s="86">
        <v>10687</v>
      </c>
      <c r="B1073" s="86">
        <v>10677</v>
      </c>
      <c r="C1073" s="83">
        <f t="shared" si="324"/>
        <v>10102</v>
      </c>
      <c r="D1073" s="83">
        <f t="shared" si="324"/>
        <v>10425</v>
      </c>
      <c r="E1073" s="83">
        <f t="shared" si="324"/>
        <v>62198</v>
      </c>
      <c r="F1073" s="83">
        <f t="shared" si="324"/>
        <v>10664</v>
      </c>
      <c r="G1073" s="83">
        <f t="shared" si="324"/>
        <v>10677</v>
      </c>
      <c r="H1073" s="88">
        <f t="shared" si="326"/>
        <v>10687</v>
      </c>
      <c r="I1073" s="86"/>
      <c r="J1073" s="86"/>
      <c r="K1073" s="86"/>
      <c r="L1073" s="86">
        <v>1069</v>
      </c>
      <c r="M1073" s="86">
        <v>6</v>
      </c>
      <c r="N1073" s="86"/>
      <c r="O1073" s="86"/>
      <c r="P1073" s="86"/>
      <c r="Q1073" s="86"/>
      <c r="R1073" s="86"/>
      <c r="S1073" s="87" t="s">
        <v>3432</v>
      </c>
      <c r="T1073" s="87"/>
      <c r="U1073" s="87"/>
      <c r="V1073" s="87"/>
      <c r="W1073" s="86" t="s">
        <v>3433</v>
      </c>
      <c r="X1073" s="86" t="s">
        <v>3434</v>
      </c>
      <c r="Y1073" s="86"/>
      <c r="Z1073" s="86"/>
      <c r="AA1073" s="86"/>
      <c r="AB1073" s="86"/>
      <c r="AC1073" s="86"/>
      <c r="AD1073" s="3" t="str">
        <f t="shared" si="317"/>
        <v>Sylvenite</v>
      </c>
    </row>
    <row r="1074" spans="1:30" x14ac:dyDescent="0.25">
      <c r="A1074" s="83">
        <v>10691</v>
      </c>
      <c r="B1074" s="83">
        <v>10664</v>
      </c>
      <c r="C1074" s="83">
        <f t="shared" si="324"/>
        <v>10102</v>
      </c>
      <c r="D1074" s="83">
        <f t="shared" si="324"/>
        <v>10425</v>
      </c>
      <c r="E1074" s="83">
        <f t="shared" si="324"/>
        <v>62198</v>
      </c>
      <c r="F1074" s="83">
        <f t="shared" si="324"/>
        <v>10664</v>
      </c>
      <c r="G1074" s="88">
        <f>A1074</f>
        <v>10691</v>
      </c>
      <c r="H1074" s="83"/>
      <c r="I1074" s="83"/>
      <c r="J1074" s="83"/>
      <c r="K1074" s="83"/>
      <c r="L1074" s="83">
        <v>1070</v>
      </c>
      <c r="M1074" s="83">
        <v>5</v>
      </c>
      <c r="N1074" s="83"/>
      <c r="O1074" s="83"/>
      <c r="P1074" s="83"/>
      <c r="Q1074" s="83"/>
      <c r="R1074" s="84" t="s">
        <v>3435</v>
      </c>
      <c r="S1074" s="84"/>
      <c r="T1074" s="84"/>
      <c r="U1074" s="84"/>
      <c r="V1074" s="84"/>
      <c r="W1074" s="83" t="s">
        <v>3436</v>
      </c>
      <c r="X1074" s="83" t="s">
        <v>3437</v>
      </c>
      <c r="Y1074" s="83"/>
      <c r="Z1074" s="83"/>
      <c r="AA1074" s="83"/>
      <c r="AB1074" s="83"/>
      <c r="AC1074" s="83"/>
      <c r="AD1074" s="3" t="str">
        <f t="shared" si="317"/>
        <v>Nitrate salt rock</v>
      </c>
    </row>
    <row r="1075" spans="1:30" x14ac:dyDescent="0.25">
      <c r="A1075" s="83">
        <v>10692</v>
      </c>
      <c r="B1075" s="83">
        <v>10691</v>
      </c>
      <c r="C1075" s="83">
        <f t="shared" si="324"/>
        <v>10102</v>
      </c>
      <c r="D1075" s="83">
        <f t="shared" si="324"/>
        <v>10425</v>
      </c>
      <c r="E1075" s="83">
        <f t="shared" si="324"/>
        <v>62198</v>
      </c>
      <c r="F1075" s="83">
        <f t="shared" si="324"/>
        <v>10664</v>
      </c>
      <c r="G1075" s="83">
        <f t="shared" si="324"/>
        <v>10691</v>
      </c>
      <c r="H1075" s="88">
        <f>A1075</f>
        <v>10692</v>
      </c>
      <c r="I1075" s="83"/>
      <c r="J1075" s="83"/>
      <c r="K1075" s="83"/>
      <c r="L1075" s="83">
        <v>1071</v>
      </c>
      <c r="M1075" s="83">
        <v>6</v>
      </c>
      <c r="N1075" s="83"/>
      <c r="O1075" s="83"/>
      <c r="P1075" s="83"/>
      <c r="Q1075" s="83"/>
      <c r="R1075" s="83"/>
      <c r="S1075" s="84" t="s">
        <v>3438</v>
      </c>
      <c r="T1075" s="84"/>
      <c r="U1075" s="84"/>
      <c r="V1075" s="84"/>
      <c r="W1075" s="83" t="s">
        <v>3439</v>
      </c>
      <c r="X1075" s="83" t="s">
        <v>3440</v>
      </c>
      <c r="Y1075" s="83"/>
      <c r="Z1075" s="83"/>
      <c r="AA1075" s="83"/>
      <c r="AB1075" s="83"/>
      <c r="AC1075" s="83"/>
      <c r="AD1075" s="3" t="str">
        <f t="shared" si="317"/>
        <v>Salpeter</v>
      </c>
    </row>
    <row r="1076" spans="1:30" x14ac:dyDescent="0.25">
      <c r="A1076" s="83">
        <v>10693</v>
      </c>
      <c r="B1076" s="83">
        <v>10664</v>
      </c>
      <c r="C1076" s="83">
        <f t="shared" si="324"/>
        <v>10102</v>
      </c>
      <c r="D1076" s="83">
        <f t="shared" si="324"/>
        <v>10425</v>
      </c>
      <c r="E1076" s="83">
        <f t="shared" si="324"/>
        <v>62198</v>
      </c>
      <c r="F1076" s="83">
        <f t="shared" si="324"/>
        <v>10664</v>
      </c>
      <c r="G1076" s="88">
        <f>A1076</f>
        <v>10693</v>
      </c>
      <c r="H1076" s="83"/>
      <c r="I1076" s="83"/>
      <c r="J1076" s="83"/>
      <c r="K1076" s="83"/>
      <c r="L1076" s="83">
        <v>1072</v>
      </c>
      <c r="M1076" s="83">
        <v>5</v>
      </c>
      <c r="N1076" s="83"/>
      <c r="O1076" s="83"/>
      <c r="P1076" s="83"/>
      <c r="Q1076" s="83"/>
      <c r="R1076" s="84" t="s">
        <v>3441</v>
      </c>
      <c r="S1076" s="84"/>
      <c r="T1076" s="84"/>
      <c r="U1076" s="84"/>
      <c r="V1076" s="84"/>
      <c r="W1076" s="83" t="s">
        <v>3442</v>
      </c>
      <c r="X1076" s="83" t="s">
        <v>3443</v>
      </c>
      <c r="Y1076" s="83"/>
      <c r="Z1076" s="83"/>
      <c r="AA1076" s="83"/>
      <c r="AB1076" s="83"/>
      <c r="AC1076" s="83"/>
      <c r="AD1076" s="3" t="str">
        <f t="shared" si="317"/>
        <v>Borate salt rock</v>
      </c>
    </row>
    <row r="1077" spans="1:30" x14ac:dyDescent="0.25">
      <c r="A1077" s="83">
        <v>10694</v>
      </c>
      <c r="B1077" s="83">
        <v>10693</v>
      </c>
      <c r="C1077" s="83">
        <f t="shared" si="324"/>
        <v>10102</v>
      </c>
      <c r="D1077" s="83">
        <f t="shared" si="324"/>
        <v>10425</v>
      </c>
      <c r="E1077" s="83">
        <f t="shared" si="324"/>
        <v>62198</v>
      </c>
      <c r="F1077" s="83">
        <f t="shared" si="324"/>
        <v>10664</v>
      </c>
      <c r="G1077" s="83">
        <f t="shared" si="324"/>
        <v>10693</v>
      </c>
      <c r="H1077" s="88">
        <f>A1077</f>
        <v>10694</v>
      </c>
      <c r="I1077" s="83"/>
      <c r="J1077" s="83"/>
      <c r="K1077" s="83"/>
      <c r="L1077" s="83">
        <v>1073</v>
      </c>
      <c r="M1077" s="83">
        <v>6</v>
      </c>
      <c r="N1077" s="83"/>
      <c r="O1077" s="83"/>
      <c r="P1077" s="83"/>
      <c r="Q1077" s="83"/>
      <c r="R1077" s="83"/>
      <c r="S1077" s="84" t="s">
        <v>3444</v>
      </c>
      <c r="T1077" s="84"/>
      <c r="U1077" s="84"/>
      <c r="V1077" s="84"/>
      <c r="W1077" s="83" t="s">
        <v>3445</v>
      </c>
      <c r="X1077" s="83" t="s">
        <v>3446</v>
      </c>
      <c r="Y1077" s="83"/>
      <c r="Z1077" s="83"/>
      <c r="AA1077" s="83"/>
      <c r="AB1077" s="83"/>
      <c r="AC1077" s="83"/>
      <c r="AD1077" s="3" t="str">
        <f t="shared" si="317"/>
        <v>Bora</v>
      </c>
    </row>
    <row r="1078" spans="1:30" x14ac:dyDescent="0.25">
      <c r="A1078" s="83">
        <v>10695</v>
      </c>
      <c r="B1078" s="83">
        <v>10664</v>
      </c>
      <c r="C1078" s="83">
        <f t="shared" si="324"/>
        <v>10102</v>
      </c>
      <c r="D1078" s="83">
        <f t="shared" si="324"/>
        <v>10425</v>
      </c>
      <c r="E1078" s="83">
        <f t="shared" si="324"/>
        <v>62198</v>
      </c>
      <c r="F1078" s="83">
        <f t="shared" si="324"/>
        <v>10664</v>
      </c>
      <c r="G1078" s="88">
        <f>A1078</f>
        <v>10695</v>
      </c>
      <c r="H1078" s="83"/>
      <c r="I1078" s="83"/>
      <c r="J1078" s="83"/>
      <c r="K1078" s="83"/>
      <c r="L1078" s="83">
        <v>1074</v>
      </c>
      <c r="M1078" s="83">
        <v>5</v>
      </c>
      <c r="N1078" s="83"/>
      <c r="O1078" s="83"/>
      <c r="P1078" s="83"/>
      <c r="Q1078" s="83"/>
      <c r="R1078" s="84" t="s">
        <v>3447</v>
      </c>
      <c r="S1078" s="84"/>
      <c r="T1078" s="84"/>
      <c r="U1078" s="84"/>
      <c r="V1078" s="84"/>
      <c r="W1078" s="83" t="s">
        <v>3448</v>
      </c>
      <c r="X1078" s="83" t="s">
        <v>3449</v>
      </c>
      <c r="Y1078" s="83"/>
      <c r="Z1078" s="83" t="s">
        <v>95</v>
      </c>
      <c r="AA1078" s="83"/>
      <c r="AB1078" s="83"/>
      <c r="AC1078" s="83"/>
      <c r="AD1078" s="3" t="str">
        <f t="shared" si="317"/>
        <v>Mixed- salt rock</v>
      </c>
    </row>
    <row r="1079" spans="1:30" x14ac:dyDescent="0.25">
      <c r="A1079" s="83">
        <v>10696</v>
      </c>
      <c r="B1079" s="83">
        <v>10695</v>
      </c>
      <c r="C1079" s="83">
        <f t="shared" si="324"/>
        <v>10102</v>
      </c>
      <c r="D1079" s="83">
        <f t="shared" si="324"/>
        <v>10425</v>
      </c>
      <c r="E1079" s="83">
        <f t="shared" si="324"/>
        <v>62198</v>
      </c>
      <c r="F1079" s="83">
        <f t="shared" si="324"/>
        <v>10664</v>
      </c>
      <c r="G1079" s="83">
        <f t="shared" si="324"/>
        <v>10695</v>
      </c>
      <c r="H1079" s="88">
        <f>A1079</f>
        <v>10696</v>
      </c>
      <c r="I1079" s="83"/>
      <c r="J1079" s="83"/>
      <c r="K1079" s="83"/>
      <c r="L1079" s="83">
        <v>1075</v>
      </c>
      <c r="M1079" s="83">
        <v>6</v>
      </c>
      <c r="N1079" s="83"/>
      <c r="O1079" s="83"/>
      <c r="P1079" s="83"/>
      <c r="Q1079" s="83"/>
      <c r="R1079" s="83"/>
      <c r="S1079" s="84" t="s">
        <v>3450</v>
      </c>
      <c r="T1079" s="84"/>
      <c r="U1079" s="84"/>
      <c r="V1079" s="84"/>
      <c r="W1079" s="83" t="s">
        <v>3451</v>
      </c>
      <c r="X1079" s="83" t="s">
        <v>3452</v>
      </c>
      <c r="Y1079" s="83"/>
      <c r="Z1079" s="83"/>
      <c r="AA1079" s="83"/>
      <c r="AB1079" s="83"/>
      <c r="AC1079" s="83"/>
      <c r="AD1079" s="3" t="str">
        <f t="shared" si="317"/>
        <v>Sylvine</v>
      </c>
    </row>
    <row r="1080" spans="1:30" x14ac:dyDescent="0.25">
      <c r="A1080" s="88">
        <v>10708</v>
      </c>
      <c r="B1080" s="88">
        <v>62198</v>
      </c>
      <c r="C1080" s="83">
        <f t="shared" si="324"/>
        <v>10102</v>
      </c>
      <c r="D1080" s="83">
        <f t="shared" si="324"/>
        <v>10425</v>
      </c>
      <c r="E1080" s="83">
        <f t="shared" si="324"/>
        <v>62198</v>
      </c>
      <c r="F1080" s="88">
        <f>A1080</f>
        <v>10708</v>
      </c>
      <c r="G1080" s="88"/>
      <c r="H1080" s="88"/>
      <c r="I1080" s="88"/>
      <c r="J1080" s="88"/>
      <c r="K1080" s="88"/>
      <c r="L1080" s="88">
        <v>1076</v>
      </c>
      <c r="M1080" s="88">
        <v>4</v>
      </c>
      <c r="N1080" s="88"/>
      <c r="O1080" s="88"/>
      <c r="P1080" s="88"/>
      <c r="Q1080" s="90" t="s">
        <v>3453</v>
      </c>
      <c r="R1080" s="90"/>
      <c r="S1080" s="90"/>
      <c r="T1080" s="90"/>
      <c r="U1080" s="90"/>
      <c r="V1080" s="90"/>
      <c r="W1080" s="88" t="s">
        <v>3454</v>
      </c>
      <c r="X1080" s="88" t="s">
        <v>3455</v>
      </c>
      <c r="Y1080" s="88" t="s">
        <v>3456</v>
      </c>
      <c r="Z1080" s="88"/>
      <c r="AA1080" s="88"/>
      <c r="AB1080" s="88"/>
      <c r="AC1080" s="88"/>
      <c r="AD1080" s="3" t="str">
        <f t="shared" si="317"/>
        <v>Silica sedimentary rocks</v>
      </c>
    </row>
    <row r="1081" spans="1:30" x14ac:dyDescent="0.25">
      <c r="A1081" s="83">
        <v>10516</v>
      </c>
      <c r="B1081" s="83">
        <v>10708</v>
      </c>
      <c r="C1081" s="83">
        <f t="shared" si="324"/>
        <v>10102</v>
      </c>
      <c r="D1081" s="83">
        <f t="shared" si="324"/>
        <v>10425</v>
      </c>
      <c r="E1081" s="83">
        <f t="shared" si="324"/>
        <v>62198</v>
      </c>
      <c r="F1081" s="83">
        <f t="shared" si="324"/>
        <v>10708</v>
      </c>
      <c r="G1081" s="88">
        <f t="shared" ref="G1081:G1082" si="327">A1081</f>
        <v>10516</v>
      </c>
      <c r="H1081" s="83"/>
      <c r="I1081" s="83"/>
      <c r="J1081" s="83"/>
      <c r="K1081" s="83"/>
      <c r="L1081" s="83">
        <v>1077</v>
      </c>
      <c r="M1081" s="83">
        <v>5</v>
      </c>
      <c r="N1081" s="83"/>
      <c r="O1081" s="83"/>
      <c r="P1081" s="83"/>
      <c r="Q1081" s="83"/>
      <c r="R1081" s="84" t="s">
        <v>3457</v>
      </c>
      <c r="S1081" s="84"/>
      <c r="T1081" s="84"/>
      <c r="U1081" s="84"/>
      <c r="V1081" s="84"/>
      <c r="W1081" s="83" t="s">
        <v>3458</v>
      </c>
      <c r="X1081" s="83" t="s">
        <v>3459</v>
      </c>
      <c r="Y1081" s="83"/>
      <c r="Z1081" s="83"/>
      <c r="AA1081" s="83"/>
      <c r="AB1081" s="83"/>
      <c r="AC1081" s="83"/>
      <c r="AD1081" s="3" t="str">
        <f t="shared" si="317"/>
        <v>Silica introducted Quartzite</v>
      </c>
    </row>
    <row r="1082" spans="1:30" x14ac:dyDescent="0.25">
      <c r="A1082" s="83">
        <v>10712</v>
      </c>
      <c r="B1082" s="83">
        <v>10708</v>
      </c>
      <c r="C1082" s="83">
        <f t="shared" ref="C1082:I1097" si="328">VLOOKUP(D1082,$A:$B,2,FALSE)</f>
        <v>10102</v>
      </c>
      <c r="D1082" s="83">
        <f t="shared" si="328"/>
        <v>10425</v>
      </c>
      <c r="E1082" s="83">
        <f t="shared" si="328"/>
        <v>62198</v>
      </c>
      <c r="F1082" s="83">
        <f t="shared" si="328"/>
        <v>10708</v>
      </c>
      <c r="G1082" s="88">
        <f t="shared" si="327"/>
        <v>10712</v>
      </c>
      <c r="H1082" s="83"/>
      <c r="I1082" s="83"/>
      <c r="J1082" s="83"/>
      <c r="K1082" s="83"/>
      <c r="L1082" s="83">
        <v>1078</v>
      </c>
      <c r="M1082" s="83">
        <v>5</v>
      </c>
      <c r="N1082" s="83"/>
      <c r="O1082" s="83"/>
      <c r="P1082" s="83"/>
      <c r="Q1082" s="83"/>
      <c r="R1082" s="84" t="s">
        <v>3460</v>
      </c>
      <c r="S1082" s="84"/>
      <c r="T1082" s="84"/>
      <c r="U1082" s="84"/>
      <c r="V1082" s="84"/>
      <c r="W1082" s="83" t="s">
        <v>3461</v>
      </c>
      <c r="X1082" s="83" t="s">
        <v>3462</v>
      </c>
      <c r="Y1082" s="83"/>
      <c r="Z1082" s="83" t="s">
        <v>95</v>
      </c>
      <c r="AA1082" s="83"/>
      <c r="AB1082" s="83"/>
      <c r="AC1082" s="83"/>
      <c r="AD1082" s="3" t="str">
        <f t="shared" si="317"/>
        <v>Chert</v>
      </c>
    </row>
    <row r="1083" spans="1:30" x14ac:dyDescent="0.25">
      <c r="A1083" s="83">
        <v>10719</v>
      </c>
      <c r="B1083" s="83">
        <v>10712</v>
      </c>
      <c r="C1083" s="83">
        <f t="shared" si="328"/>
        <v>10102</v>
      </c>
      <c r="D1083" s="83">
        <f t="shared" si="328"/>
        <v>10425</v>
      </c>
      <c r="E1083" s="83">
        <f t="shared" si="328"/>
        <v>62198</v>
      </c>
      <c r="F1083" s="83">
        <f t="shared" si="328"/>
        <v>10708</v>
      </c>
      <c r="G1083" s="83">
        <f t="shared" si="328"/>
        <v>10712</v>
      </c>
      <c r="H1083" s="88">
        <f t="shared" ref="H1083:H1085" si="329">A1083</f>
        <v>10719</v>
      </c>
      <c r="I1083" s="83"/>
      <c r="J1083" s="83"/>
      <c r="K1083" s="83"/>
      <c r="L1083" s="83">
        <v>1079</v>
      </c>
      <c r="M1083" s="83">
        <v>6</v>
      </c>
      <c r="N1083" s="83"/>
      <c r="O1083" s="83"/>
      <c r="P1083" s="83"/>
      <c r="Q1083" s="83"/>
      <c r="R1083" s="83"/>
      <c r="S1083" s="84" t="s">
        <v>3463</v>
      </c>
      <c r="T1083" s="84"/>
      <c r="U1083" s="84"/>
      <c r="V1083" s="84"/>
      <c r="W1083" s="83" t="s">
        <v>3464</v>
      </c>
      <c r="X1083" s="83" t="s">
        <v>3465</v>
      </c>
      <c r="Y1083" s="83"/>
      <c r="Z1083" s="83" t="s">
        <v>95</v>
      </c>
      <c r="AA1083" s="83"/>
      <c r="AB1083" s="83"/>
      <c r="AC1083" s="83"/>
      <c r="AD1083" s="3" t="str">
        <f t="shared" si="317"/>
        <v>Radiolarite (Silica- schist)</v>
      </c>
    </row>
    <row r="1084" spans="1:30" x14ac:dyDescent="0.25">
      <c r="A1084" s="83">
        <v>10720</v>
      </c>
      <c r="B1084" s="83">
        <v>10712</v>
      </c>
      <c r="C1084" s="83">
        <f t="shared" si="328"/>
        <v>10102</v>
      </c>
      <c r="D1084" s="83">
        <f t="shared" si="328"/>
        <v>10425</v>
      </c>
      <c r="E1084" s="83">
        <f t="shared" si="328"/>
        <v>62198</v>
      </c>
      <c r="F1084" s="83">
        <f t="shared" si="328"/>
        <v>10708</v>
      </c>
      <c r="G1084" s="83">
        <f t="shared" si="328"/>
        <v>10712</v>
      </c>
      <c r="H1084" s="88">
        <f t="shared" si="329"/>
        <v>10720</v>
      </c>
      <c r="I1084" s="83"/>
      <c r="J1084" s="83"/>
      <c r="K1084" s="83"/>
      <c r="L1084" s="83">
        <v>1080</v>
      </c>
      <c r="M1084" s="83">
        <v>6</v>
      </c>
      <c r="N1084" s="83"/>
      <c r="O1084" s="83"/>
      <c r="P1084" s="83"/>
      <c r="Q1084" s="83"/>
      <c r="R1084" s="83"/>
      <c r="S1084" s="84" t="s">
        <v>3466</v>
      </c>
      <c r="T1084" s="84"/>
      <c r="U1084" s="84"/>
      <c r="V1084" s="84"/>
      <c r="W1084" s="83" t="s">
        <v>3467</v>
      </c>
      <c r="X1084" s="83" t="s">
        <v>3468</v>
      </c>
      <c r="Y1084" s="83"/>
      <c r="Z1084" s="83"/>
      <c r="AA1084" s="83"/>
      <c r="AB1084" s="83"/>
      <c r="AC1084" s="83"/>
      <c r="AD1084" s="3" t="str">
        <f t="shared" si="317"/>
        <v>Lydite (Alaun- Silica- schist)</v>
      </c>
    </row>
    <row r="1085" spans="1:30" x14ac:dyDescent="0.25">
      <c r="A1085" s="83">
        <v>10721</v>
      </c>
      <c r="B1085" s="83">
        <v>10712</v>
      </c>
      <c r="C1085" s="83">
        <f t="shared" si="328"/>
        <v>10102</v>
      </c>
      <c r="D1085" s="83">
        <f t="shared" si="328"/>
        <v>10425</v>
      </c>
      <c r="E1085" s="83">
        <f t="shared" si="328"/>
        <v>62198</v>
      </c>
      <c r="F1085" s="83">
        <f t="shared" si="328"/>
        <v>10708</v>
      </c>
      <c r="G1085" s="83">
        <f t="shared" si="328"/>
        <v>10712</v>
      </c>
      <c r="H1085" s="88">
        <f t="shared" si="329"/>
        <v>10721</v>
      </c>
      <c r="I1085" s="83"/>
      <c r="J1085" s="83"/>
      <c r="K1085" s="83"/>
      <c r="L1085" s="83">
        <v>1081</v>
      </c>
      <c r="M1085" s="83">
        <v>6</v>
      </c>
      <c r="N1085" s="83"/>
      <c r="O1085" s="83"/>
      <c r="P1085" s="83"/>
      <c r="Q1085" s="83"/>
      <c r="R1085" s="83"/>
      <c r="S1085" s="84" t="s">
        <v>3469</v>
      </c>
      <c r="T1085" s="84"/>
      <c r="U1085" s="84"/>
      <c r="V1085" s="84"/>
      <c r="W1085" s="83" t="s">
        <v>3470</v>
      </c>
      <c r="X1085" s="83" t="s">
        <v>3471</v>
      </c>
      <c r="Y1085" s="83"/>
      <c r="Z1085" s="83"/>
      <c r="AA1085" s="83"/>
      <c r="AB1085" s="83"/>
      <c r="AC1085" s="83"/>
      <c r="AD1085" s="3" t="str">
        <f t="shared" si="317"/>
        <v>Carbonatic Radiolarite (Silica- Carbonate)</v>
      </c>
    </row>
    <row r="1086" spans="1:30" x14ac:dyDescent="0.25">
      <c r="A1086" s="83">
        <v>10722</v>
      </c>
      <c r="B1086" s="83">
        <v>62198</v>
      </c>
      <c r="C1086" s="83">
        <f t="shared" si="328"/>
        <v>10102</v>
      </c>
      <c r="D1086" s="83">
        <f t="shared" si="328"/>
        <v>10425</v>
      </c>
      <c r="E1086" s="83">
        <f t="shared" si="328"/>
        <v>62198</v>
      </c>
      <c r="F1086" s="88">
        <f>A1086</f>
        <v>10722</v>
      </c>
      <c r="G1086" s="83"/>
      <c r="H1086" s="83"/>
      <c r="I1086" s="83"/>
      <c r="J1086" s="83"/>
      <c r="K1086" s="83"/>
      <c r="L1086" s="83">
        <v>1082</v>
      </c>
      <c r="M1086" s="83">
        <v>4</v>
      </c>
      <c r="N1086" s="83"/>
      <c r="O1086" s="83"/>
      <c r="P1086" s="83"/>
      <c r="Q1086" s="84" t="s">
        <v>3472</v>
      </c>
      <c r="R1086" s="84"/>
      <c r="S1086" s="84"/>
      <c r="T1086" s="84"/>
      <c r="U1086" s="84"/>
      <c r="V1086" s="84"/>
      <c r="W1086" s="83" t="s">
        <v>3473</v>
      </c>
      <c r="X1086" s="83" t="s">
        <v>3474</v>
      </c>
      <c r="Y1086" s="83"/>
      <c r="Z1086" s="83" t="s">
        <v>95</v>
      </c>
      <c r="AA1086" s="83"/>
      <c r="AB1086" s="83"/>
      <c r="AC1086" s="83"/>
      <c r="AD1086" s="3" t="str">
        <f t="shared" si="317"/>
        <v>Phosphate- sedimentary rocks</v>
      </c>
    </row>
    <row r="1087" spans="1:30" x14ac:dyDescent="0.25">
      <c r="A1087" s="88">
        <v>10723</v>
      </c>
      <c r="B1087" s="88">
        <v>10722</v>
      </c>
      <c r="C1087" s="83">
        <f t="shared" si="328"/>
        <v>10102</v>
      </c>
      <c r="D1087" s="83">
        <f t="shared" si="328"/>
        <v>10425</v>
      </c>
      <c r="E1087" s="83">
        <f t="shared" si="328"/>
        <v>62198</v>
      </c>
      <c r="F1087" s="83">
        <f t="shared" si="328"/>
        <v>10722</v>
      </c>
      <c r="G1087" s="88">
        <f t="shared" ref="G1087:G1088" si="330">A1087</f>
        <v>10723</v>
      </c>
      <c r="H1087" s="88"/>
      <c r="I1087" s="88"/>
      <c r="J1087" s="88"/>
      <c r="K1087" s="88"/>
      <c r="L1087" s="88">
        <v>1083</v>
      </c>
      <c r="M1087" s="88">
        <v>5</v>
      </c>
      <c r="N1087" s="88"/>
      <c r="O1087" s="88"/>
      <c r="P1087" s="88"/>
      <c r="Q1087" s="88"/>
      <c r="R1087" s="90" t="s">
        <v>3475</v>
      </c>
      <c r="S1087" s="90"/>
      <c r="T1087" s="90"/>
      <c r="U1087" s="90"/>
      <c r="V1087" s="90"/>
      <c r="W1087" s="88" t="s">
        <v>3476</v>
      </c>
      <c r="X1087" s="88" t="s">
        <v>3477</v>
      </c>
      <c r="Y1087" s="88" t="s">
        <v>3474</v>
      </c>
      <c r="Z1087" s="88" t="s">
        <v>95</v>
      </c>
      <c r="AA1087" s="88"/>
      <c r="AB1087" s="88"/>
      <c r="AC1087" s="88"/>
      <c r="AD1087" s="3" t="str">
        <f t="shared" si="317"/>
        <v>Phosphorite</v>
      </c>
    </row>
    <row r="1088" spans="1:30" x14ac:dyDescent="0.25">
      <c r="A1088" s="83">
        <v>10724</v>
      </c>
      <c r="B1088" s="83">
        <v>10722</v>
      </c>
      <c r="C1088" s="83">
        <f t="shared" si="328"/>
        <v>10102</v>
      </c>
      <c r="D1088" s="83">
        <f t="shared" si="328"/>
        <v>10425</v>
      </c>
      <c r="E1088" s="83">
        <f t="shared" si="328"/>
        <v>62198</v>
      </c>
      <c r="F1088" s="83">
        <f t="shared" si="328"/>
        <v>10722</v>
      </c>
      <c r="G1088" s="88">
        <f t="shared" si="330"/>
        <v>10724</v>
      </c>
      <c r="H1088" s="83"/>
      <c r="I1088" s="83"/>
      <c r="J1088" s="83"/>
      <c r="K1088" s="83"/>
      <c r="L1088" s="83">
        <v>1084</v>
      </c>
      <c r="M1088" s="83">
        <v>5</v>
      </c>
      <c r="N1088" s="83"/>
      <c r="O1088" s="83"/>
      <c r="P1088" s="83"/>
      <c r="Q1088" s="83"/>
      <c r="R1088" s="84" t="s">
        <v>3478</v>
      </c>
      <c r="S1088" s="84"/>
      <c r="T1088" s="84"/>
      <c r="U1088" s="84"/>
      <c r="V1088" s="84"/>
      <c r="W1088" s="83" t="s">
        <v>3479</v>
      </c>
      <c r="X1088" s="83"/>
      <c r="Y1088" s="83"/>
      <c r="Z1088" s="83"/>
      <c r="AA1088" s="83"/>
      <c r="AB1088" s="83"/>
      <c r="AC1088" s="83"/>
      <c r="AD1088" s="3" t="str">
        <f t="shared" si="317"/>
        <v>Phosphorite- nodule</v>
      </c>
    </row>
    <row r="1089" spans="1:30" x14ac:dyDescent="0.25">
      <c r="A1089" s="86">
        <v>62214</v>
      </c>
      <c r="B1089" s="86">
        <v>62198</v>
      </c>
      <c r="C1089" s="83">
        <f t="shared" si="328"/>
        <v>10102</v>
      </c>
      <c r="D1089" s="83">
        <f t="shared" si="328"/>
        <v>10425</v>
      </c>
      <c r="E1089" s="83">
        <f t="shared" si="328"/>
        <v>62198</v>
      </c>
      <c r="F1089" s="88">
        <f>A1089</f>
        <v>62214</v>
      </c>
      <c r="G1089" s="86"/>
      <c r="H1089" s="86"/>
      <c r="I1089" s="86"/>
      <c r="J1089" s="86"/>
      <c r="K1089" s="86"/>
      <c r="L1089" s="86">
        <v>1085</v>
      </c>
      <c r="M1089" s="86">
        <v>4</v>
      </c>
      <c r="N1089" s="86"/>
      <c r="O1089" s="86"/>
      <c r="P1089" s="86"/>
      <c r="Q1089" s="87" t="s">
        <v>3480</v>
      </c>
      <c r="R1089" s="87"/>
      <c r="S1089" s="87"/>
      <c r="T1089" s="87"/>
      <c r="U1089" s="87"/>
      <c r="V1089" s="87"/>
      <c r="W1089" s="86" t="s">
        <v>3481</v>
      </c>
      <c r="X1089" s="86" t="s">
        <v>3482</v>
      </c>
      <c r="Y1089" s="86"/>
      <c r="Z1089" s="86" t="s">
        <v>95</v>
      </c>
      <c r="AA1089" s="86"/>
      <c r="AB1089" s="86"/>
      <c r="AC1089" s="86"/>
      <c r="AD1089" s="3" t="str">
        <f t="shared" si="317"/>
        <v>Coal</v>
      </c>
    </row>
    <row r="1090" spans="1:30" x14ac:dyDescent="0.25">
      <c r="A1090" s="88">
        <v>62215</v>
      </c>
      <c r="B1090" s="88">
        <v>62214</v>
      </c>
      <c r="C1090" s="83">
        <f t="shared" si="328"/>
        <v>10102</v>
      </c>
      <c r="D1090" s="83">
        <f t="shared" si="328"/>
        <v>10425</v>
      </c>
      <c r="E1090" s="83">
        <f t="shared" si="328"/>
        <v>62198</v>
      </c>
      <c r="F1090" s="83">
        <f t="shared" si="328"/>
        <v>62214</v>
      </c>
      <c r="G1090" s="88">
        <f t="shared" ref="G1090:G1094" si="331">A1090</f>
        <v>62215</v>
      </c>
      <c r="H1090" s="88"/>
      <c r="I1090" s="88"/>
      <c r="J1090" s="88"/>
      <c r="K1090" s="88"/>
      <c r="L1090" s="88">
        <v>1086</v>
      </c>
      <c r="M1090" s="88">
        <v>5</v>
      </c>
      <c r="N1090" s="88"/>
      <c r="O1090" s="88"/>
      <c r="P1090" s="88"/>
      <c r="Q1090" s="88"/>
      <c r="R1090" s="90" t="s">
        <v>3483</v>
      </c>
      <c r="S1090" s="90"/>
      <c r="T1090" s="90"/>
      <c r="U1090" s="90"/>
      <c r="V1090" s="90"/>
      <c r="W1090" s="88" t="s">
        <v>3484</v>
      </c>
      <c r="X1090" s="88" t="s">
        <v>3485</v>
      </c>
      <c r="Y1090" s="88" t="s">
        <v>3486</v>
      </c>
      <c r="Z1090" s="88" t="s">
        <v>95</v>
      </c>
      <c r="AA1090" s="88"/>
      <c r="AB1090" s="88"/>
      <c r="AC1090" s="88"/>
      <c r="AD1090" s="3" t="str">
        <f t="shared" si="317"/>
        <v>Xyloid coal</v>
      </c>
    </row>
    <row r="1091" spans="1:30" x14ac:dyDescent="0.25">
      <c r="A1091" s="83">
        <v>62216</v>
      </c>
      <c r="B1091" s="83">
        <v>62214</v>
      </c>
      <c r="C1091" s="83">
        <f t="shared" si="328"/>
        <v>10102</v>
      </c>
      <c r="D1091" s="83">
        <f t="shared" si="328"/>
        <v>10425</v>
      </c>
      <c r="E1091" s="83">
        <f t="shared" si="328"/>
        <v>62198</v>
      </c>
      <c r="F1091" s="83">
        <f t="shared" si="328"/>
        <v>62214</v>
      </c>
      <c r="G1091" s="88">
        <f t="shared" si="331"/>
        <v>62216</v>
      </c>
      <c r="H1091" s="83"/>
      <c r="I1091" s="83"/>
      <c r="J1091" s="83"/>
      <c r="K1091" s="83"/>
      <c r="L1091" s="83">
        <v>1087</v>
      </c>
      <c r="M1091" s="83">
        <v>5</v>
      </c>
      <c r="N1091" s="83"/>
      <c r="O1091" s="83"/>
      <c r="P1091" s="83"/>
      <c r="Q1091" s="83"/>
      <c r="R1091" s="84" t="s">
        <v>3487</v>
      </c>
      <c r="S1091" s="84"/>
      <c r="T1091" s="84"/>
      <c r="U1091" s="84"/>
      <c r="V1091" s="84"/>
      <c r="W1091" s="83" t="s">
        <v>3488</v>
      </c>
      <c r="X1091" s="83" t="s">
        <v>3489</v>
      </c>
      <c r="Y1091" s="83" t="s">
        <v>3490</v>
      </c>
      <c r="Z1091" s="83" t="s">
        <v>85</v>
      </c>
      <c r="AA1091" s="83"/>
      <c r="AB1091" s="83"/>
      <c r="AC1091" s="83"/>
      <c r="AD1091" s="3" t="str">
        <f t="shared" ref="AD1091:AD1154" si="332">N1091&amp;O1091&amp;P1091&amp;Q1091&amp;R1091&amp;S1091&amp;T1091&amp;U1091</f>
        <v>Fusite</v>
      </c>
    </row>
    <row r="1092" spans="1:30" x14ac:dyDescent="0.25">
      <c r="A1092" s="83">
        <v>62217</v>
      </c>
      <c r="B1092" s="83">
        <v>62214</v>
      </c>
      <c r="C1092" s="83">
        <f t="shared" si="328"/>
        <v>10102</v>
      </c>
      <c r="D1092" s="83">
        <f t="shared" si="328"/>
        <v>10425</v>
      </c>
      <c r="E1092" s="83">
        <f t="shared" si="328"/>
        <v>62198</v>
      </c>
      <c r="F1092" s="83">
        <f t="shared" si="328"/>
        <v>62214</v>
      </c>
      <c r="G1092" s="88">
        <f t="shared" si="331"/>
        <v>62217</v>
      </c>
      <c r="H1092" s="83"/>
      <c r="I1092" s="83"/>
      <c r="J1092" s="83"/>
      <c r="K1092" s="83"/>
      <c r="L1092" s="83">
        <v>1088</v>
      </c>
      <c r="M1092" s="83">
        <v>5</v>
      </c>
      <c r="N1092" s="83"/>
      <c r="O1092" s="83"/>
      <c r="P1092" s="83"/>
      <c r="Q1092" s="83"/>
      <c r="R1092" s="84" t="s">
        <v>3491</v>
      </c>
      <c r="S1092" s="84"/>
      <c r="T1092" s="84"/>
      <c r="U1092" s="84"/>
      <c r="V1092" s="84"/>
      <c r="W1092" s="83" t="s">
        <v>3492</v>
      </c>
      <c r="X1092" s="83" t="s">
        <v>3493</v>
      </c>
      <c r="Y1092" s="83"/>
      <c r="Z1092" s="83"/>
      <c r="AA1092" s="83"/>
      <c r="AB1092" s="83"/>
      <c r="AC1092" s="83"/>
      <c r="AD1092" s="3" t="str">
        <f t="shared" si="332"/>
        <v>Stubben- horizon</v>
      </c>
    </row>
    <row r="1093" spans="1:30" x14ac:dyDescent="0.25">
      <c r="A1093" s="83">
        <v>62218</v>
      </c>
      <c r="B1093" s="83">
        <v>62214</v>
      </c>
      <c r="C1093" s="83">
        <f t="shared" si="328"/>
        <v>10102</v>
      </c>
      <c r="D1093" s="83">
        <f t="shared" si="328"/>
        <v>10425</v>
      </c>
      <c r="E1093" s="83">
        <f t="shared" si="328"/>
        <v>62198</v>
      </c>
      <c r="F1093" s="83">
        <f t="shared" si="328"/>
        <v>62214</v>
      </c>
      <c r="G1093" s="88">
        <f t="shared" si="331"/>
        <v>62218</v>
      </c>
      <c r="H1093" s="83"/>
      <c r="I1093" s="83"/>
      <c r="J1093" s="83"/>
      <c r="K1093" s="83"/>
      <c r="L1093" s="83">
        <v>1089</v>
      </c>
      <c r="M1093" s="83">
        <v>5</v>
      </c>
      <c r="N1093" s="83"/>
      <c r="O1093" s="83"/>
      <c r="P1093" s="83"/>
      <c r="Q1093" s="83"/>
      <c r="R1093" s="84" t="s">
        <v>3494</v>
      </c>
      <c r="S1093" s="84"/>
      <c r="T1093" s="84"/>
      <c r="U1093" s="84"/>
      <c r="V1093" s="84"/>
      <c r="W1093" s="83" t="s">
        <v>3495</v>
      </c>
      <c r="X1093" s="83" t="s">
        <v>3496</v>
      </c>
      <c r="Y1093" s="83"/>
      <c r="Z1093" s="83" t="s">
        <v>95</v>
      </c>
      <c r="AA1093" s="83"/>
      <c r="AB1093" s="83"/>
      <c r="AC1093" s="83"/>
      <c r="AD1093" s="3" t="str">
        <f t="shared" si="332"/>
        <v>Gagatite</v>
      </c>
    </row>
    <row r="1094" spans="1:30" x14ac:dyDescent="0.25">
      <c r="A1094" s="83">
        <v>62219</v>
      </c>
      <c r="B1094" s="83">
        <v>62214</v>
      </c>
      <c r="C1094" s="83">
        <f t="shared" si="328"/>
        <v>10102</v>
      </c>
      <c r="D1094" s="83">
        <f t="shared" si="328"/>
        <v>10425</v>
      </c>
      <c r="E1094" s="83">
        <f t="shared" si="328"/>
        <v>62198</v>
      </c>
      <c r="F1094" s="83">
        <f t="shared" si="328"/>
        <v>62214</v>
      </c>
      <c r="G1094" s="88">
        <f t="shared" si="331"/>
        <v>62219</v>
      </c>
      <c r="H1094" s="83"/>
      <c r="I1094" s="83"/>
      <c r="J1094" s="83"/>
      <c r="K1094" s="83"/>
      <c r="L1094" s="83">
        <v>1090</v>
      </c>
      <c r="M1094" s="83">
        <v>5</v>
      </c>
      <c r="N1094" s="83"/>
      <c r="O1094" s="83"/>
      <c r="P1094" s="83"/>
      <c r="Q1094" s="83"/>
      <c r="R1094" s="84" t="s">
        <v>3497</v>
      </c>
      <c r="S1094" s="84"/>
      <c r="T1094" s="84"/>
      <c r="U1094" s="84"/>
      <c r="V1094" s="84"/>
      <c r="W1094" s="83" t="s">
        <v>3498</v>
      </c>
      <c r="X1094" s="83" t="s">
        <v>3499</v>
      </c>
      <c r="Y1094" s="83"/>
      <c r="Z1094" s="83" t="s">
        <v>95</v>
      </c>
      <c r="AA1094" s="83"/>
      <c r="AB1094" s="83"/>
      <c r="AC1094" s="83"/>
      <c r="AD1094" s="3" t="str">
        <f t="shared" si="332"/>
        <v>Humic coal</v>
      </c>
    </row>
    <row r="1095" spans="1:30" x14ac:dyDescent="0.25">
      <c r="A1095" s="83">
        <v>62220</v>
      </c>
      <c r="B1095" s="83">
        <v>62219</v>
      </c>
      <c r="C1095" s="83">
        <f t="shared" si="328"/>
        <v>10102</v>
      </c>
      <c r="D1095" s="83">
        <f t="shared" si="328"/>
        <v>10425</v>
      </c>
      <c r="E1095" s="83">
        <f t="shared" si="328"/>
        <v>62198</v>
      </c>
      <c r="F1095" s="83">
        <f t="shared" si="328"/>
        <v>62214</v>
      </c>
      <c r="G1095" s="83">
        <f t="shared" si="328"/>
        <v>62219</v>
      </c>
      <c r="H1095" s="88">
        <f>A1095</f>
        <v>62220</v>
      </c>
      <c r="I1095" s="83"/>
      <c r="J1095" s="83"/>
      <c r="K1095" s="83"/>
      <c r="L1095" s="83">
        <v>1091</v>
      </c>
      <c r="M1095" s="83">
        <v>6</v>
      </c>
      <c r="N1095" s="83"/>
      <c r="O1095" s="83"/>
      <c r="P1095" s="83"/>
      <c r="Q1095" s="83"/>
      <c r="R1095" s="83"/>
      <c r="S1095" s="84" t="s">
        <v>3500</v>
      </c>
      <c r="T1095" s="84"/>
      <c r="U1095" s="84"/>
      <c r="V1095" s="84"/>
      <c r="W1095" s="83" t="s">
        <v>3501</v>
      </c>
      <c r="X1095" s="83" t="s">
        <v>3502</v>
      </c>
      <c r="Y1095" s="83"/>
      <c r="Z1095" s="83" t="s">
        <v>95</v>
      </c>
      <c r="AA1095" s="83"/>
      <c r="AB1095" s="83"/>
      <c r="AC1095" s="83"/>
      <c r="AD1095" s="3" t="str">
        <f t="shared" si="332"/>
        <v>Lignite</v>
      </c>
    </row>
    <row r="1096" spans="1:30" x14ac:dyDescent="0.25">
      <c r="A1096" s="83">
        <v>62221</v>
      </c>
      <c r="B1096" s="83">
        <v>62220</v>
      </c>
      <c r="C1096" s="83">
        <f t="shared" si="328"/>
        <v>10102</v>
      </c>
      <c r="D1096" s="83">
        <f t="shared" si="328"/>
        <v>10425</v>
      </c>
      <c r="E1096" s="83">
        <f t="shared" si="328"/>
        <v>62198</v>
      </c>
      <c r="F1096" s="83">
        <f t="shared" si="328"/>
        <v>62214</v>
      </c>
      <c r="G1096" s="83">
        <f t="shared" si="328"/>
        <v>62219</v>
      </c>
      <c r="H1096" s="83">
        <f t="shared" si="328"/>
        <v>62220</v>
      </c>
      <c r="I1096" s="83">
        <f>A1096</f>
        <v>62221</v>
      </c>
      <c r="J1096" s="83"/>
      <c r="K1096" s="83"/>
      <c r="L1096" s="83">
        <v>1092</v>
      </c>
      <c r="M1096" s="83">
        <v>7</v>
      </c>
      <c r="N1096" s="83"/>
      <c r="O1096" s="83"/>
      <c r="P1096" s="83"/>
      <c r="Q1096" s="83"/>
      <c r="R1096" s="83"/>
      <c r="S1096" s="83"/>
      <c r="T1096" s="84" t="s">
        <v>3503</v>
      </c>
      <c r="U1096" s="84"/>
      <c r="V1096" s="84"/>
      <c r="W1096" s="83" t="s">
        <v>3504</v>
      </c>
      <c r="X1096" s="83" t="s">
        <v>3505</v>
      </c>
      <c r="Y1096" s="83" t="s">
        <v>3506</v>
      </c>
      <c r="Z1096" s="83" t="s">
        <v>95</v>
      </c>
      <c r="AA1096" s="83"/>
      <c r="AB1096" s="83"/>
      <c r="AC1096" s="83"/>
      <c r="AD1096" s="3" t="str">
        <f t="shared" si="332"/>
        <v>Ortho- lignite (brown lignite)</v>
      </c>
    </row>
    <row r="1097" spans="1:30" x14ac:dyDescent="0.25">
      <c r="A1097" s="83">
        <v>62222</v>
      </c>
      <c r="B1097" s="83">
        <v>62221</v>
      </c>
      <c r="C1097" s="83">
        <f t="shared" si="328"/>
        <v>10102</v>
      </c>
      <c r="D1097" s="83">
        <f t="shared" si="328"/>
        <v>10425</v>
      </c>
      <c r="E1097" s="83">
        <f t="shared" si="328"/>
        <v>62198</v>
      </c>
      <c r="F1097" s="83">
        <f t="shared" si="328"/>
        <v>62214</v>
      </c>
      <c r="G1097" s="83">
        <f t="shared" si="328"/>
        <v>62219</v>
      </c>
      <c r="H1097" s="83">
        <f t="shared" si="328"/>
        <v>62220</v>
      </c>
      <c r="I1097" s="83">
        <f t="shared" si="328"/>
        <v>62221</v>
      </c>
      <c r="J1097" s="83">
        <f t="shared" ref="J1097:J1098" si="333">A1097</f>
        <v>62222</v>
      </c>
      <c r="K1097" s="83"/>
      <c r="L1097" s="83">
        <v>1093</v>
      </c>
      <c r="M1097" s="83">
        <v>8</v>
      </c>
      <c r="N1097" s="83"/>
      <c r="O1097" s="83"/>
      <c r="P1097" s="83"/>
      <c r="Q1097" s="83"/>
      <c r="R1097" s="83"/>
      <c r="S1097" s="83"/>
      <c r="T1097" s="83"/>
      <c r="U1097" s="84" t="s">
        <v>3507</v>
      </c>
      <c r="V1097" s="84"/>
      <c r="W1097" s="83" t="s">
        <v>3508</v>
      </c>
      <c r="X1097" s="83" t="s">
        <v>3509</v>
      </c>
      <c r="Y1097" s="83" t="s">
        <v>3510</v>
      </c>
      <c r="Z1097" s="83" t="s">
        <v>95</v>
      </c>
      <c r="AA1097" s="83"/>
      <c r="AB1097" s="83"/>
      <c r="AC1097" s="83"/>
      <c r="AD1097" s="3" t="str">
        <f t="shared" si="332"/>
        <v>Earthy ortho- lignite</v>
      </c>
    </row>
    <row r="1098" spans="1:30" x14ac:dyDescent="0.25">
      <c r="A1098" s="83">
        <v>62223</v>
      </c>
      <c r="B1098" s="83">
        <v>62221</v>
      </c>
      <c r="C1098" s="83">
        <f t="shared" ref="C1098:I1113" si="334">VLOOKUP(D1098,$A:$B,2,FALSE)</f>
        <v>10102</v>
      </c>
      <c r="D1098" s="83">
        <f t="shared" si="334"/>
        <v>10425</v>
      </c>
      <c r="E1098" s="83">
        <f t="shared" si="334"/>
        <v>62198</v>
      </c>
      <c r="F1098" s="83">
        <f t="shared" si="334"/>
        <v>62214</v>
      </c>
      <c r="G1098" s="83">
        <f t="shared" si="334"/>
        <v>62219</v>
      </c>
      <c r="H1098" s="83">
        <f t="shared" si="334"/>
        <v>62220</v>
      </c>
      <c r="I1098" s="83">
        <f t="shared" si="334"/>
        <v>62221</v>
      </c>
      <c r="J1098" s="83">
        <f t="shared" si="333"/>
        <v>62223</v>
      </c>
      <c r="K1098" s="83"/>
      <c r="L1098" s="83">
        <v>1094</v>
      </c>
      <c r="M1098" s="83">
        <v>8</v>
      </c>
      <c r="N1098" s="83"/>
      <c r="O1098" s="83"/>
      <c r="P1098" s="83"/>
      <c r="Q1098" s="83"/>
      <c r="R1098" s="83"/>
      <c r="S1098" s="83"/>
      <c r="T1098" s="83"/>
      <c r="U1098" s="84" t="s">
        <v>3511</v>
      </c>
      <c r="V1098" s="84"/>
      <c r="W1098" s="83" t="s">
        <v>3512</v>
      </c>
      <c r="X1098" s="83" t="s">
        <v>3513</v>
      </c>
      <c r="Y1098" s="83" t="s">
        <v>3514</v>
      </c>
      <c r="Z1098" s="83" t="s">
        <v>95</v>
      </c>
      <c r="AA1098" s="83"/>
      <c r="AB1098" s="83"/>
      <c r="AC1098" s="83"/>
      <c r="AD1098" s="3" t="str">
        <f t="shared" si="332"/>
        <v>Slaty ortho- lignite</v>
      </c>
    </row>
    <row r="1099" spans="1:30" x14ac:dyDescent="0.25">
      <c r="A1099" s="83">
        <v>62224</v>
      </c>
      <c r="B1099" s="83">
        <v>62220</v>
      </c>
      <c r="C1099" s="83">
        <f t="shared" si="334"/>
        <v>10102</v>
      </c>
      <c r="D1099" s="83">
        <f t="shared" si="334"/>
        <v>10425</v>
      </c>
      <c r="E1099" s="83">
        <f t="shared" si="334"/>
        <v>62198</v>
      </c>
      <c r="F1099" s="83">
        <f t="shared" si="334"/>
        <v>62214</v>
      </c>
      <c r="G1099" s="83">
        <f t="shared" si="334"/>
        <v>62219</v>
      </c>
      <c r="H1099" s="83">
        <f t="shared" si="334"/>
        <v>62220</v>
      </c>
      <c r="I1099" s="83">
        <f>A1099</f>
        <v>62224</v>
      </c>
      <c r="J1099" s="83"/>
      <c r="K1099" s="83"/>
      <c r="L1099" s="83">
        <v>1095</v>
      </c>
      <c r="M1099" s="83">
        <v>7</v>
      </c>
      <c r="N1099" s="83"/>
      <c r="O1099" s="83"/>
      <c r="P1099" s="83"/>
      <c r="Q1099" s="83"/>
      <c r="R1099" s="83"/>
      <c r="S1099" s="83"/>
      <c r="T1099" s="84" t="s">
        <v>3515</v>
      </c>
      <c r="U1099" s="84"/>
      <c r="V1099" s="84"/>
      <c r="W1099" s="83" t="s">
        <v>3516</v>
      </c>
      <c r="X1099" s="83" t="s">
        <v>3517</v>
      </c>
      <c r="Y1099" s="83" t="s">
        <v>3518</v>
      </c>
      <c r="Z1099" s="83" t="s">
        <v>95</v>
      </c>
      <c r="AA1099" s="83"/>
      <c r="AB1099" s="83"/>
      <c r="AC1099" s="83"/>
      <c r="AD1099" s="3" t="str">
        <f t="shared" si="332"/>
        <v>Meta- lignite (black lignite)</v>
      </c>
    </row>
    <row r="1100" spans="1:30" x14ac:dyDescent="0.25">
      <c r="A1100" s="83">
        <v>62225</v>
      </c>
      <c r="B1100" s="83">
        <v>62224</v>
      </c>
      <c r="C1100" s="83">
        <f t="shared" si="334"/>
        <v>10102</v>
      </c>
      <c r="D1100" s="83">
        <f t="shared" si="334"/>
        <v>10425</v>
      </c>
      <c r="E1100" s="83">
        <f t="shared" si="334"/>
        <v>62198</v>
      </c>
      <c r="F1100" s="83">
        <f t="shared" si="334"/>
        <v>62214</v>
      </c>
      <c r="G1100" s="83">
        <f t="shared" si="334"/>
        <v>62219</v>
      </c>
      <c r="H1100" s="83">
        <f t="shared" si="334"/>
        <v>62220</v>
      </c>
      <c r="I1100" s="83">
        <f t="shared" si="334"/>
        <v>62224</v>
      </c>
      <c r="J1100" s="83">
        <f t="shared" ref="J1100:J1101" si="335">A1100</f>
        <v>62225</v>
      </c>
      <c r="K1100" s="83"/>
      <c r="L1100" s="83">
        <v>1096</v>
      </c>
      <c r="M1100" s="83">
        <v>8</v>
      </c>
      <c r="N1100" s="83"/>
      <c r="O1100" s="83"/>
      <c r="P1100" s="83"/>
      <c r="Q1100" s="83"/>
      <c r="R1100" s="83"/>
      <c r="S1100" s="83"/>
      <c r="T1100" s="83"/>
      <c r="U1100" s="84" t="s">
        <v>3519</v>
      </c>
      <c r="V1100" s="84"/>
      <c r="W1100" s="83" t="s">
        <v>3520</v>
      </c>
      <c r="X1100" s="83" t="s">
        <v>3517</v>
      </c>
      <c r="Y1100" s="83"/>
      <c r="Z1100" s="83"/>
      <c r="AA1100" s="83"/>
      <c r="AB1100" s="83"/>
      <c r="AC1100" s="83"/>
      <c r="AD1100" s="3" t="str">
        <f t="shared" si="332"/>
        <v>Dull meta- lignite</v>
      </c>
    </row>
    <row r="1101" spans="1:30" x14ac:dyDescent="0.25">
      <c r="A1101" s="83">
        <v>62226</v>
      </c>
      <c r="B1101" s="83">
        <v>62224</v>
      </c>
      <c r="C1101" s="83">
        <f t="shared" si="334"/>
        <v>10102</v>
      </c>
      <c r="D1101" s="83">
        <f t="shared" si="334"/>
        <v>10425</v>
      </c>
      <c r="E1101" s="83">
        <f t="shared" si="334"/>
        <v>62198</v>
      </c>
      <c r="F1101" s="83">
        <f t="shared" si="334"/>
        <v>62214</v>
      </c>
      <c r="G1101" s="83">
        <f t="shared" si="334"/>
        <v>62219</v>
      </c>
      <c r="H1101" s="83">
        <f t="shared" si="334"/>
        <v>62220</v>
      </c>
      <c r="I1101" s="83">
        <f t="shared" si="334"/>
        <v>62224</v>
      </c>
      <c r="J1101" s="83">
        <f t="shared" si="335"/>
        <v>62226</v>
      </c>
      <c r="K1101" s="83"/>
      <c r="L1101" s="83">
        <v>1097</v>
      </c>
      <c r="M1101" s="83">
        <v>8</v>
      </c>
      <c r="N1101" s="83"/>
      <c r="O1101" s="83"/>
      <c r="P1101" s="83"/>
      <c r="Q1101" s="83"/>
      <c r="R1101" s="83"/>
      <c r="S1101" s="83"/>
      <c r="T1101" s="83"/>
      <c r="U1101" s="84" t="s">
        <v>3521</v>
      </c>
      <c r="V1101" s="84"/>
      <c r="W1101" s="83" t="s">
        <v>3522</v>
      </c>
      <c r="X1101" s="83" t="s">
        <v>3523</v>
      </c>
      <c r="Y1101" s="83"/>
      <c r="Z1101" s="83"/>
      <c r="AA1101" s="83"/>
      <c r="AB1101" s="83"/>
      <c r="AC1101" s="83"/>
      <c r="AD1101" s="3" t="str">
        <f t="shared" si="332"/>
        <v>Bright meta- lignite (pitch coal)</v>
      </c>
    </row>
    <row r="1102" spans="1:30" ht="15" customHeight="1" x14ac:dyDescent="0.25">
      <c r="A1102" s="83">
        <v>62227</v>
      </c>
      <c r="B1102" s="83">
        <v>62219</v>
      </c>
      <c r="C1102" s="83">
        <f t="shared" si="334"/>
        <v>10102</v>
      </c>
      <c r="D1102" s="83">
        <f t="shared" si="334"/>
        <v>10425</v>
      </c>
      <c r="E1102" s="83">
        <f t="shared" si="334"/>
        <v>62198</v>
      </c>
      <c r="F1102" s="83">
        <f t="shared" si="334"/>
        <v>62214</v>
      </c>
      <c r="G1102" s="83">
        <f t="shared" si="334"/>
        <v>62219</v>
      </c>
      <c r="H1102" s="88">
        <f>A1102</f>
        <v>62227</v>
      </c>
      <c r="I1102" s="83"/>
      <c r="J1102" s="83"/>
      <c r="K1102" s="83"/>
      <c r="L1102" s="83">
        <v>1098</v>
      </c>
      <c r="M1102" s="83">
        <v>6</v>
      </c>
      <c r="N1102" s="83"/>
      <c r="O1102" s="83"/>
      <c r="P1102" s="83"/>
      <c r="Q1102" s="83"/>
      <c r="R1102" s="83"/>
      <c r="S1102" s="101" t="s">
        <v>3524</v>
      </c>
      <c r="T1102" s="101"/>
      <c r="U1102" s="101"/>
      <c r="V1102" s="101"/>
      <c r="W1102" s="83" t="s">
        <v>3525</v>
      </c>
      <c r="X1102" s="83" t="s">
        <v>3526</v>
      </c>
      <c r="Y1102" s="83"/>
      <c r="Z1102" s="83" t="s">
        <v>3527</v>
      </c>
      <c r="AA1102" s="83"/>
      <c r="AB1102" s="83"/>
      <c r="AC1102" s="83"/>
      <c r="AD1102" s="3" t="str">
        <f t="shared" si="332"/>
        <v>Bituminous-coal</v>
      </c>
    </row>
    <row r="1103" spans="1:30" x14ac:dyDescent="0.25">
      <c r="A1103" s="83">
        <v>62228</v>
      </c>
      <c r="B1103" s="83">
        <v>62227</v>
      </c>
      <c r="C1103" s="83">
        <f t="shared" si="334"/>
        <v>10102</v>
      </c>
      <c r="D1103" s="83">
        <f t="shared" si="334"/>
        <v>10425</v>
      </c>
      <c r="E1103" s="83">
        <f t="shared" si="334"/>
        <v>62198</v>
      </c>
      <c r="F1103" s="83">
        <f t="shared" si="334"/>
        <v>62214</v>
      </c>
      <c r="G1103" s="83">
        <f t="shared" si="334"/>
        <v>62219</v>
      </c>
      <c r="H1103" s="83">
        <f t="shared" si="334"/>
        <v>62227</v>
      </c>
      <c r="I1103" s="83">
        <f t="shared" ref="I1103:I1108" si="336">A1103</f>
        <v>62228</v>
      </c>
      <c r="J1103" s="83"/>
      <c r="K1103" s="83"/>
      <c r="L1103" s="83">
        <v>1099</v>
      </c>
      <c r="M1103" s="83">
        <v>7</v>
      </c>
      <c r="N1103" s="83"/>
      <c r="O1103" s="83"/>
      <c r="P1103" s="83"/>
      <c r="Q1103" s="83"/>
      <c r="R1103" s="83"/>
      <c r="S1103" s="83"/>
      <c r="T1103" s="84" t="s">
        <v>3528</v>
      </c>
      <c r="U1103" s="84"/>
      <c r="V1103" s="84"/>
      <c r="W1103" s="83" t="s">
        <v>3529</v>
      </c>
      <c r="X1103" s="83" t="s">
        <v>3530</v>
      </c>
      <c r="Y1103" s="83"/>
      <c r="Z1103" s="83"/>
      <c r="AA1103" s="83"/>
      <c r="AB1103" s="83"/>
      <c r="AC1103" s="83"/>
      <c r="AD1103" s="3" t="str">
        <f t="shared" si="332"/>
        <v>Flaming coal</v>
      </c>
    </row>
    <row r="1104" spans="1:30" x14ac:dyDescent="0.25">
      <c r="A1104" s="83">
        <v>62229</v>
      </c>
      <c r="B1104" s="83">
        <v>62227</v>
      </c>
      <c r="C1104" s="83">
        <f t="shared" si="334"/>
        <v>10102</v>
      </c>
      <c r="D1104" s="83">
        <f t="shared" si="334"/>
        <v>10425</v>
      </c>
      <c r="E1104" s="83">
        <f t="shared" si="334"/>
        <v>62198</v>
      </c>
      <c r="F1104" s="83">
        <f t="shared" si="334"/>
        <v>62214</v>
      </c>
      <c r="G1104" s="83">
        <f t="shared" si="334"/>
        <v>62219</v>
      </c>
      <c r="H1104" s="83">
        <f t="shared" si="334"/>
        <v>62227</v>
      </c>
      <c r="I1104" s="83">
        <f t="shared" si="336"/>
        <v>62229</v>
      </c>
      <c r="J1104" s="83"/>
      <c r="K1104" s="83"/>
      <c r="L1104" s="83">
        <v>1100</v>
      </c>
      <c r="M1104" s="83">
        <v>7</v>
      </c>
      <c r="N1104" s="83"/>
      <c r="O1104" s="83"/>
      <c r="P1104" s="83"/>
      <c r="Q1104" s="83"/>
      <c r="R1104" s="83"/>
      <c r="S1104" s="83"/>
      <c r="T1104" s="84" t="s">
        <v>3531</v>
      </c>
      <c r="U1104" s="84"/>
      <c r="V1104" s="84"/>
      <c r="W1104" s="83" t="s">
        <v>3532</v>
      </c>
      <c r="X1104" s="83" t="s">
        <v>3533</v>
      </c>
      <c r="Y1104" s="83"/>
      <c r="Z1104" s="83"/>
      <c r="AA1104" s="83"/>
      <c r="AB1104" s="83"/>
      <c r="AC1104" s="83"/>
      <c r="AD1104" s="3" t="str">
        <f t="shared" si="332"/>
        <v>Gas flaming coal</v>
      </c>
    </row>
    <row r="1105" spans="1:30" x14ac:dyDescent="0.25">
      <c r="A1105" s="83">
        <v>62230</v>
      </c>
      <c r="B1105" s="83">
        <v>62227</v>
      </c>
      <c r="C1105" s="83">
        <f t="shared" si="334"/>
        <v>10102</v>
      </c>
      <c r="D1105" s="83">
        <f t="shared" si="334"/>
        <v>10425</v>
      </c>
      <c r="E1105" s="83">
        <f t="shared" si="334"/>
        <v>62198</v>
      </c>
      <c r="F1105" s="83">
        <f t="shared" si="334"/>
        <v>62214</v>
      </c>
      <c r="G1105" s="83">
        <f t="shared" si="334"/>
        <v>62219</v>
      </c>
      <c r="H1105" s="83">
        <f t="shared" si="334"/>
        <v>62227</v>
      </c>
      <c r="I1105" s="83">
        <f t="shared" si="336"/>
        <v>62230</v>
      </c>
      <c r="J1105" s="83"/>
      <c r="K1105" s="83"/>
      <c r="L1105" s="83">
        <v>1101</v>
      </c>
      <c r="M1105" s="83">
        <v>7</v>
      </c>
      <c r="N1105" s="83"/>
      <c r="O1105" s="83"/>
      <c r="P1105" s="83"/>
      <c r="Q1105" s="83"/>
      <c r="R1105" s="83"/>
      <c r="S1105" s="83"/>
      <c r="T1105" s="84" t="s">
        <v>3534</v>
      </c>
      <c r="U1105" s="84"/>
      <c r="V1105" s="84"/>
      <c r="W1105" s="83" t="s">
        <v>3535</v>
      </c>
      <c r="X1105" s="83" t="s">
        <v>3536</v>
      </c>
      <c r="Y1105" s="83"/>
      <c r="Z1105" s="83"/>
      <c r="AA1105" s="83"/>
      <c r="AB1105" s="83"/>
      <c r="AC1105" s="83"/>
      <c r="AD1105" s="3" t="str">
        <f t="shared" si="332"/>
        <v>Gas coal</v>
      </c>
    </row>
    <row r="1106" spans="1:30" x14ac:dyDescent="0.25">
      <c r="A1106" s="83">
        <v>62231</v>
      </c>
      <c r="B1106" s="83">
        <v>62227</v>
      </c>
      <c r="C1106" s="83">
        <f t="shared" si="334"/>
        <v>10102</v>
      </c>
      <c r="D1106" s="83">
        <f t="shared" si="334"/>
        <v>10425</v>
      </c>
      <c r="E1106" s="83">
        <f t="shared" si="334"/>
        <v>62198</v>
      </c>
      <c r="F1106" s="83">
        <f t="shared" si="334"/>
        <v>62214</v>
      </c>
      <c r="G1106" s="83">
        <f t="shared" si="334"/>
        <v>62219</v>
      </c>
      <c r="H1106" s="83">
        <f t="shared" si="334"/>
        <v>62227</v>
      </c>
      <c r="I1106" s="83">
        <f t="shared" si="336"/>
        <v>62231</v>
      </c>
      <c r="J1106" s="83"/>
      <c r="K1106" s="83"/>
      <c r="L1106" s="83">
        <v>1102</v>
      </c>
      <c r="M1106" s="83">
        <v>7</v>
      </c>
      <c r="N1106" s="83"/>
      <c r="O1106" s="83"/>
      <c r="P1106" s="83"/>
      <c r="Q1106" s="83"/>
      <c r="R1106" s="83"/>
      <c r="S1106" s="83"/>
      <c r="T1106" s="84" t="s">
        <v>3537</v>
      </c>
      <c r="U1106" s="84"/>
      <c r="V1106" s="84"/>
      <c r="W1106" s="83" t="s">
        <v>3538</v>
      </c>
      <c r="X1106" s="83" t="s">
        <v>3539</v>
      </c>
      <c r="Y1106" s="83"/>
      <c r="Z1106" s="83"/>
      <c r="AA1106" s="83"/>
      <c r="AB1106" s="83"/>
      <c r="AC1106" s="83"/>
      <c r="AD1106" s="3" t="str">
        <f t="shared" si="332"/>
        <v>Cooking coal</v>
      </c>
    </row>
    <row r="1107" spans="1:30" x14ac:dyDescent="0.25">
      <c r="A1107" s="83">
        <v>62232</v>
      </c>
      <c r="B1107" s="83">
        <v>62227</v>
      </c>
      <c r="C1107" s="83">
        <f t="shared" si="334"/>
        <v>10102</v>
      </c>
      <c r="D1107" s="83">
        <f t="shared" si="334"/>
        <v>10425</v>
      </c>
      <c r="E1107" s="83">
        <f t="shared" si="334"/>
        <v>62198</v>
      </c>
      <c r="F1107" s="83">
        <f t="shared" si="334"/>
        <v>62214</v>
      </c>
      <c r="G1107" s="83">
        <f t="shared" si="334"/>
        <v>62219</v>
      </c>
      <c r="H1107" s="83">
        <f t="shared" si="334"/>
        <v>62227</v>
      </c>
      <c r="I1107" s="83">
        <f t="shared" si="336"/>
        <v>62232</v>
      </c>
      <c r="J1107" s="83"/>
      <c r="K1107" s="83"/>
      <c r="L1107" s="83">
        <v>1103</v>
      </c>
      <c r="M1107" s="83">
        <v>7</v>
      </c>
      <c r="N1107" s="83"/>
      <c r="O1107" s="83"/>
      <c r="P1107" s="83"/>
      <c r="Q1107" s="83"/>
      <c r="R1107" s="83"/>
      <c r="S1107" s="83"/>
      <c r="T1107" s="84" t="s">
        <v>3540</v>
      </c>
      <c r="U1107" s="84"/>
      <c r="V1107" s="84"/>
      <c r="W1107" s="83" t="s">
        <v>3541</v>
      </c>
      <c r="X1107" s="83" t="s">
        <v>3542</v>
      </c>
      <c r="Y1107" s="83"/>
      <c r="Z1107" s="83"/>
      <c r="AA1107" s="83"/>
      <c r="AB1107" s="83"/>
      <c r="AC1107" s="83"/>
      <c r="AD1107" s="3" t="str">
        <f t="shared" si="332"/>
        <v>Steam coal</v>
      </c>
    </row>
    <row r="1108" spans="1:30" x14ac:dyDescent="0.25">
      <c r="A1108" s="83">
        <v>62233</v>
      </c>
      <c r="B1108" s="83">
        <v>62227</v>
      </c>
      <c r="C1108" s="83">
        <f t="shared" si="334"/>
        <v>10102</v>
      </c>
      <c r="D1108" s="83">
        <f t="shared" si="334"/>
        <v>10425</v>
      </c>
      <c r="E1108" s="83">
        <f t="shared" si="334"/>
        <v>62198</v>
      </c>
      <c r="F1108" s="83">
        <f t="shared" si="334"/>
        <v>62214</v>
      </c>
      <c r="G1108" s="83">
        <f t="shared" si="334"/>
        <v>62219</v>
      </c>
      <c r="H1108" s="83">
        <f t="shared" si="334"/>
        <v>62227</v>
      </c>
      <c r="I1108" s="83">
        <f t="shared" si="336"/>
        <v>62233</v>
      </c>
      <c r="J1108" s="83"/>
      <c r="K1108" s="83"/>
      <c r="L1108" s="83">
        <v>1104</v>
      </c>
      <c r="M1108" s="83">
        <v>7</v>
      </c>
      <c r="N1108" s="83"/>
      <c r="O1108" s="83"/>
      <c r="P1108" s="83"/>
      <c r="Q1108" s="83"/>
      <c r="R1108" s="83"/>
      <c r="S1108" s="83"/>
      <c r="T1108" s="84" t="s">
        <v>3543</v>
      </c>
      <c r="U1108" s="84"/>
      <c r="V1108" s="84"/>
      <c r="W1108" s="83" t="s">
        <v>3544</v>
      </c>
      <c r="X1108" s="83" t="s">
        <v>3545</v>
      </c>
      <c r="Y1108" s="83"/>
      <c r="Z1108" s="83"/>
      <c r="AA1108" s="83"/>
      <c r="AB1108" s="83"/>
      <c r="AC1108" s="83"/>
      <c r="AD1108" s="3" t="str">
        <f t="shared" si="332"/>
        <v>Lean coal</v>
      </c>
    </row>
    <row r="1109" spans="1:30" x14ac:dyDescent="0.25">
      <c r="A1109" s="83">
        <v>62234</v>
      </c>
      <c r="B1109" s="83">
        <v>62219</v>
      </c>
      <c r="C1109" s="83">
        <f t="shared" si="334"/>
        <v>10102</v>
      </c>
      <c r="D1109" s="83">
        <f t="shared" si="334"/>
        <v>10425</v>
      </c>
      <c r="E1109" s="83">
        <f t="shared" si="334"/>
        <v>62198</v>
      </c>
      <c r="F1109" s="83">
        <f t="shared" si="334"/>
        <v>62214</v>
      </c>
      <c r="G1109" s="83">
        <f t="shared" si="334"/>
        <v>62219</v>
      </c>
      <c r="H1109" s="88">
        <f>A1109</f>
        <v>62234</v>
      </c>
      <c r="I1109" s="83"/>
      <c r="J1109" s="83"/>
      <c r="K1109" s="83"/>
      <c r="L1109" s="83">
        <v>1105</v>
      </c>
      <c r="M1109" s="83">
        <v>6</v>
      </c>
      <c r="N1109" s="83"/>
      <c r="O1109" s="83"/>
      <c r="P1109" s="83"/>
      <c r="Q1109" s="83"/>
      <c r="R1109" s="83"/>
      <c r="S1109" s="84" t="s">
        <v>3546</v>
      </c>
      <c r="T1109" s="84"/>
      <c r="U1109" s="84"/>
      <c r="V1109" s="84"/>
      <c r="W1109" s="83" t="s">
        <v>3547</v>
      </c>
      <c r="X1109" s="83" t="s">
        <v>3548</v>
      </c>
      <c r="Y1109" s="83"/>
      <c r="Z1109" s="83" t="s">
        <v>95</v>
      </c>
      <c r="AA1109" s="83"/>
      <c r="AB1109" s="83"/>
      <c r="AC1109" s="83"/>
      <c r="AD1109" s="3" t="str">
        <f t="shared" si="332"/>
        <v>Anthracite</v>
      </c>
    </row>
    <row r="1110" spans="1:30" x14ac:dyDescent="0.25">
      <c r="A1110" s="83">
        <v>62235</v>
      </c>
      <c r="B1110" s="83">
        <v>62234</v>
      </c>
      <c r="C1110" s="83">
        <f t="shared" si="334"/>
        <v>10102</v>
      </c>
      <c r="D1110" s="83">
        <f t="shared" si="334"/>
        <v>10425</v>
      </c>
      <c r="E1110" s="83">
        <f t="shared" si="334"/>
        <v>62198</v>
      </c>
      <c r="F1110" s="83">
        <f t="shared" si="334"/>
        <v>62214</v>
      </c>
      <c r="G1110" s="83">
        <f t="shared" si="334"/>
        <v>62219</v>
      </c>
      <c r="H1110" s="83">
        <f t="shared" si="334"/>
        <v>62234</v>
      </c>
      <c r="I1110" s="83">
        <f t="shared" ref="I1110:I1112" si="337">A1110</f>
        <v>62235</v>
      </c>
      <c r="J1110" s="83"/>
      <c r="K1110" s="83"/>
      <c r="L1110" s="83">
        <v>1106</v>
      </c>
      <c r="M1110" s="83">
        <v>7</v>
      </c>
      <c r="N1110" s="83"/>
      <c r="O1110" s="83"/>
      <c r="P1110" s="83"/>
      <c r="Q1110" s="83"/>
      <c r="R1110" s="83"/>
      <c r="S1110" s="83"/>
      <c r="T1110" s="84" t="s">
        <v>3549</v>
      </c>
      <c r="U1110" s="84"/>
      <c r="V1110" s="84"/>
      <c r="W1110" s="83" t="s">
        <v>3550</v>
      </c>
      <c r="X1110" s="83" t="s">
        <v>3551</v>
      </c>
      <c r="Y1110" s="83"/>
      <c r="Z1110" s="83"/>
      <c r="AA1110" s="83"/>
      <c r="AB1110" s="83"/>
      <c r="AC1110" s="83"/>
      <c r="AD1110" s="3" t="str">
        <f t="shared" si="332"/>
        <v>Semi- Anthracite</v>
      </c>
    </row>
    <row r="1111" spans="1:30" x14ac:dyDescent="0.25">
      <c r="A1111" s="83">
        <v>62236</v>
      </c>
      <c r="B1111" s="83">
        <v>62234</v>
      </c>
      <c r="C1111" s="83">
        <f t="shared" si="334"/>
        <v>10102</v>
      </c>
      <c r="D1111" s="83">
        <f t="shared" si="334"/>
        <v>10425</v>
      </c>
      <c r="E1111" s="83">
        <f t="shared" si="334"/>
        <v>62198</v>
      </c>
      <c r="F1111" s="83">
        <f t="shared" si="334"/>
        <v>62214</v>
      </c>
      <c r="G1111" s="83">
        <f t="shared" si="334"/>
        <v>62219</v>
      </c>
      <c r="H1111" s="83">
        <f t="shared" si="334"/>
        <v>62234</v>
      </c>
      <c r="I1111" s="83">
        <f t="shared" si="337"/>
        <v>62236</v>
      </c>
      <c r="J1111" s="83"/>
      <c r="K1111" s="83"/>
      <c r="L1111" s="83">
        <v>1107</v>
      </c>
      <c r="M1111" s="83">
        <v>7</v>
      </c>
      <c r="N1111" s="83"/>
      <c r="O1111" s="83"/>
      <c r="P1111" s="83"/>
      <c r="Q1111" s="83"/>
      <c r="R1111" s="83"/>
      <c r="S1111" s="83"/>
      <c r="T1111" s="84" t="s">
        <v>3546</v>
      </c>
      <c r="U1111" s="84"/>
      <c r="V1111" s="84"/>
      <c r="W1111" s="83" t="s">
        <v>3552</v>
      </c>
      <c r="X1111" s="83" t="s">
        <v>3553</v>
      </c>
      <c r="Y1111" s="83"/>
      <c r="Z1111" s="83"/>
      <c r="AA1111" s="83"/>
      <c r="AB1111" s="83"/>
      <c r="AC1111" s="83"/>
      <c r="AD1111" s="3" t="str">
        <f t="shared" si="332"/>
        <v>Anthracite</v>
      </c>
    </row>
    <row r="1112" spans="1:30" x14ac:dyDescent="0.25">
      <c r="A1112" s="83">
        <v>62237</v>
      </c>
      <c r="B1112" s="83">
        <v>62234</v>
      </c>
      <c r="C1112" s="83">
        <f t="shared" si="334"/>
        <v>10102</v>
      </c>
      <c r="D1112" s="83">
        <f t="shared" si="334"/>
        <v>10425</v>
      </c>
      <c r="E1112" s="83">
        <f t="shared" si="334"/>
        <v>62198</v>
      </c>
      <c r="F1112" s="83">
        <f t="shared" si="334"/>
        <v>62214</v>
      </c>
      <c r="G1112" s="83">
        <f t="shared" si="334"/>
        <v>62219</v>
      </c>
      <c r="H1112" s="83">
        <f t="shared" si="334"/>
        <v>62234</v>
      </c>
      <c r="I1112" s="83">
        <f t="shared" si="337"/>
        <v>62237</v>
      </c>
      <c r="J1112" s="83"/>
      <c r="K1112" s="83"/>
      <c r="L1112" s="83">
        <v>1108</v>
      </c>
      <c r="M1112" s="83">
        <v>7</v>
      </c>
      <c r="N1112" s="83"/>
      <c r="O1112" s="83"/>
      <c r="P1112" s="83"/>
      <c r="Q1112" s="83"/>
      <c r="R1112" s="83"/>
      <c r="S1112" s="83"/>
      <c r="T1112" s="84" t="s">
        <v>3554</v>
      </c>
      <c r="U1112" s="84"/>
      <c r="V1112" s="84"/>
      <c r="W1112" s="83" t="s">
        <v>3555</v>
      </c>
      <c r="X1112" s="83" t="s">
        <v>3556</v>
      </c>
      <c r="Y1112" s="83"/>
      <c r="Z1112" s="83"/>
      <c r="AA1112" s="83"/>
      <c r="AB1112" s="83"/>
      <c r="AC1112" s="83"/>
      <c r="AD1112" s="3" t="str">
        <f t="shared" si="332"/>
        <v>Meta- Anthracite</v>
      </c>
    </row>
    <row r="1113" spans="1:30" x14ac:dyDescent="0.25">
      <c r="A1113" s="88">
        <v>62239</v>
      </c>
      <c r="B1113" s="88">
        <v>62214</v>
      </c>
      <c r="C1113" s="83">
        <f t="shared" si="334"/>
        <v>10102</v>
      </c>
      <c r="D1113" s="83">
        <f t="shared" si="334"/>
        <v>10425</v>
      </c>
      <c r="E1113" s="83">
        <f t="shared" si="334"/>
        <v>62198</v>
      </c>
      <c r="F1113" s="83">
        <f t="shared" si="334"/>
        <v>62214</v>
      </c>
      <c r="G1113" s="88">
        <f>A1113</f>
        <v>62239</v>
      </c>
      <c r="H1113" s="88"/>
      <c r="I1113" s="88"/>
      <c r="J1113" s="88"/>
      <c r="K1113" s="88"/>
      <c r="L1113" s="88">
        <v>1109</v>
      </c>
      <c r="M1113" s="88">
        <v>5</v>
      </c>
      <c r="N1113" s="88"/>
      <c r="O1113" s="88"/>
      <c r="P1113" s="88"/>
      <c r="Q1113" s="88"/>
      <c r="R1113" s="90" t="s">
        <v>3557</v>
      </c>
      <c r="S1113" s="90"/>
      <c r="T1113" s="90"/>
      <c r="U1113" s="90"/>
      <c r="V1113" s="90"/>
      <c r="W1113" s="88" t="s">
        <v>3558</v>
      </c>
      <c r="X1113" s="88" t="s">
        <v>3559</v>
      </c>
      <c r="Y1113" s="88" t="s">
        <v>3560</v>
      </c>
      <c r="Z1113" s="88" t="s">
        <v>95</v>
      </c>
      <c r="AA1113" s="88"/>
      <c r="AB1113" s="88"/>
      <c r="AC1113" s="88"/>
      <c r="AD1113" s="3" t="str">
        <f t="shared" si="332"/>
        <v>Sapropelic coal</v>
      </c>
    </row>
    <row r="1114" spans="1:30" x14ac:dyDescent="0.25">
      <c r="A1114" s="83">
        <v>62240</v>
      </c>
      <c r="B1114" s="83">
        <v>62239</v>
      </c>
      <c r="C1114" s="83">
        <f t="shared" ref="C1114:H1121" si="338">VLOOKUP(D1114,$A:$B,2,FALSE)</f>
        <v>10102</v>
      </c>
      <c r="D1114" s="83">
        <f t="shared" si="338"/>
        <v>10425</v>
      </c>
      <c r="E1114" s="83">
        <f t="shared" si="338"/>
        <v>62198</v>
      </c>
      <c r="F1114" s="83">
        <f t="shared" si="338"/>
        <v>62214</v>
      </c>
      <c r="G1114" s="83">
        <f t="shared" si="338"/>
        <v>62239</v>
      </c>
      <c r="H1114" s="88">
        <f>A1114</f>
        <v>62240</v>
      </c>
      <c r="I1114" s="83"/>
      <c r="J1114" s="83"/>
      <c r="K1114" s="83"/>
      <c r="L1114" s="83">
        <v>1110</v>
      </c>
      <c r="M1114" s="83">
        <v>6</v>
      </c>
      <c r="N1114" s="83"/>
      <c r="O1114" s="83"/>
      <c r="P1114" s="83"/>
      <c r="Q1114" s="83"/>
      <c r="R1114" s="83"/>
      <c r="S1114" s="84" t="s">
        <v>3561</v>
      </c>
      <c r="T1114" s="84"/>
      <c r="U1114" s="84"/>
      <c r="V1114" s="84"/>
      <c r="W1114" s="83" t="s">
        <v>3562</v>
      </c>
      <c r="X1114" s="83" t="s">
        <v>3563</v>
      </c>
      <c r="Y1114" s="83" t="s">
        <v>3564</v>
      </c>
      <c r="Z1114" s="83" t="s">
        <v>95</v>
      </c>
      <c r="AA1114" s="83"/>
      <c r="AB1114" s="83"/>
      <c r="AC1114" s="83"/>
      <c r="AD1114" s="3" t="str">
        <f t="shared" si="332"/>
        <v>Sapropelic lignite</v>
      </c>
    </row>
    <row r="1115" spans="1:30" x14ac:dyDescent="0.25">
      <c r="A1115" s="83">
        <v>62241</v>
      </c>
      <c r="B1115" s="83">
        <v>62240</v>
      </c>
      <c r="C1115" s="83">
        <f t="shared" si="338"/>
        <v>10102</v>
      </c>
      <c r="D1115" s="83">
        <f t="shared" si="338"/>
        <v>10425</v>
      </c>
      <c r="E1115" s="83">
        <f t="shared" si="338"/>
        <v>62198</v>
      </c>
      <c r="F1115" s="83">
        <f t="shared" si="338"/>
        <v>62214</v>
      </c>
      <c r="G1115" s="83">
        <f t="shared" si="338"/>
        <v>62239</v>
      </c>
      <c r="H1115" s="83">
        <f t="shared" si="338"/>
        <v>62240</v>
      </c>
      <c r="I1115" s="83">
        <f t="shared" ref="I1115:I1116" si="339">A1115</f>
        <v>62241</v>
      </c>
      <c r="J1115" s="83"/>
      <c r="K1115" s="83"/>
      <c r="L1115" s="83">
        <v>1111</v>
      </c>
      <c r="M1115" s="83">
        <v>7</v>
      </c>
      <c r="N1115" s="83"/>
      <c r="O1115" s="83"/>
      <c r="P1115" s="83"/>
      <c r="Q1115" s="83"/>
      <c r="R1115" s="83"/>
      <c r="S1115" s="83"/>
      <c r="T1115" s="84" t="s">
        <v>3565</v>
      </c>
      <c r="U1115" s="84"/>
      <c r="V1115" s="84"/>
      <c r="W1115" s="83" t="s">
        <v>3566</v>
      </c>
      <c r="X1115" s="83" t="s">
        <v>3567</v>
      </c>
      <c r="Y1115" s="83" t="s">
        <v>3568</v>
      </c>
      <c r="Z1115" s="83" t="s">
        <v>95</v>
      </c>
      <c r="AA1115" s="83"/>
      <c r="AB1115" s="83"/>
      <c r="AC1115" s="83"/>
      <c r="AD1115" s="3" t="str">
        <f t="shared" si="332"/>
        <v>Boghead- lignite</v>
      </c>
    </row>
    <row r="1116" spans="1:30" x14ac:dyDescent="0.25">
      <c r="A1116" s="83">
        <v>62242</v>
      </c>
      <c r="B1116" s="83">
        <v>62240</v>
      </c>
      <c r="C1116" s="83">
        <f t="shared" si="338"/>
        <v>10102</v>
      </c>
      <c r="D1116" s="83">
        <f t="shared" si="338"/>
        <v>10425</v>
      </c>
      <c r="E1116" s="83">
        <f t="shared" si="338"/>
        <v>62198</v>
      </c>
      <c r="F1116" s="83">
        <f t="shared" si="338"/>
        <v>62214</v>
      </c>
      <c r="G1116" s="83">
        <f t="shared" si="338"/>
        <v>62239</v>
      </c>
      <c r="H1116" s="83">
        <f t="shared" si="338"/>
        <v>62240</v>
      </c>
      <c r="I1116" s="83">
        <f t="shared" si="339"/>
        <v>62242</v>
      </c>
      <c r="J1116" s="83"/>
      <c r="K1116" s="83"/>
      <c r="L1116" s="83">
        <v>1112</v>
      </c>
      <c r="M1116" s="83">
        <v>7</v>
      </c>
      <c r="N1116" s="83"/>
      <c r="O1116" s="83"/>
      <c r="P1116" s="83"/>
      <c r="Q1116" s="83"/>
      <c r="R1116" s="83"/>
      <c r="S1116" s="83"/>
      <c r="T1116" s="84" t="s">
        <v>3569</v>
      </c>
      <c r="U1116" s="84"/>
      <c r="V1116" s="84"/>
      <c r="W1116" s="83" t="s">
        <v>3570</v>
      </c>
      <c r="X1116" s="83" t="s">
        <v>3571</v>
      </c>
      <c r="Y1116" s="83" t="s">
        <v>3572</v>
      </c>
      <c r="Z1116" s="83" t="s">
        <v>95</v>
      </c>
      <c r="AA1116" s="83"/>
      <c r="AB1116" s="83"/>
      <c r="AC1116" s="83"/>
      <c r="AD1116" s="3" t="str">
        <f t="shared" si="332"/>
        <v>Cannel- lignite</v>
      </c>
    </row>
    <row r="1117" spans="1:30" x14ac:dyDescent="0.25">
      <c r="A1117" s="83">
        <v>62243</v>
      </c>
      <c r="B1117" s="83">
        <v>62239</v>
      </c>
      <c r="C1117" s="83">
        <f t="shared" si="338"/>
        <v>10102</v>
      </c>
      <c r="D1117" s="83">
        <f t="shared" si="338"/>
        <v>10425</v>
      </c>
      <c r="E1117" s="83">
        <f t="shared" si="338"/>
        <v>62198</v>
      </c>
      <c r="F1117" s="83">
        <f t="shared" si="338"/>
        <v>62214</v>
      </c>
      <c r="G1117" s="83">
        <f t="shared" si="338"/>
        <v>62239</v>
      </c>
      <c r="H1117" s="88">
        <f>A1117</f>
        <v>62243</v>
      </c>
      <c r="I1117" s="83"/>
      <c r="J1117" s="83"/>
      <c r="K1117" s="83"/>
      <c r="L1117" s="83">
        <v>1113</v>
      </c>
      <c r="M1117" s="83">
        <v>6</v>
      </c>
      <c r="N1117" s="83"/>
      <c r="O1117" s="83"/>
      <c r="P1117" s="83"/>
      <c r="Q1117" s="83"/>
      <c r="R1117" s="83"/>
      <c r="S1117" s="84" t="s">
        <v>3573</v>
      </c>
      <c r="T1117" s="84"/>
      <c r="U1117" s="84"/>
      <c r="V1117" s="84"/>
      <c r="W1117" s="83" t="s">
        <v>3574</v>
      </c>
      <c r="X1117" s="83" t="s">
        <v>3575</v>
      </c>
      <c r="Y1117" s="83" t="s">
        <v>3576</v>
      </c>
      <c r="Z1117" s="83" t="s">
        <v>95</v>
      </c>
      <c r="AA1117" s="83"/>
      <c r="AB1117" s="83"/>
      <c r="AC1117" s="83"/>
      <c r="AD1117" s="3" t="str">
        <f t="shared" si="332"/>
        <v>Sapropolic bituminous coal</v>
      </c>
    </row>
    <row r="1118" spans="1:30" x14ac:dyDescent="0.25">
      <c r="A1118" s="83">
        <v>62244</v>
      </c>
      <c r="B1118" s="83">
        <v>62243</v>
      </c>
      <c r="C1118" s="83">
        <f t="shared" si="338"/>
        <v>10102</v>
      </c>
      <c r="D1118" s="83">
        <f t="shared" si="338"/>
        <v>10425</v>
      </c>
      <c r="E1118" s="83">
        <f t="shared" si="338"/>
        <v>62198</v>
      </c>
      <c r="F1118" s="83">
        <f t="shared" si="338"/>
        <v>62214</v>
      </c>
      <c r="G1118" s="83">
        <f t="shared" si="338"/>
        <v>62239</v>
      </c>
      <c r="H1118" s="83">
        <f t="shared" si="338"/>
        <v>62243</v>
      </c>
      <c r="I1118" s="83">
        <f t="shared" ref="I1118:I1119" si="340">A1118</f>
        <v>62244</v>
      </c>
      <c r="J1118" s="83"/>
      <c r="K1118" s="83"/>
      <c r="L1118" s="83">
        <v>1114</v>
      </c>
      <c r="M1118" s="83">
        <v>7</v>
      </c>
      <c r="N1118" s="83"/>
      <c r="O1118" s="83"/>
      <c r="P1118" s="83"/>
      <c r="Q1118" s="83"/>
      <c r="R1118" s="83"/>
      <c r="S1118" s="83"/>
      <c r="T1118" s="84" t="s">
        <v>3577</v>
      </c>
      <c r="U1118" s="84"/>
      <c r="V1118" s="84"/>
      <c r="W1118" s="83" t="s">
        <v>3578</v>
      </c>
      <c r="X1118" s="83" t="s">
        <v>3567</v>
      </c>
      <c r="Y1118" s="83" t="s">
        <v>3568</v>
      </c>
      <c r="Z1118" s="83" t="s">
        <v>95</v>
      </c>
      <c r="AA1118" s="83"/>
      <c r="AB1118" s="83"/>
      <c r="AC1118" s="83"/>
      <c r="AD1118" s="3" t="str">
        <f t="shared" si="332"/>
        <v>Boghead- coal</v>
      </c>
    </row>
    <row r="1119" spans="1:30" x14ac:dyDescent="0.25">
      <c r="A1119" s="83">
        <v>62245</v>
      </c>
      <c r="B1119" s="83">
        <v>62243</v>
      </c>
      <c r="C1119" s="83">
        <f t="shared" si="338"/>
        <v>10102</v>
      </c>
      <c r="D1119" s="83">
        <f t="shared" si="338"/>
        <v>10425</v>
      </c>
      <c r="E1119" s="83">
        <f t="shared" si="338"/>
        <v>62198</v>
      </c>
      <c r="F1119" s="83">
        <f t="shared" si="338"/>
        <v>62214</v>
      </c>
      <c r="G1119" s="83">
        <f t="shared" si="338"/>
        <v>62239</v>
      </c>
      <c r="H1119" s="83">
        <f t="shared" si="338"/>
        <v>62243</v>
      </c>
      <c r="I1119" s="83">
        <f t="shared" si="340"/>
        <v>62245</v>
      </c>
      <c r="J1119" s="83"/>
      <c r="K1119" s="83"/>
      <c r="L1119" s="83">
        <v>1115</v>
      </c>
      <c r="M1119" s="83">
        <v>7</v>
      </c>
      <c r="N1119" s="83"/>
      <c r="O1119" s="83"/>
      <c r="P1119" s="83"/>
      <c r="Q1119" s="83"/>
      <c r="R1119" s="83"/>
      <c r="S1119" s="83"/>
      <c r="T1119" s="84" t="s">
        <v>3579</v>
      </c>
      <c r="U1119" s="84"/>
      <c r="V1119" s="84"/>
      <c r="W1119" s="83" t="s">
        <v>3580</v>
      </c>
      <c r="X1119" s="83" t="s">
        <v>3571</v>
      </c>
      <c r="Y1119" s="83" t="s">
        <v>3572</v>
      </c>
      <c r="Z1119" s="83" t="s">
        <v>95</v>
      </c>
      <c r="AA1119" s="83"/>
      <c r="AB1119" s="83"/>
      <c r="AC1119" s="83"/>
      <c r="AD1119" s="3" t="str">
        <f t="shared" si="332"/>
        <v>Cannel- coal</v>
      </c>
    </row>
    <row r="1120" spans="1:30" x14ac:dyDescent="0.25">
      <c r="A1120" s="83">
        <v>62246</v>
      </c>
      <c r="B1120" s="83">
        <v>62214</v>
      </c>
      <c r="C1120" s="83">
        <f t="shared" si="338"/>
        <v>10102</v>
      </c>
      <c r="D1120" s="83">
        <f t="shared" si="338"/>
        <v>10425</v>
      </c>
      <c r="E1120" s="83">
        <f t="shared" si="338"/>
        <v>62198</v>
      </c>
      <c r="F1120" s="83">
        <f t="shared" si="338"/>
        <v>62214</v>
      </c>
      <c r="G1120" s="88">
        <f t="shared" ref="G1120:G1121" si="341">A1120</f>
        <v>62246</v>
      </c>
      <c r="H1120" s="83"/>
      <c r="I1120" s="83"/>
      <c r="J1120" s="83"/>
      <c r="K1120" s="83"/>
      <c r="L1120" s="83">
        <v>1116</v>
      </c>
      <c r="M1120" s="83">
        <v>5</v>
      </c>
      <c r="N1120" s="83"/>
      <c r="O1120" s="83"/>
      <c r="P1120" s="83"/>
      <c r="Q1120" s="83"/>
      <c r="R1120" s="84" t="s">
        <v>3581</v>
      </c>
      <c r="S1120" s="84"/>
      <c r="T1120" s="84"/>
      <c r="U1120" s="84"/>
      <c r="V1120" s="84"/>
      <c r="W1120" s="83" t="s">
        <v>3582</v>
      </c>
      <c r="X1120" s="83" t="s">
        <v>3583</v>
      </c>
      <c r="Y1120" s="83"/>
      <c r="Z1120" s="83"/>
      <c r="AA1120" s="83"/>
      <c r="AB1120" s="83"/>
      <c r="AC1120" s="83"/>
      <c r="AD1120" s="3" t="str">
        <f t="shared" si="332"/>
        <v>Liptobiolote</v>
      </c>
    </row>
    <row r="1121" spans="1:30" x14ac:dyDescent="0.25">
      <c r="A1121" s="83">
        <v>62247</v>
      </c>
      <c r="B1121" s="83">
        <v>62214</v>
      </c>
      <c r="C1121" s="83">
        <f t="shared" si="338"/>
        <v>10102</v>
      </c>
      <c r="D1121" s="83">
        <f t="shared" si="338"/>
        <v>10425</v>
      </c>
      <c r="E1121" s="83">
        <f t="shared" si="338"/>
        <v>62198</v>
      </c>
      <c r="F1121" s="83">
        <f t="shared" si="338"/>
        <v>62214</v>
      </c>
      <c r="G1121" s="88">
        <f t="shared" si="341"/>
        <v>62247</v>
      </c>
      <c r="H1121" s="83"/>
      <c r="I1121" s="83"/>
      <c r="J1121" s="83"/>
      <c r="K1121" s="83"/>
      <c r="L1121" s="83">
        <v>1117</v>
      </c>
      <c r="M1121" s="83">
        <v>5</v>
      </c>
      <c r="N1121" s="83"/>
      <c r="O1121" s="83"/>
      <c r="P1121" s="83"/>
      <c r="Q1121" s="83"/>
      <c r="R1121" s="84" t="s">
        <v>3584</v>
      </c>
      <c r="S1121" s="84"/>
      <c r="T1121" s="84"/>
      <c r="U1121" s="84"/>
      <c r="V1121" s="84"/>
      <c r="W1121" s="83" t="s">
        <v>3585</v>
      </c>
      <c r="X1121" s="83" t="s">
        <v>3586</v>
      </c>
      <c r="Y1121" s="83" t="s">
        <v>3587</v>
      </c>
      <c r="Z1121" s="83"/>
      <c r="AA1121" s="83"/>
      <c r="AB1121" s="83"/>
      <c r="AC1121" s="83"/>
      <c r="AD1121" s="3" t="str">
        <f t="shared" si="332"/>
        <v>Oil Shale</v>
      </c>
    </row>
    <row r="1122" spans="1:30" x14ac:dyDescent="0.25">
      <c r="A1122" s="83">
        <v>69014</v>
      </c>
      <c r="B1122" s="83">
        <v>10102</v>
      </c>
      <c r="C1122" s="83">
        <f>VLOOKUP(D1122,$A:$B,2,FALSE)</f>
        <v>10102</v>
      </c>
      <c r="D1122" s="86">
        <f>A1122</f>
        <v>69014</v>
      </c>
      <c r="E1122" s="83"/>
      <c r="F1122" s="83"/>
      <c r="G1122" s="83"/>
      <c r="H1122" s="83"/>
      <c r="I1122" s="83"/>
      <c r="J1122" s="83"/>
      <c r="K1122" s="83"/>
      <c r="L1122" s="83">
        <v>1118</v>
      </c>
      <c r="M1122" s="83">
        <v>2</v>
      </c>
      <c r="N1122" s="83"/>
      <c r="O1122" s="84" t="s">
        <v>3588</v>
      </c>
      <c r="P1122" s="84"/>
      <c r="Q1122" s="84"/>
      <c r="R1122" s="84"/>
      <c r="S1122" s="84"/>
      <c r="T1122" s="84"/>
      <c r="U1122" s="84"/>
      <c r="V1122" s="84"/>
      <c r="W1122" s="83" t="s">
        <v>3589</v>
      </c>
      <c r="X1122" s="83" t="s">
        <v>3590</v>
      </c>
      <c r="Y1122" s="83"/>
      <c r="Z1122" s="83" t="s">
        <v>85</v>
      </c>
      <c r="AA1122" s="83"/>
      <c r="AB1122" s="83"/>
      <c r="AC1122" s="83"/>
      <c r="AD1122" s="3" t="str">
        <f t="shared" si="332"/>
        <v>Ore</v>
      </c>
    </row>
    <row r="1123" spans="1:30" x14ac:dyDescent="0.25">
      <c r="A1123" s="83">
        <v>69169</v>
      </c>
      <c r="B1123" s="83">
        <v>69014</v>
      </c>
      <c r="C1123" s="83">
        <f>VLOOKUP(D1123,$A:$B,2,FALSE)</f>
        <v>10102</v>
      </c>
      <c r="D1123" s="83">
        <f t="shared" ref="D1123" si="342">VLOOKUP(E1123,$A:$B,2,FALSE)</f>
        <v>69014</v>
      </c>
      <c r="E1123" s="4">
        <f>A1123</f>
        <v>69169</v>
      </c>
      <c r="F1123" s="83"/>
      <c r="G1123" s="83"/>
      <c r="H1123" s="83"/>
      <c r="I1123" s="83"/>
      <c r="J1123" s="83"/>
      <c r="K1123" s="83"/>
      <c r="L1123" s="83">
        <v>1119</v>
      </c>
      <c r="M1123" s="83">
        <v>3</v>
      </c>
      <c r="N1123" s="83"/>
      <c r="O1123" s="83"/>
      <c r="P1123" s="84" t="s">
        <v>3591</v>
      </c>
      <c r="Q1123" s="84"/>
      <c r="R1123" s="84"/>
      <c r="S1123" s="84"/>
      <c r="T1123" s="84"/>
      <c r="U1123" s="84"/>
      <c r="V1123" s="84"/>
      <c r="W1123" s="83" t="s">
        <v>3592</v>
      </c>
      <c r="X1123" s="83" t="s">
        <v>3593</v>
      </c>
      <c r="Y1123" s="83"/>
      <c r="Z1123" s="83" t="s">
        <v>85</v>
      </c>
      <c r="AA1123" s="83"/>
      <c r="AB1123" s="83"/>
      <c r="AC1123" s="83"/>
      <c r="AD1123" s="3" t="str">
        <f t="shared" si="332"/>
        <v>Iron ore</v>
      </c>
    </row>
    <row r="1124" spans="1:30" x14ac:dyDescent="0.25">
      <c r="A1124" s="83">
        <v>69015</v>
      </c>
      <c r="B1124" s="83">
        <v>69169</v>
      </c>
      <c r="C1124" s="83">
        <f t="shared" ref="C1124:E1134" si="343">VLOOKUP(D1124,$A:$B,2,FALSE)</f>
        <v>10102</v>
      </c>
      <c r="D1124" s="83">
        <f t="shared" si="343"/>
        <v>69014</v>
      </c>
      <c r="E1124" s="83">
        <f t="shared" si="343"/>
        <v>69169</v>
      </c>
      <c r="F1124" s="88">
        <f t="shared" ref="F1124:F1126" si="344">A1124</f>
        <v>69015</v>
      </c>
      <c r="G1124" s="83"/>
      <c r="H1124" s="83"/>
      <c r="I1124" s="83"/>
      <c r="J1124" s="83"/>
      <c r="K1124" s="83"/>
      <c r="L1124" s="83">
        <v>1120</v>
      </c>
      <c r="M1124" s="83">
        <v>4</v>
      </c>
      <c r="N1124" s="83"/>
      <c r="O1124" s="83"/>
      <c r="P1124" s="83"/>
      <c r="Q1124" s="84" t="s">
        <v>3594</v>
      </c>
      <c r="R1124" s="84"/>
      <c r="S1124" s="84"/>
      <c r="T1124" s="84"/>
      <c r="U1124" s="84"/>
      <c r="V1124" s="84"/>
      <c r="W1124" s="83" t="s">
        <v>3595</v>
      </c>
      <c r="X1124" s="83" t="s">
        <v>3596</v>
      </c>
      <c r="Y1124" s="83"/>
      <c r="Z1124" s="83" t="s">
        <v>85</v>
      </c>
      <c r="AA1124" s="83"/>
      <c r="AB1124" s="83"/>
      <c r="AC1124" s="83"/>
      <c r="AD1124" s="3" t="str">
        <f t="shared" si="332"/>
        <v>Red- iron ore</v>
      </c>
    </row>
    <row r="1125" spans="1:30" x14ac:dyDescent="0.25">
      <c r="A1125" s="83">
        <v>69016</v>
      </c>
      <c r="B1125" s="83">
        <v>69169</v>
      </c>
      <c r="C1125" s="83">
        <f t="shared" si="343"/>
        <v>10102</v>
      </c>
      <c r="D1125" s="83">
        <f t="shared" si="343"/>
        <v>69014</v>
      </c>
      <c r="E1125" s="83">
        <f t="shared" si="343"/>
        <v>69169</v>
      </c>
      <c r="F1125" s="88">
        <f t="shared" si="344"/>
        <v>69016</v>
      </c>
      <c r="G1125" s="83"/>
      <c r="H1125" s="83"/>
      <c r="I1125" s="83"/>
      <c r="J1125" s="83"/>
      <c r="K1125" s="83"/>
      <c r="L1125" s="83">
        <v>1121</v>
      </c>
      <c r="M1125" s="83">
        <v>4</v>
      </c>
      <c r="N1125" s="83"/>
      <c r="O1125" s="83"/>
      <c r="P1125" s="83"/>
      <c r="Q1125" s="84" t="s">
        <v>3597</v>
      </c>
      <c r="R1125" s="84"/>
      <c r="S1125" s="84"/>
      <c r="T1125" s="84"/>
      <c r="U1125" s="84"/>
      <c r="V1125" s="84"/>
      <c r="W1125" s="83" t="s">
        <v>3598</v>
      </c>
      <c r="X1125" s="83" t="s">
        <v>3599</v>
      </c>
      <c r="Y1125" s="83"/>
      <c r="Z1125" s="83" t="s">
        <v>85</v>
      </c>
      <c r="AA1125" s="83"/>
      <c r="AB1125" s="83"/>
      <c r="AC1125" s="83"/>
      <c r="AD1125" s="3" t="str">
        <f t="shared" si="332"/>
        <v>Brown- iron ore</v>
      </c>
    </row>
    <row r="1126" spans="1:30" x14ac:dyDescent="0.25">
      <c r="A1126" s="83">
        <v>69182</v>
      </c>
      <c r="B1126" s="83">
        <v>69169</v>
      </c>
      <c r="C1126" s="83">
        <f t="shared" si="343"/>
        <v>10102</v>
      </c>
      <c r="D1126" s="83">
        <f t="shared" si="343"/>
        <v>69014</v>
      </c>
      <c r="E1126" s="83">
        <f t="shared" si="343"/>
        <v>69169</v>
      </c>
      <c r="F1126" s="88">
        <f t="shared" si="344"/>
        <v>69182</v>
      </c>
      <c r="G1126" s="83"/>
      <c r="H1126" s="83"/>
      <c r="I1126" s="83"/>
      <c r="J1126" s="83"/>
      <c r="K1126" s="83"/>
      <c r="L1126" s="83">
        <v>1122</v>
      </c>
      <c r="M1126" s="83">
        <v>4</v>
      </c>
      <c r="N1126" s="83"/>
      <c r="O1126" s="83"/>
      <c r="P1126" s="83"/>
      <c r="Q1126" s="84" t="s">
        <v>3600</v>
      </c>
      <c r="R1126" s="84"/>
      <c r="S1126" s="84"/>
      <c r="T1126" s="84"/>
      <c r="U1126" s="84"/>
      <c r="V1126" s="84"/>
      <c r="W1126" s="83" t="s">
        <v>3601</v>
      </c>
      <c r="X1126" s="83" t="s">
        <v>3602</v>
      </c>
      <c r="Y1126" s="83"/>
      <c r="Z1126" s="83" t="s">
        <v>85</v>
      </c>
      <c r="AA1126" s="83"/>
      <c r="AB1126" s="83"/>
      <c r="AC1126" s="83"/>
      <c r="AD1126" s="3" t="str">
        <f t="shared" si="332"/>
        <v>Spar- iron ore</v>
      </c>
    </row>
    <row r="1127" spans="1:30" x14ac:dyDescent="0.25">
      <c r="A1127" s="83">
        <v>69183</v>
      </c>
      <c r="B1127" s="83">
        <v>69014</v>
      </c>
      <c r="C1127" s="83">
        <f t="shared" si="343"/>
        <v>10102</v>
      </c>
      <c r="D1127" s="83">
        <f t="shared" si="343"/>
        <v>69014</v>
      </c>
      <c r="E1127" s="4">
        <f t="shared" ref="E1127:E1132" si="345">A1127</f>
        <v>69183</v>
      </c>
      <c r="F1127" s="83"/>
      <c r="G1127" s="83"/>
      <c r="H1127" s="83"/>
      <c r="I1127" s="83"/>
      <c r="J1127" s="83"/>
      <c r="K1127" s="83"/>
      <c r="L1127" s="83">
        <v>1123</v>
      </c>
      <c r="M1127" s="83">
        <v>3</v>
      </c>
      <c r="N1127" s="83"/>
      <c r="O1127" s="83"/>
      <c r="P1127" s="84" t="s">
        <v>3603</v>
      </c>
      <c r="Q1127" s="84"/>
      <c r="R1127" s="84"/>
      <c r="S1127" s="84"/>
      <c r="T1127" s="84"/>
      <c r="U1127" s="84"/>
      <c r="V1127" s="84"/>
      <c r="W1127" s="83" t="s">
        <v>3604</v>
      </c>
      <c r="X1127" s="83" t="s">
        <v>3605</v>
      </c>
      <c r="Y1127" s="83"/>
      <c r="Z1127" s="83" t="s">
        <v>85</v>
      </c>
      <c r="AA1127" s="83"/>
      <c r="AB1127" s="83"/>
      <c r="AC1127" s="83"/>
      <c r="AD1127" s="3" t="str">
        <f t="shared" si="332"/>
        <v>Pyrite- ore deposit</v>
      </c>
    </row>
    <row r="1128" spans="1:30" x14ac:dyDescent="0.25">
      <c r="A1128" s="83">
        <v>69018</v>
      </c>
      <c r="B1128" s="83">
        <v>69014</v>
      </c>
      <c r="C1128" s="83">
        <f t="shared" si="343"/>
        <v>10102</v>
      </c>
      <c r="D1128" s="83">
        <f t="shared" si="343"/>
        <v>69014</v>
      </c>
      <c r="E1128" s="4">
        <f t="shared" si="345"/>
        <v>69018</v>
      </c>
      <c r="F1128" s="83"/>
      <c r="G1128" s="83"/>
      <c r="H1128" s="83"/>
      <c r="I1128" s="83"/>
      <c r="J1128" s="83"/>
      <c r="K1128" s="83"/>
      <c r="L1128" s="83">
        <v>1124</v>
      </c>
      <c r="M1128" s="83">
        <v>3</v>
      </c>
      <c r="N1128" s="83"/>
      <c r="O1128" s="83"/>
      <c r="P1128" s="84" t="s">
        <v>3606</v>
      </c>
      <c r="Q1128" s="84"/>
      <c r="R1128" s="84"/>
      <c r="S1128" s="84"/>
      <c r="T1128" s="84"/>
      <c r="U1128" s="84"/>
      <c r="V1128" s="84"/>
      <c r="W1128" s="83" t="s">
        <v>3607</v>
      </c>
      <c r="X1128" s="83" t="s">
        <v>3608</v>
      </c>
      <c r="Y1128" s="83"/>
      <c r="Z1128" s="83" t="s">
        <v>85</v>
      </c>
      <c r="AA1128" s="83"/>
      <c r="AB1128" s="83"/>
      <c r="AC1128" s="83"/>
      <c r="AD1128" s="3" t="str">
        <f t="shared" si="332"/>
        <v xml:space="preserve">Manganese- ore </v>
      </c>
    </row>
    <row r="1129" spans="1:30" x14ac:dyDescent="0.25">
      <c r="A1129" s="83">
        <v>69017</v>
      </c>
      <c r="B1129" s="83">
        <v>69014</v>
      </c>
      <c r="C1129" s="83">
        <f t="shared" si="343"/>
        <v>10102</v>
      </c>
      <c r="D1129" s="83">
        <f t="shared" si="343"/>
        <v>69014</v>
      </c>
      <c r="E1129" s="4">
        <f t="shared" si="345"/>
        <v>69017</v>
      </c>
      <c r="F1129" s="83"/>
      <c r="G1129" s="83"/>
      <c r="H1129" s="83"/>
      <c r="I1129" s="83"/>
      <c r="J1129" s="83"/>
      <c r="K1129" s="83"/>
      <c r="L1129" s="83">
        <v>1125</v>
      </c>
      <c r="M1129" s="83">
        <v>3</v>
      </c>
      <c r="N1129" s="83"/>
      <c r="O1129" s="83"/>
      <c r="P1129" s="84" t="s">
        <v>3609</v>
      </c>
      <c r="Q1129" s="84"/>
      <c r="R1129" s="84"/>
      <c r="S1129" s="84"/>
      <c r="T1129" s="84"/>
      <c r="U1129" s="84"/>
      <c r="V1129" s="84"/>
      <c r="W1129" s="83" t="s">
        <v>3610</v>
      </c>
      <c r="X1129" s="83" t="s">
        <v>3611</v>
      </c>
      <c r="Y1129" s="83"/>
      <c r="Z1129" s="83" t="s">
        <v>85</v>
      </c>
      <c r="AA1129" s="83"/>
      <c r="AB1129" s="83"/>
      <c r="AC1129" s="83"/>
      <c r="AD1129" s="3" t="str">
        <f t="shared" si="332"/>
        <v>Phosphate- ore</v>
      </c>
    </row>
    <row r="1130" spans="1:30" x14ac:dyDescent="0.25">
      <c r="A1130" s="83">
        <v>70099</v>
      </c>
      <c r="B1130" s="83">
        <v>69014</v>
      </c>
      <c r="C1130" s="83">
        <f t="shared" si="343"/>
        <v>10102</v>
      </c>
      <c r="D1130" s="83">
        <f t="shared" si="343"/>
        <v>69014</v>
      </c>
      <c r="E1130" s="4">
        <f t="shared" si="345"/>
        <v>70099</v>
      </c>
      <c r="F1130" s="83"/>
      <c r="G1130" s="83"/>
      <c r="H1130" s="83"/>
      <c r="I1130" s="83"/>
      <c r="J1130" s="83"/>
      <c r="K1130" s="83"/>
      <c r="L1130" s="83">
        <v>1126</v>
      </c>
      <c r="M1130" s="83">
        <v>3</v>
      </c>
      <c r="N1130" s="83"/>
      <c r="O1130" s="83"/>
      <c r="P1130" s="84" t="s">
        <v>3612</v>
      </c>
      <c r="Q1130" s="84"/>
      <c r="R1130" s="84"/>
      <c r="S1130" s="84"/>
      <c r="T1130" s="84"/>
      <c r="U1130" s="84"/>
      <c r="V1130" s="84"/>
      <c r="W1130" s="83" t="s">
        <v>3613</v>
      </c>
      <c r="X1130" s="83" t="s">
        <v>3614</v>
      </c>
      <c r="Y1130" s="83"/>
      <c r="Z1130" s="83" t="s">
        <v>85</v>
      </c>
      <c r="AA1130" s="83"/>
      <c r="AB1130" s="83"/>
      <c r="AC1130" s="83"/>
      <c r="AD1130" s="3" t="str">
        <f t="shared" si="332"/>
        <v>Aluminia- ore</v>
      </c>
    </row>
    <row r="1131" spans="1:30" x14ac:dyDescent="0.25">
      <c r="A1131" s="83">
        <v>69184</v>
      </c>
      <c r="B1131" s="83">
        <v>69014</v>
      </c>
      <c r="C1131" s="83">
        <f t="shared" si="343"/>
        <v>10102</v>
      </c>
      <c r="D1131" s="83">
        <f t="shared" si="343"/>
        <v>69014</v>
      </c>
      <c r="E1131" s="4">
        <f t="shared" si="345"/>
        <v>69184</v>
      </c>
      <c r="F1131" s="83"/>
      <c r="G1131" s="83"/>
      <c r="H1131" s="83"/>
      <c r="I1131" s="83"/>
      <c r="J1131" s="83"/>
      <c r="K1131" s="83"/>
      <c r="L1131" s="83">
        <v>1127</v>
      </c>
      <c r="M1131" s="83">
        <v>3</v>
      </c>
      <c r="N1131" s="83"/>
      <c r="O1131" s="83"/>
      <c r="P1131" s="84" t="s">
        <v>3615</v>
      </c>
      <c r="Q1131" s="84"/>
      <c r="R1131" s="84"/>
      <c r="S1131" s="84"/>
      <c r="T1131" s="84"/>
      <c r="U1131" s="84"/>
      <c r="V1131" s="84"/>
      <c r="W1131" s="83" t="s">
        <v>3616</v>
      </c>
      <c r="X1131" s="83" t="s">
        <v>3617</v>
      </c>
      <c r="Y1131" s="83"/>
      <c r="Z1131" s="83" t="s">
        <v>85</v>
      </c>
      <c r="AA1131" s="83"/>
      <c r="AB1131" s="83"/>
      <c r="AC1131" s="83"/>
      <c r="AD1131" s="3" t="str">
        <f t="shared" si="332"/>
        <v>Nickel- ore</v>
      </c>
    </row>
    <row r="1132" spans="1:30" x14ac:dyDescent="0.25">
      <c r="A1132" s="83">
        <v>69166</v>
      </c>
      <c r="B1132" s="83">
        <v>69014</v>
      </c>
      <c r="C1132" s="83">
        <f t="shared" si="343"/>
        <v>10102</v>
      </c>
      <c r="D1132" s="83">
        <f t="shared" si="343"/>
        <v>69014</v>
      </c>
      <c r="E1132" s="4">
        <f t="shared" si="345"/>
        <v>69166</v>
      </c>
      <c r="F1132" s="83"/>
      <c r="G1132" s="83"/>
      <c r="H1132" s="83"/>
      <c r="I1132" s="83"/>
      <c r="J1132" s="83"/>
      <c r="K1132" s="83"/>
      <c r="L1132" s="83">
        <v>1128</v>
      </c>
      <c r="M1132" s="83">
        <v>3</v>
      </c>
      <c r="N1132" s="83"/>
      <c r="O1132" s="83"/>
      <c r="P1132" s="84" t="s">
        <v>3618</v>
      </c>
      <c r="Q1132" s="84"/>
      <c r="R1132" s="84"/>
      <c r="S1132" s="84"/>
      <c r="T1132" s="84"/>
      <c r="U1132" s="84"/>
      <c r="V1132" s="84"/>
      <c r="W1132" s="83" t="s">
        <v>3619</v>
      </c>
      <c r="X1132" s="83" t="s">
        <v>3620</v>
      </c>
      <c r="Y1132" s="83"/>
      <c r="Z1132" s="83" t="s">
        <v>85</v>
      </c>
      <c r="AA1132" s="83"/>
      <c r="AB1132" s="83"/>
      <c r="AC1132" s="83"/>
      <c r="AD1132" s="3" t="str">
        <f t="shared" si="332"/>
        <v>Non- ferrous metal ore</v>
      </c>
    </row>
    <row r="1133" spans="1:30" x14ac:dyDescent="0.25">
      <c r="A1133" s="83">
        <v>69167</v>
      </c>
      <c r="B1133" s="83">
        <v>69166</v>
      </c>
      <c r="C1133" s="83">
        <f t="shared" si="343"/>
        <v>10102</v>
      </c>
      <c r="D1133" s="83">
        <f t="shared" si="343"/>
        <v>69014</v>
      </c>
      <c r="E1133" s="83">
        <f t="shared" si="343"/>
        <v>69166</v>
      </c>
      <c r="F1133" s="88">
        <f t="shared" ref="F1133:F1134" si="346">A1133</f>
        <v>69167</v>
      </c>
      <c r="G1133" s="83"/>
      <c r="H1133" s="83"/>
      <c r="I1133" s="83"/>
      <c r="J1133" s="83"/>
      <c r="K1133" s="83"/>
      <c r="L1133" s="83">
        <v>1129</v>
      </c>
      <c r="M1133" s="83">
        <v>4</v>
      </c>
      <c r="N1133" s="83"/>
      <c r="O1133" s="83"/>
      <c r="P1133" s="83"/>
      <c r="Q1133" s="84" t="s">
        <v>3621</v>
      </c>
      <c r="R1133" s="84"/>
      <c r="S1133" s="84"/>
      <c r="T1133" s="84"/>
      <c r="U1133" s="84"/>
      <c r="V1133" s="84"/>
      <c r="W1133" s="83" t="s">
        <v>3622</v>
      </c>
      <c r="X1133" s="83" t="s">
        <v>3623</v>
      </c>
      <c r="Y1133" s="83"/>
      <c r="Z1133" s="83" t="s">
        <v>85</v>
      </c>
      <c r="AA1133" s="83"/>
      <c r="AB1133" s="83"/>
      <c r="AC1133" s="83"/>
      <c r="AD1133" s="3" t="str">
        <f t="shared" si="332"/>
        <v>Copper- ore</v>
      </c>
    </row>
    <row r="1134" spans="1:30" x14ac:dyDescent="0.25">
      <c r="A1134" s="83">
        <v>69181</v>
      </c>
      <c r="B1134" s="83">
        <v>69166</v>
      </c>
      <c r="C1134" s="83">
        <f t="shared" si="343"/>
        <v>10102</v>
      </c>
      <c r="D1134" s="83">
        <f t="shared" si="343"/>
        <v>69014</v>
      </c>
      <c r="E1134" s="83">
        <f t="shared" si="343"/>
        <v>69166</v>
      </c>
      <c r="F1134" s="88">
        <f t="shared" si="346"/>
        <v>69181</v>
      </c>
      <c r="G1134" s="83"/>
      <c r="H1134" s="83"/>
      <c r="I1134" s="83"/>
      <c r="J1134" s="83"/>
      <c r="K1134" s="83"/>
      <c r="L1134" s="83">
        <v>1130</v>
      </c>
      <c r="M1134" s="83">
        <v>4</v>
      </c>
      <c r="N1134" s="83"/>
      <c r="O1134" s="83"/>
      <c r="P1134" s="83"/>
      <c r="Q1134" s="84" t="s">
        <v>3624</v>
      </c>
      <c r="R1134" s="84"/>
      <c r="S1134" s="84"/>
      <c r="T1134" s="84"/>
      <c r="U1134" s="84"/>
      <c r="V1134" s="84"/>
      <c r="W1134" s="83" t="s">
        <v>3625</v>
      </c>
      <c r="X1134" s="83" t="s">
        <v>3626</v>
      </c>
      <c r="Y1134" s="83"/>
      <c r="Z1134" s="83" t="s">
        <v>85</v>
      </c>
      <c r="AA1134" s="83"/>
      <c r="AB1134" s="83"/>
      <c r="AC1134" s="83"/>
      <c r="AD1134" s="3" t="str">
        <f t="shared" si="332"/>
        <v>Lead- zinc- ore</v>
      </c>
    </row>
    <row r="1135" spans="1:30" x14ac:dyDescent="0.25">
      <c r="A1135" s="88">
        <v>10725</v>
      </c>
      <c r="B1135" s="88"/>
      <c r="C1135" s="83">
        <f>A1135</f>
        <v>10725</v>
      </c>
      <c r="D1135" s="88"/>
      <c r="E1135" s="88"/>
      <c r="F1135" s="88"/>
      <c r="G1135" s="88"/>
      <c r="H1135" s="88"/>
      <c r="I1135" s="88"/>
      <c r="J1135" s="88"/>
      <c r="K1135" s="88"/>
      <c r="L1135" s="88">
        <v>1131</v>
      </c>
      <c r="M1135" s="88">
        <v>1</v>
      </c>
      <c r="N1135" s="90" t="s">
        <v>3627</v>
      </c>
      <c r="O1135" s="90"/>
      <c r="P1135" s="90"/>
      <c r="Q1135" s="90"/>
      <c r="R1135" s="90"/>
      <c r="S1135" s="90"/>
      <c r="T1135" s="90"/>
      <c r="U1135" s="90"/>
      <c r="V1135" s="90"/>
      <c r="W1135" s="88" t="s">
        <v>3628</v>
      </c>
      <c r="X1135" s="88" t="s">
        <v>3629</v>
      </c>
      <c r="Y1135" s="88"/>
      <c r="Z1135" s="88"/>
      <c r="AA1135" s="88"/>
      <c r="AB1135" s="88"/>
      <c r="AC1135" s="88"/>
      <c r="AD1135" s="3" t="str">
        <f t="shared" si="332"/>
        <v>Unconsolidated rocks</v>
      </c>
    </row>
    <row r="1136" spans="1:30" x14ac:dyDescent="0.25">
      <c r="A1136" s="88">
        <v>10726</v>
      </c>
      <c r="B1136" s="88">
        <v>10725</v>
      </c>
      <c r="C1136" s="83">
        <f>VLOOKUP(D1136,$A:$B,2,FALSE)</f>
        <v>10725</v>
      </c>
      <c r="D1136" s="86">
        <f>A1136</f>
        <v>10726</v>
      </c>
      <c r="E1136" s="88"/>
      <c r="F1136" s="88"/>
      <c r="G1136" s="88"/>
      <c r="H1136" s="88"/>
      <c r="I1136" s="88"/>
      <c r="J1136" s="88"/>
      <c r="K1136" s="88"/>
      <c r="L1136" s="88">
        <v>1132</v>
      </c>
      <c r="M1136" s="88">
        <v>2</v>
      </c>
      <c r="N1136" s="88"/>
      <c r="O1136" s="90" t="s">
        <v>3630</v>
      </c>
      <c r="P1136" s="90"/>
      <c r="Q1136" s="90"/>
      <c r="R1136" s="90"/>
      <c r="S1136" s="90"/>
      <c r="T1136" s="90"/>
      <c r="U1136" s="90"/>
      <c r="V1136" s="90"/>
      <c r="W1136" s="88" t="s">
        <v>3631</v>
      </c>
      <c r="X1136" s="88" t="s">
        <v>3632</v>
      </c>
      <c r="Y1136" s="88"/>
      <c r="Z1136" s="88" t="s">
        <v>95</v>
      </c>
      <c r="AA1136" s="88"/>
      <c r="AB1136" s="88"/>
      <c r="AC1136" s="88"/>
      <c r="AD1136" s="3" t="str">
        <f t="shared" si="332"/>
        <v>Volcaniclastic sediments</v>
      </c>
    </row>
    <row r="1137" spans="1:30" x14ac:dyDescent="0.25">
      <c r="A1137" s="83">
        <v>10728</v>
      </c>
      <c r="B1137" s="83">
        <v>10726</v>
      </c>
      <c r="C1137" s="83">
        <f>VLOOKUP(D1137,$A:$B,2,FALSE)</f>
        <v>10725</v>
      </c>
      <c r="D1137" s="83">
        <f t="shared" ref="D1137" si="347">VLOOKUP(E1137,$A:$B,2,FALSE)</f>
        <v>10726</v>
      </c>
      <c r="E1137" s="4">
        <f>A1137</f>
        <v>10728</v>
      </c>
      <c r="F1137" s="83"/>
      <c r="G1137" s="83"/>
      <c r="H1137" s="83"/>
      <c r="I1137" s="83"/>
      <c r="J1137" s="83"/>
      <c r="K1137" s="83"/>
      <c r="L1137" s="83">
        <v>1133</v>
      </c>
      <c r="M1137" s="83">
        <v>3</v>
      </c>
      <c r="N1137" s="83"/>
      <c r="O1137" s="83"/>
      <c r="P1137" s="84" t="s">
        <v>3633</v>
      </c>
      <c r="Q1137" s="84"/>
      <c r="R1137" s="84"/>
      <c r="S1137" s="84"/>
      <c r="T1137" s="84"/>
      <c r="U1137" s="84"/>
      <c r="V1137" s="84"/>
      <c r="W1137" s="83" t="s">
        <v>3634</v>
      </c>
      <c r="X1137" s="83" t="s">
        <v>3635</v>
      </c>
      <c r="Y1137" s="83"/>
      <c r="Z1137" s="83"/>
      <c r="AA1137" s="83"/>
      <c r="AB1137" s="83"/>
      <c r="AC1137" s="83"/>
      <c r="AD1137" s="3" t="str">
        <f t="shared" si="332"/>
        <v>Tephra</v>
      </c>
    </row>
    <row r="1138" spans="1:30" x14ac:dyDescent="0.25">
      <c r="A1138" s="83">
        <v>10729</v>
      </c>
      <c r="B1138" s="83">
        <v>10728</v>
      </c>
      <c r="C1138" s="83">
        <f t="shared" ref="C1138:F1153" si="348">VLOOKUP(D1138,$A:$B,2,FALSE)</f>
        <v>10725</v>
      </c>
      <c r="D1138" s="83">
        <f t="shared" si="348"/>
        <v>10726</v>
      </c>
      <c r="E1138" s="83">
        <f t="shared" si="348"/>
        <v>10728</v>
      </c>
      <c r="F1138" s="88">
        <f>A1138</f>
        <v>10729</v>
      </c>
      <c r="G1138" s="83"/>
      <c r="H1138" s="83"/>
      <c r="I1138" s="83"/>
      <c r="J1138" s="83"/>
      <c r="K1138" s="83"/>
      <c r="L1138" s="83">
        <v>1134</v>
      </c>
      <c r="M1138" s="83">
        <v>4</v>
      </c>
      <c r="N1138" s="83"/>
      <c r="O1138" s="83"/>
      <c r="P1138" s="83"/>
      <c r="Q1138" s="84" t="s">
        <v>3636</v>
      </c>
      <c r="R1138" s="84"/>
      <c r="S1138" s="84"/>
      <c r="T1138" s="84"/>
      <c r="U1138" s="84"/>
      <c r="V1138" s="84"/>
      <c r="W1138" s="83" t="s">
        <v>3637</v>
      </c>
      <c r="X1138" s="83" t="s">
        <v>3638</v>
      </c>
      <c r="Y1138" s="83"/>
      <c r="Z1138" s="83" t="s">
        <v>95</v>
      </c>
      <c r="AA1138" s="83"/>
      <c r="AB1138" s="83"/>
      <c r="AC1138" s="83"/>
      <c r="AD1138" s="3" t="str">
        <f t="shared" si="332"/>
        <v>Ash- layering</v>
      </c>
    </row>
    <row r="1139" spans="1:30" x14ac:dyDescent="0.25">
      <c r="A1139" s="83">
        <v>10730</v>
      </c>
      <c r="B1139" s="83">
        <v>10729</v>
      </c>
      <c r="C1139" s="83">
        <f t="shared" si="348"/>
        <v>10725</v>
      </c>
      <c r="D1139" s="83">
        <f t="shared" si="348"/>
        <v>10726</v>
      </c>
      <c r="E1139" s="83">
        <f t="shared" si="348"/>
        <v>10728</v>
      </c>
      <c r="F1139" s="83">
        <f t="shared" si="348"/>
        <v>10729</v>
      </c>
      <c r="G1139" s="88">
        <f t="shared" ref="G1139:G1144" si="349">A1139</f>
        <v>10730</v>
      </c>
      <c r="H1139" s="83"/>
      <c r="I1139" s="83"/>
      <c r="J1139" s="83"/>
      <c r="K1139" s="83"/>
      <c r="L1139" s="83">
        <v>1135</v>
      </c>
      <c r="M1139" s="83">
        <v>5</v>
      </c>
      <c r="N1139" s="83"/>
      <c r="O1139" s="83"/>
      <c r="P1139" s="83"/>
      <c r="Q1139" s="83"/>
      <c r="R1139" s="84" t="s">
        <v>3639</v>
      </c>
      <c r="S1139" s="84"/>
      <c r="T1139" s="84"/>
      <c r="U1139" s="84"/>
      <c r="V1139" s="84"/>
      <c r="W1139" s="83" t="s">
        <v>3640</v>
      </c>
      <c r="X1139" s="83" t="s">
        <v>3641</v>
      </c>
      <c r="Y1139" s="83" t="s">
        <v>3642</v>
      </c>
      <c r="Z1139" s="83" t="s">
        <v>95</v>
      </c>
      <c r="AA1139" s="83"/>
      <c r="AB1139" s="83"/>
      <c r="AC1139" s="83"/>
      <c r="AD1139" s="3" t="str">
        <f t="shared" si="332"/>
        <v>Fine- grained ash- layering</v>
      </c>
    </row>
    <row r="1140" spans="1:30" x14ac:dyDescent="0.25">
      <c r="A1140" s="83">
        <v>10731</v>
      </c>
      <c r="B1140" s="83">
        <v>10729</v>
      </c>
      <c r="C1140" s="83">
        <f t="shared" si="348"/>
        <v>10725</v>
      </c>
      <c r="D1140" s="83">
        <f t="shared" si="348"/>
        <v>10726</v>
      </c>
      <c r="E1140" s="83">
        <f t="shared" si="348"/>
        <v>10728</v>
      </c>
      <c r="F1140" s="83">
        <f t="shared" si="348"/>
        <v>10729</v>
      </c>
      <c r="G1140" s="88">
        <f t="shared" si="349"/>
        <v>10731</v>
      </c>
      <c r="H1140" s="83"/>
      <c r="I1140" s="83"/>
      <c r="J1140" s="83"/>
      <c r="K1140" s="83"/>
      <c r="L1140" s="83">
        <v>1136</v>
      </c>
      <c r="M1140" s="83">
        <v>5</v>
      </c>
      <c r="N1140" s="83"/>
      <c r="O1140" s="83"/>
      <c r="P1140" s="83"/>
      <c r="Q1140" s="83"/>
      <c r="R1140" s="84" t="s">
        <v>3643</v>
      </c>
      <c r="S1140" s="84"/>
      <c r="T1140" s="84"/>
      <c r="U1140" s="84"/>
      <c r="V1140" s="84"/>
      <c r="W1140" s="83" t="s">
        <v>3644</v>
      </c>
      <c r="X1140" s="83" t="s">
        <v>3645</v>
      </c>
      <c r="Y1140" s="83" t="s">
        <v>3646</v>
      </c>
      <c r="Z1140" s="83" t="s">
        <v>95</v>
      </c>
      <c r="AA1140" s="83"/>
      <c r="AB1140" s="83"/>
      <c r="AC1140" s="83"/>
      <c r="AD1140" s="3" t="str">
        <f t="shared" si="332"/>
        <v>Coarse- grained ash- layering</v>
      </c>
    </row>
    <row r="1141" spans="1:30" x14ac:dyDescent="0.25">
      <c r="A1141" s="83">
        <v>10733</v>
      </c>
      <c r="B1141" s="83">
        <v>10729</v>
      </c>
      <c r="C1141" s="83">
        <f t="shared" si="348"/>
        <v>10725</v>
      </c>
      <c r="D1141" s="83">
        <f t="shared" si="348"/>
        <v>10726</v>
      </c>
      <c r="E1141" s="83">
        <f t="shared" si="348"/>
        <v>10728</v>
      </c>
      <c r="F1141" s="83">
        <f t="shared" si="348"/>
        <v>10729</v>
      </c>
      <c r="G1141" s="88">
        <f t="shared" si="349"/>
        <v>10733</v>
      </c>
      <c r="H1141" s="83"/>
      <c r="I1141" s="83"/>
      <c r="J1141" s="83"/>
      <c r="K1141" s="83"/>
      <c r="L1141" s="83">
        <v>1137</v>
      </c>
      <c r="M1141" s="83">
        <v>5</v>
      </c>
      <c r="N1141" s="83"/>
      <c r="O1141" s="83"/>
      <c r="P1141" s="83"/>
      <c r="Q1141" s="83"/>
      <c r="R1141" s="84" t="s">
        <v>3647</v>
      </c>
      <c r="S1141" s="84"/>
      <c r="T1141" s="84"/>
      <c r="U1141" s="84"/>
      <c r="V1141" s="84"/>
      <c r="W1141" s="83" t="s">
        <v>3648</v>
      </c>
      <c r="X1141" s="83" t="s">
        <v>3649</v>
      </c>
      <c r="Y1141" s="83"/>
      <c r="Z1141" s="83" t="s">
        <v>95</v>
      </c>
      <c r="AA1141" s="83"/>
      <c r="AB1141" s="83"/>
      <c r="AC1141" s="83"/>
      <c r="AD1141" s="3" t="str">
        <f t="shared" si="332"/>
        <v>Crystal ash- layering</v>
      </c>
    </row>
    <row r="1142" spans="1:30" x14ac:dyDescent="0.25">
      <c r="A1142" s="83">
        <v>52615</v>
      </c>
      <c r="B1142" s="83">
        <v>10729</v>
      </c>
      <c r="C1142" s="83">
        <f t="shared" si="348"/>
        <v>10725</v>
      </c>
      <c r="D1142" s="83">
        <f t="shared" si="348"/>
        <v>10726</v>
      </c>
      <c r="E1142" s="83">
        <f t="shared" si="348"/>
        <v>10728</v>
      </c>
      <c r="F1142" s="83">
        <f t="shared" si="348"/>
        <v>10729</v>
      </c>
      <c r="G1142" s="88">
        <f t="shared" si="349"/>
        <v>52615</v>
      </c>
      <c r="H1142" s="83"/>
      <c r="I1142" s="83"/>
      <c r="J1142" s="83"/>
      <c r="K1142" s="83"/>
      <c r="L1142" s="83">
        <v>1138</v>
      </c>
      <c r="M1142" s="83">
        <v>5</v>
      </c>
      <c r="N1142" s="83"/>
      <c r="O1142" s="83"/>
      <c r="P1142" s="83"/>
      <c r="Q1142" s="83"/>
      <c r="R1142" s="84" t="s">
        <v>3650</v>
      </c>
      <c r="S1142" s="84"/>
      <c r="T1142" s="84"/>
      <c r="U1142" s="84"/>
      <c r="V1142" s="84"/>
      <c r="W1142" s="83" t="s">
        <v>3651</v>
      </c>
      <c r="X1142" s="83" t="s">
        <v>3652</v>
      </c>
      <c r="Y1142" s="83"/>
      <c r="Z1142" s="83" t="s">
        <v>95</v>
      </c>
      <c r="AA1142" s="83"/>
      <c r="AB1142" s="83"/>
      <c r="AC1142" s="83"/>
      <c r="AD1142" s="3" t="str">
        <f t="shared" si="332"/>
        <v>Lapillie ash- layering</v>
      </c>
    </row>
    <row r="1143" spans="1:30" x14ac:dyDescent="0.25">
      <c r="A1143" s="83">
        <v>52552</v>
      </c>
      <c r="B1143" s="83">
        <v>10729</v>
      </c>
      <c r="C1143" s="83">
        <f t="shared" si="348"/>
        <v>10725</v>
      </c>
      <c r="D1143" s="83">
        <f t="shared" si="348"/>
        <v>10726</v>
      </c>
      <c r="E1143" s="83">
        <f t="shared" si="348"/>
        <v>10728</v>
      </c>
      <c r="F1143" s="83">
        <f t="shared" si="348"/>
        <v>10729</v>
      </c>
      <c r="G1143" s="88">
        <f t="shared" si="349"/>
        <v>52552</v>
      </c>
      <c r="H1143" s="83"/>
      <c r="I1143" s="83"/>
      <c r="J1143" s="83"/>
      <c r="K1143" s="83"/>
      <c r="L1143" s="83">
        <v>1139</v>
      </c>
      <c r="M1143" s="83">
        <v>5</v>
      </c>
      <c r="N1143" s="83"/>
      <c r="O1143" s="83"/>
      <c r="P1143" s="83"/>
      <c r="Q1143" s="83"/>
      <c r="R1143" s="84" t="s">
        <v>3653</v>
      </c>
      <c r="S1143" s="84"/>
      <c r="T1143" s="84"/>
      <c r="U1143" s="84"/>
      <c r="V1143" s="84"/>
      <c r="W1143" s="83" t="s">
        <v>3654</v>
      </c>
      <c r="X1143" s="83" t="s">
        <v>3655</v>
      </c>
      <c r="Y1143" s="83"/>
      <c r="Z1143" s="83" t="s">
        <v>95</v>
      </c>
      <c r="AA1143" s="83"/>
      <c r="AB1143" s="83"/>
      <c r="AC1143" s="83"/>
      <c r="AD1143" s="3" t="str">
        <f t="shared" si="332"/>
        <v>Block ash- layering</v>
      </c>
    </row>
    <row r="1144" spans="1:30" x14ac:dyDescent="0.25">
      <c r="A1144" s="83">
        <v>52553</v>
      </c>
      <c r="B1144" s="83">
        <v>10729</v>
      </c>
      <c r="C1144" s="83">
        <f t="shared" si="348"/>
        <v>10725</v>
      </c>
      <c r="D1144" s="83">
        <f t="shared" si="348"/>
        <v>10726</v>
      </c>
      <c r="E1144" s="83">
        <f t="shared" si="348"/>
        <v>10728</v>
      </c>
      <c r="F1144" s="83">
        <f t="shared" si="348"/>
        <v>10729</v>
      </c>
      <c r="G1144" s="88">
        <f t="shared" si="349"/>
        <v>52553</v>
      </c>
      <c r="H1144" s="83"/>
      <c r="I1144" s="83"/>
      <c r="J1144" s="83"/>
      <c r="K1144" s="83"/>
      <c r="L1144" s="83">
        <v>1140</v>
      </c>
      <c r="M1144" s="83">
        <v>5</v>
      </c>
      <c r="N1144" s="83"/>
      <c r="O1144" s="83"/>
      <c r="P1144" s="83"/>
      <c r="Q1144" s="83"/>
      <c r="R1144" s="84" t="s">
        <v>3656</v>
      </c>
      <c r="S1144" s="84"/>
      <c r="T1144" s="84"/>
      <c r="U1144" s="84"/>
      <c r="V1144" s="84"/>
      <c r="W1144" s="83" t="s">
        <v>3657</v>
      </c>
      <c r="X1144" s="83" t="s">
        <v>3658</v>
      </c>
      <c r="Y1144" s="83"/>
      <c r="Z1144" s="83" t="s">
        <v>95</v>
      </c>
      <c r="AA1144" s="83"/>
      <c r="AB1144" s="83"/>
      <c r="AC1144" s="83"/>
      <c r="AD1144" s="3" t="str">
        <f t="shared" si="332"/>
        <v>Bomb ash- layering</v>
      </c>
    </row>
    <row r="1145" spans="1:30" x14ac:dyDescent="0.25">
      <c r="A1145" s="83">
        <v>10735</v>
      </c>
      <c r="B1145" s="83">
        <v>10728</v>
      </c>
      <c r="C1145" s="83">
        <f t="shared" si="348"/>
        <v>10725</v>
      </c>
      <c r="D1145" s="83">
        <f t="shared" si="348"/>
        <v>10726</v>
      </c>
      <c r="E1145" s="83">
        <f t="shared" si="348"/>
        <v>10728</v>
      </c>
      <c r="F1145" s="88">
        <f>A1145</f>
        <v>10735</v>
      </c>
      <c r="G1145" s="83"/>
      <c r="H1145" s="83"/>
      <c r="I1145" s="83"/>
      <c r="J1145" s="83"/>
      <c r="K1145" s="83"/>
      <c r="L1145" s="83">
        <v>1141</v>
      </c>
      <c r="M1145" s="83">
        <v>4</v>
      </c>
      <c r="N1145" s="83"/>
      <c r="O1145" s="83"/>
      <c r="P1145" s="83"/>
      <c r="Q1145" s="84" t="s">
        <v>3659</v>
      </c>
      <c r="R1145" s="84"/>
      <c r="S1145" s="84"/>
      <c r="T1145" s="84"/>
      <c r="U1145" s="84"/>
      <c r="V1145" s="84"/>
      <c r="W1145" s="83" t="s">
        <v>3660</v>
      </c>
      <c r="X1145" s="83" t="s">
        <v>3661</v>
      </c>
      <c r="Y1145" s="83"/>
      <c r="Z1145" s="83" t="s">
        <v>95</v>
      </c>
      <c r="AA1145" s="83"/>
      <c r="AB1145" s="83"/>
      <c r="AC1145" s="83"/>
      <c r="AD1145" s="3" t="str">
        <f t="shared" si="332"/>
        <v>Lapilli- layering</v>
      </c>
    </row>
    <row r="1146" spans="1:30" x14ac:dyDescent="0.25">
      <c r="A1146" s="83">
        <v>52554</v>
      </c>
      <c r="B1146" s="83">
        <v>10735</v>
      </c>
      <c r="C1146" s="83">
        <f t="shared" si="348"/>
        <v>10725</v>
      </c>
      <c r="D1146" s="83">
        <f t="shared" si="348"/>
        <v>10726</v>
      </c>
      <c r="E1146" s="83">
        <f t="shared" si="348"/>
        <v>10728</v>
      </c>
      <c r="F1146" s="83">
        <f t="shared" si="348"/>
        <v>10735</v>
      </c>
      <c r="G1146" s="88">
        <f t="shared" ref="G1146:G1148" si="350">A1146</f>
        <v>52554</v>
      </c>
      <c r="H1146" s="83"/>
      <c r="I1146" s="83"/>
      <c r="J1146" s="83"/>
      <c r="K1146" s="83"/>
      <c r="L1146" s="83">
        <v>1142</v>
      </c>
      <c r="M1146" s="83">
        <v>5</v>
      </c>
      <c r="N1146" s="83"/>
      <c r="O1146" s="83"/>
      <c r="P1146" s="83"/>
      <c r="Q1146" s="83"/>
      <c r="R1146" s="84" t="s">
        <v>3662</v>
      </c>
      <c r="S1146" s="84"/>
      <c r="T1146" s="84"/>
      <c r="U1146" s="84"/>
      <c r="V1146" s="84"/>
      <c r="W1146" s="83" t="s">
        <v>3663</v>
      </c>
      <c r="X1146" s="83" t="s">
        <v>3664</v>
      </c>
      <c r="Y1146" s="83"/>
      <c r="Z1146" s="83" t="s">
        <v>95</v>
      </c>
      <c r="AA1146" s="83"/>
      <c r="AB1146" s="83"/>
      <c r="AC1146" s="83"/>
      <c r="AD1146" s="3" t="str">
        <f t="shared" si="332"/>
        <v>Ash- lapilli- layering</v>
      </c>
    </row>
    <row r="1147" spans="1:30" x14ac:dyDescent="0.25">
      <c r="A1147" s="83">
        <v>52555</v>
      </c>
      <c r="B1147" s="83">
        <v>10735</v>
      </c>
      <c r="C1147" s="83">
        <f t="shared" si="348"/>
        <v>10725</v>
      </c>
      <c r="D1147" s="83">
        <f t="shared" si="348"/>
        <v>10726</v>
      </c>
      <c r="E1147" s="83">
        <f t="shared" si="348"/>
        <v>10728</v>
      </c>
      <c r="F1147" s="83">
        <f t="shared" si="348"/>
        <v>10735</v>
      </c>
      <c r="G1147" s="88">
        <f t="shared" si="350"/>
        <v>52555</v>
      </c>
      <c r="H1147" s="83"/>
      <c r="I1147" s="83"/>
      <c r="J1147" s="83"/>
      <c r="K1147" s="83"/>
      <c r="L1147" s="83">
        <v>1143</v>
      </c>
      <c r="M1147" s="83">
        <v>5</v>
      </c>
      <c r="N1147" s="83"/>
      <c r="O1147" s="83"/>
      <c r="P1147" s="83"/>
      <c r="Q1147" s="83"/>
      <c r="R1147" s="84" t="s">
        <v>3665</v>
      </c>
      <c r="S1147" s="84"/>
      <c r="T1147" s="84"/>
      <c r="U1147" s="84"/>
      <c r="V1147" s="84"/>
      <c r="W1147" s="83" t="s">
        <v>3666</v>
      </c>
      <c r="X1147" s="83" t="s">
        <v>3667</v>
      </c>
      <c r="Y1147" s="83"/>
      <c r="Z1147" s="83" t="s">
        <v>95</v>
      </c>
      <c r="AA1147" s="83"/>
      <c r="AB1147" s="83"/>
      <c r="AC1147" s="83"/>
      <c r="AD1147" s="3" t="str">
        <f t="shared" si="332"/>
        <v>Block- lapilli- layering</v>
      </c>
    </row>
    <row r="1148" spans="1:30" x14ac:dyDescent="0.25">
      <c r="A1148" s="83">
        <v>52556</v>
      </c>
      <c r="B1148" s="83">
        <v>10735</v>
      </c>
      <c r="C1148" s="83">
        <f t="shared" si="348"/>
        <v>10725</v>
      </c>
      <c r="D1148" s="83">
        <f t="shared" si="348"/>
        <v>10726</v>
      </c>
      <c r="E1148" s="83">
        <f t="shared" si="348"/>
        <v>10728</v>
      </c>
      <c r="F1148" s="83">
        <f t="shared" si="348"/>
        <v>10735</v>
      </c>
      <c r="G1148" s="88">
        <f t="shared" si="350"/>
        <v>52556</v>
      </c>
      <c r="H1148" s="83"/>
      <c r="I1148" s="83"/>
      <c r="J1148" s="83"/>
      <c r="K1148" s="83"/>
      <c r="L1148" s="83">
        <v>1144</v>
      </c>
      <c r="M1148" s="83">
        <v>5</v>
      </c>
      <c r="N1148" s="83"/>
      <c r="O1148" s="83"/>
      <c r="P1148" s="83"/>
      <c r="Q1148" s="83"/>
      <c r="R1148" s="84" t="s">
        <v>3668</v>
      </c>
      <c r="S1148" s="84"/>
      <c r="T1148" s="84"/>
      <c r="U1148" s="84"/>
      <c r="V1148" s="84"/>
      <c r="W1148" s="83" t="s">
        <v>3669</v>
      </c>
      <c r="X1148" s="83" t="s">
        <v>3670</v>
      </c>
      <c r="Y1148" s="83"/>
      <c r="Z1148" s="83" t="s">
        <v>95</v>
      </c>
      <c r="AA1148" s="83"/>
      <c r="AB1148" s="83"/>
      <c r="AC1148" s="83"/>
      <c r="AD1148" s="3" t="str">
        <f t="shared" si="332"/>
        <v>Bomb- lapilli- layering</v>
      </c>
    </row>
    <row r="1149" spans="1:30" x14ac:dyDescent="0.25">
      <c r="A1149" s="83">
        <v>10736</v>
      </c>
      <c r="B1149" s="83">
        <v>10728</v>
      </c>
      <c r="C1149" s="83">
        <f t="shared" si="348"/>
        <v>10725</v>
      </c>
      <c r="D1149" s="83">
        <f t="shared" si="348"/>
        <v>10726</v>
      </c>
      <c r="E1149" s="83">
        <f t="shared" si="348"/>
        <v>10728</v>
      </c>
      <c r="F1149" s="88">
        <f>A1149</f>
        <v>10736</v>
      </c>
      <c r="G1149" s="83"/>
      <c r="H1149" s="83"/>
      <c r="I1149" s="83"/>
      <c r="J1149" s="83"/>
      <c r="K1149" s="83"/>
      <c r="L1149" s="83">
        <v>1145</v>
      </c>
      <c r="M1149" s="83">
        <v>4</v>
      </c>
      <c r="N1149" s="83"/>
      <c r="O1149" s="83"/>
      <c r="P1149" s="83"/>
      <c r="Q1149" s="84" t="s">
        <v>3671</v>
      </c>
      <c r="R1149" s="84"/>
      <c r="S1149" s="84"/>
      <c r="T1149" s="84"/>
      <c r="U1149" s="84"/>
      <c r="V1149" s="84"/>
      <c r="W1149" s="83" t="s">
        <v>3672</v>
      </c>
      <c r="X1149" s="83" t="s">
        <v>3673</v>
      </c>
      <c r="Y1149" s="83"/>
      <c r="Z1149" s="83" t="s">
        <v>95</v>
      </c>
      <c r="AA1149" s="83"/>
      <c r="AB1149" s="83"/>
      <c r="AC1149" s="83"/>
      <c r="AD1149" s="3" t="str">
        <f t="shared" si="332"/>
        <v>Bomb- layering</v>
      </c>
    </row>
    <row r="1150" spans="1:30" x14ac:dyDescent="0.25">
      <c r="A1150" s="83">
        <v>52557</v>
      </c>
      <c r="B1150" s="83">
        <v>10736</v>
      </c>
      <c r="C1150" s="83">
        <f t="shared" si="348"/>
        <v>10725</v>
      </c>
      <c r="D1150" s="83">
        <f t="shared" si="348"/>
        <v>10726</v>
      </c>
      <c r="E1150" s="83">
        <f t="shared" si="348"/>
        <v>10728</v>
      </c>
      <c r="F1150" s="83">
        <f t="shared" si="348"/>
        <v>10736</v>
      </c>
      <c r="G1150" s="88">
        <f t="shared" ref="G1150:G1151" si="351">A1150</f>
        <v>52557</v>
      </c>
      <c r="H1150" s="83"/>
      <c r="I1150" s="83"/>
      <c r="J1150" s="83"/>
      <c r="K1150" s="83"/>
      <c r="L1150" s="83">
        <v>1146</v>
      </c>
      <c r="M1150" s="83">
        <v>5</v>
      </c>
      <c r="N1150" s="83"/>
      <c r="O1150" s="83"/>
      <c r="P1150" s="83"/>
      <c r="Q1150" s="83"/>
      <c r="R1150" s="84" t="s">
        <v>3674</v>
      </c>
      <c r="S1150" s="84"/>
      <c r="T1150" s="84"/>
      <c r="U1150" s="84"/>
      <c r="V1150" s="84"/>
      <c r="W1150" s="83" t="s">
        <v>3675</v>
      </c>
      <c r="X1150" s="83" t="s">
        <v>3676</v>
      </c>
      <c r="Y1150" s="83"/>
      <c r="Z1150" s="83" t="s">
        <v>95</v>
      </c>
      <c r="AA1150" s="83"/>
      <c r="AB1150" s="83"/>
      <c r="AC1150" s="83"/>
      <c r="AD1150" s="3" t="str">
        <f t="shared" si="332"/>
        <v>Lapilli- bomb- layering</v>
      </c>
    </row>
    <row r="1151" spans="1:30" x14ac:dyDescent="0.25">
      <c r="A1151" s="83">
        <v>52558</v>
      </c>
      <c r="B1151" s="83">
        <v>10736</v>
      </c>
      <c r="C1151" s="83">
        <f t="shared" si="348"/>
        <v>10725</v>
      </c>
      <c r="D1151" s="83">
        <f t="shared" si="348"/>
        <v>10726</v>
      </c>
      <c r="E1151" s="83">
        <f t="shared" si="348"/>
        <v>10728</v>
      </c>
      <c r="F1151" s="83">
        <f t="shared" si="348"/>
        <v>10736</v>
      </c>
      <c r="G1151" s="88">
        <f t="shared" si="351"/>
        <v>52558</v>
      </c>
      <c r="H1151" s="83"/>
      <c r="I1151" s="83"/>
      <c r="J1151" s="83"/>
      <c r="K1151" s="83"/>
      <c r="L1151" s="83">
        <v>1147</v>
      </c>
      <c r="M1151" s="83">
        <v>5</v>
      </c>
      <c r="N1151" s="83"/>
      <c r="O1151" s="83"/>
      <c r="P1151" s="83"/>
      <c r="Q1151" s="83"/>
      <c r="R1151" s="84" t="s">
        <v>3677</v>
      </c>
      <c r="S1151" s="84"/>
      <c r="T1151" s="84"/>
      <c r="U1151" s="84"/>
      <c r="V1151" s="84"/>
      <c r="W1151" s="83" t="s">
        <v>3678</v>
      </c>
      <c r="X1151" s="83" t="s">
        <v>3679</v>
      </c>
      <c r="Y1151" s="83"/>
      <c r="Z1151" s="83" t="s">
        <v>95</v>
      </c>
      <c r="AA1151" s="83"/>
      <c r="AB1151" s="83"/>
      <c r="AC1151" s="83"/>
      <c r="AD1151" s="3" t="str">
        <f t="shared" si="332"/>
        <v>Ash- bomb- layering</v>
      </c>
    </row>
    <row r="1152" spans="1:30" x14ac:dyDescent="0.25">
      <c r="A1152" s="83">
        <v>52560</v>
      </c>
      <c r="B1152" s="83">
        <v>10728</v>
      </c>
      <c r="C1152" s="83">
        <f t="shared" si="348"/>
        <v>10725</v>
      </c>
      <c r="D1152" s="83">
        <f t="shared" si="348"/>
        <v>10726</v>
      </c>
      <c r="E1152" s="83">
        <f t="shared" si="348"/>
        <v>10728</v>
      </c>
      <c r="F1152" s="88">
        <f>A1152</f>
        <v>52560</v>
      </c>
      <c r="G1152" s="83"/>
      <c r="H1152" s="83"/>
      <c r="I1152" s="83"/>
      <c r="J1152" s="83"/>
      <c r="K1152" s="83"/>
      <c r="L1152" s="83">
        <v>1148</v>
      </c>
      <c r="M1152" s="83">
        <v>4</v>
      </c>
      <c r="N1152" s="83"/>
      <c r="O1152" s="83"/>
      <c r="P1152" s="83"/>
      <c r="Q1152" s="84" t="s">
        <v>3680</v>
      </c>
      <c r="R1152" s="84"/>
      <c r="S1152" s="84"/>
      <c r="T1152" s="84"/>
      <c r="U1152" s="84"/>
      <c r="V1152" s="84"/>
      <c r="W1152" s="83" t="s">
        <v>3681</v>
      </c>
      <c r="X1152" s="83" t="s">
        <v>3682</v>
      </c>
      <c r="Y1152" s="83"/>
      <c r="Z1152" s="83" t="s">
        <v>95</v>
      </c>
      <c r="AA1152" s="83"/>
      <c r="AB1152" s="83"/>
      <c r="AC1152" s="83"/>
      <c r="AD1152" s="3" t="str">
        <f t="shared" si="332"/>
        <v>Block- layering</v>
      </c>
    </row>
    <row r="1153" spans="1:30" x14ac:dyDescent="0.25">
      <c r="A1153" s="83">
        <v>52561</v>
      </c>
      <c r="B1153" s="83">
        <v>52560</v>
      </c>
      <c r="C1153" s="83">
        <f t="shared" si="348"/>
        <v>10725</v>
      </c>
      <c r="D1153" s="83">
        <f t="shared" si="348"/>
        <v>10726</v>
      </c>
      <c r="E1153" s="83">
        <f t="shared" si="348"/>
        <v>10728</v>
      </c>
      <c r="F1153" s="83">
        <f t="shared" si="348"/>
        <v>52560</v>
      </c>
      <c r="G1153" s="88">
        <f t="shared" ref="G1153:G1154" si="352">A1153</f>
        <v>52561</v>
      </c>
      <c r="H1153" s="83"/>
      <c r="I1153" s="83"/>
      <c r="J1153" s="83"/>
      <c r="K1153" s="83"/>
      <c r="L1153" s="83">
        <v>1149</v>
      </c>
      <c r="M1153" s="83">
        <v>5</v>
      </c>
      <c r="N1153" s="83"/>
      <c r="O1153" s="83"/>
      <c r="P1153" s="83"/>
      <c r="Q1153" s="83"/>
      <c r="R1153" s="84" t="s">
        <v>3683</v>
      </c>
      <c r="S1153" s="84"/>
      <c r="T1153" s="84"/>
      <c r="U1153" s="84"/>
      <c r="V1153" s="84"/>
      <c r="W1153" s="83" t="s">
        <v>3684</v>
      </c>
      <c r="X1153" s="83" t="s">
        <v>3685</v>
      </c>
      <c r="Y1153" s="83"/>
      <c r="Z1153" s="83" t="s">
        <v>95</v>
      </c>
      <c r="AA1153" s="83"/>
      <c r="AB1153" s="83"/>
      <c r="AC1153" s="83"/>
      <c r="AD1153" s="3" t="str">
        <f t="shared" si="332"/>
        <v>Lapilli- block- layering</v>
      </c>
    </row>
    <row r="1154" spans="1:30" x14ac:dyDescent="0.25">
      <c r="A1154" s="83">
        <v>52562</v>
      </c>
      <c r="B1154" s="83">
        <v>52560</v>
      </c>
      <c r="C1154" s="83">
        <f t="shared" ref="C1154:F1159" si="353">VLOOKUP(D1154,$A:$B,2,FALSE)</f>
        <v>10725</v>
      </c>
      <c r="D1154" s="83">
        <f t="shared" si="353"/>
        <v>10726</v>
      </c>
      <c r="E1154" s="83">
        <f t="shared" si="353"/>
        <v>10728</v>
      </c>
      <c r="F1154" s="83">
        <f t="shared" si="353"/>
        <v>52560</v>
      </c>
      <c r="G1154" s="88">
        <f t="shared" si="352"/>
        <v>52562</v>
      </c>
      <c r="H1154" s="83"/>
      <c r="I1154" s="83"/>
      <c r="J1154" s="83"/>
      <c r="K1154" s="83"/>
      <c r="L1154" s="83">
        <v>1150</v>
      </c>
      <c r="M1154" s="83">
        <v>5</v>
      </c>
      <c r="N1154" s="83"/>
      <c r="O1154" s="83"/>
      <c r="P1154" s="83"/>
      <c r="Q1154" s="83"/>
      <c r="R1154" s="84" t="s">
        <v>3686</v>
      </c>
      <c r="S1154" s="84"/>
      <c r="T1154" s="84"/>
      <c r="U1154" s="84"/>
      <c r="V1154" s="84"/>
      <c r="W1154" s="83" t="s">
        <v>3687</v>
      </c>
      <c r="X1154" s="83" t="s">
        <v>3688</v>
      </c>
      <c r="Y1154" s="83"/>
      <c r="Z1154" s="83" t="s">
        <v>95</v>
      </c>
      <c r="AA1154" s="83"/>
      <c r="AB1154" s="83"/>
      <c r="AC1154" s="83"/>
      <c r="AD1154" s="3" t="str">
        <f t="shared" si="332"/>
        <v>Ash- block- layering</v>
      </c>
    </row>
    <row r="1155" spans="1:30" x14ac:dyDescent="0.25">
      <c r="A1155" s="83">
        <v>52563</v>
      </c>
      <c r="B1155" s="83">
        <v>10728</v>
      </c>
      <c r="C1155" s="83">
        <f t="shared" si="353"/>
        <v>10725</v>
      </c>
      <c r="D1155" s="83">
        <f t="shared" si="353"/>
        <v>10726</v>
      </c>
      <c r="E1155" s="83">
        <f t="shared" si="353"/>
        <v>10728</v>
      </c>
      <c r="F1155" s="88">
        <f t="shared" ref="F1155:F1156" si="354">A1155</f>
        <v>52563</v>
      </c>
      <c r="G1155" s="83"/>
      <c r="H1155" s="83"/>
      <c r="I1155" s="83"/>
      <c r="J1155" s="83"/>
      <c r="K1155" s="83"/>
      <c r="L1155" s="83">
        <v>1151</v>
      </c>
      <c r="M1155" s="83">
        <v>4</v>
      </c>
      <c r="N1155" s="83"/>
      <c r="O1155" s="83"/>
      <c r="P1155" s="83"/>
      <c r="Q1155" s="84" t="s">
        <v>3689</v>
      </c>
      <c r="R1155" s="84"/>
      <c r="S1155" s="84"/>
      <c r="T1155" s="84"/>
      <c r="U1155" s="84"/>
      <c r="V1155" s="84"/>
      <c r="W1155" s="83" t="s">
        <v>3690</v>
      </c>
      <c r="X1155" s="83" t="s">
        <v>3691</v>
      </c>
      <c r="Y1155" s="83"/>
      <c r="Z1155" s="83" t="s">
        <v>95</v>
      </c>
      <c r="AA1155" s="83"/>
      <c r="AB1155" s="83"/>
      <c r="AC1155" s="83"/>
      <c r="AD1155" s="3" t="str">
        <f t="shared" ref="AD1155:AD1218" si="355">N1155&amp;O1155&amp;P1155&amp;Q1155&amp;R1155&amp;S1155&amp;T1155&amp;U1155</f>
        <v>Air- fall- deposit</v>
      </c>
    </row>
    <row r="1156" spans="1:30" x14ac:dyDescent="0.25">
      <c r="A1156" s="83">
        <v>52564</v>
      </c>
      <c r="B1156" s="83">
        <v>10728</v>
      </c>
      <c r="C1156" s="83">
        <f t="shared" si="353"/>
        <v>10725</v>
      </c>
      <c r="D1156" s="83">
        <f t="shared" si="353"/>
        <v>10726</v>
      </c>
      <c r="E1156" s="83">
        <f t="shared" si="353"/>
        <v>10728</v>
      </c>
      <c r="F1156" s="88">
        <f t="shared" si="354"/>
        <v>52564</v>
      </c>
      <c r="G1156" s="83"/>
      <c r="H1156" s="83"/>
      <c r="I1156" s="83"/>
      <c r="J1156" s="83"/>
      <c r="K1156" s="83"/>
      <c r="L1156" s="83">
        <v>1152</v>
      </c>
      <c r="M1156" s="83">
        <v>4</v>
      </c>
      <c r="N1156" s="83"/>
      <c r="O1156" s="83"/>
      <c r="P1156" s="83"/>
      <c r="Q1156" s="84" t="s">
        <v>3692</v>
      </c>
      <c r="R1156" s="84"/>
      <c r="S1156" s="84"/>
      <c r="T1156" s="84"/>
      <c r="U1156" s="84"/>
      <c r="V1156" s="84"/>
      <c r="W1156" s="83" t="s">
        <v>3693</v>
      </c>
      <c r="X1156" s="83" t="s">
        <v>3694</v>
      </c>
      <c r="Y1156" s="83"/>
      <c r="Z1156" s="83" t="s">
        <v>95</v>
      </c>
      <c r="AA1156" s="83"/>
      <c r="AB1156" s="83"/>
      <c r="AC1156" s="83"/>
      <c r="AD1156" s="3" t="str">
        <f t="shared" si="355"/>
        <v>Ash- flow- deposit</v>
      </c>
    </row>
    <row r="1157" spans="1:30" x14ac:dyDescent="0.25">
      <c r="A1157" s="83">
        <v>52565</v>
      </c>
      <c r="B1157" s="83">
        <v>52564</v>
      </c>
      <c r="C1157" s="83">
        <f t="shared" si="353"/>
        <v>10725</v>
      </c>
      <c r="D1157" s="83">
        <f t="shared" si="353"/>
        <v>10726</v>
      </c>
      <c r="E1157" s="83">
        <f t="shared" si="353"/>
        <v>10728</v>
      </c>
      <c r="F1157" s="83">
        <f t="shared" si="353"/>
        <v>52564</v>
      </c>
      <c r="G1157" s="88">
        <f t="shared" ref="G1157:G1158" si="356">A1157</f>
        <v>52565</v>
      </c>
      <c r="H1157" s="83"/>
      <c r="I1157" s="83"/>
      <c r="J1157" s="83"/>
      <c r="K1157" s="83"/>
      <c r="L1157" s="83">
        <v>1153</v>
      </c>
      <c r="M1157" s="83">
        <v>5</v>
      </c>
      <c r="N1157" s="83"/>
      <c r="O1157" s="83"/>
      <c r="P1157" s="83"/>
      <c r="Q1157" s="83"/>
      <c r="R1157" s="84" t="s">
        <v>3695</v>
      </c>
      <c r="S1157" s="84"/>
      <c r="T1157" s="84"/>
      <c r="U1157" s="84"/>
      <c r="V1157" s="84"/>
      <c r="W1157" s="83" t="s">
        <v>3696</v>
      </c>
      <c r="X1157" s="83" t="s">
        <v>3697</v>
      </c>
      <c r="Y1157" s="83"/>
      <c r="Z1157" s="83" t="s">
        <v>85</v>
      </c>
      <c r="AA1157" s="83"/>
      <c r="AB1157" s="83"/>
      <c r="AC1157" s="83"/>
      <c r="AD1157" s="3" t="str">
        <f t="shared" si="355"/>
        <v>Ignimbrite, unconsolidated</v>
      </c>
    </row>
    <row r="1158" spans="1:30" x14ac:dyDescent="0.25">
      <c r="A1158" s="83">
        <v>52566</v>
      </c>
      <c r="B1158" s="83">
        <v>52564</v>
      </c>
      <c r="C1158" s="83">
        <f t="shared" si="353"/>
        <v>10725</v>
      </c>
      <c r="D1158" s="83">
        <f t="shared" si="353"/>
        <v>10726</v>
      </c>
      <c r="E1158" s="83">
        <f t="shared" si="353"/>
        <v>10728</v>
      </c>
      <c r="F1158" s="83">
        <f t="shared" si="353"/>
        <v>52564</v>
      </c>
      <c r="G1158" s="88">
        <f t="shared" si="356"/>
        <v>52566</v>
      </c>
      <c r="H1158" s="83"/>
      <c r="I1158" s="83"/>
      <c r="J1158" s="83"/>
      <c r="K1158" s="83"/>
      <c r="L1158" s="83">
        <v>1154</v>
      </c>
      <c r="M1158" s="83">
        <v>5</v>
      </c>
      <c r="N1158" s="83"/>
      <c r="O1158" s="83"/>
      <c r="P1158" s="83"/>
      <c r="Q1158" s="83"/>
      <c r="R1158" s="84" t="s">
        <v>3698</v>
      </c>
      <c r="S1158" s="84"/>
      <c r="T1158" s="84"/>
      <c r="U1158" s="84"/>
      <c r="V1158" s="84"/>
      <c r="W1158" s="83" t="s">
        <v>3699</v>
      </c>
      <c r="X1158" s="83" t="s">
        <v>3700</v>
      </c>
      <c r="Y1158" s="83"/>
      <c r="Z1158" s="83" t="s">
        <v>85</v>
      </c>
      <c r="AA1158" s="83"/>
      <c r="AB1158" s="83"/>
      <c r="AC1158" s="83"/>
      <c r="AD1158" s="3" t="str">
        <f t="shared" si="355"/>
        <v>Surge- deposit</v>
      </c>
    </row>
    <row r="1159" spans="1:30" x14ac:dyDescent="0.25">
      <c r="A1159" s="83">
        <v>52567</v>
      </c>
      <c r="B1159" s="83">
        <v>10726</v>
      </c>
      <c r="C1159" s="83">
        <f>VLOOKUP(D1159,$A:$B,2,FALSE)</f>
        <v>10725</v>
      </c>
      <c r="D1159" s="83">
        <f t="shared" si="353"/>
        <v>10726</v>
      </c>
      <c r="E1159" s="4">
        <f>A1159</f>
        <v>52567</v>
      </c>
      <c r="F1159" s="83"/>
      <c r="G1159" s="83"/>
      <c r="H1159" s="83"/>
      <c r="I1159" s="83"/>
      <c r="J1159" s="83"/>
      <c r="K1159" s="83"/>
      <c r="L1159" s="83">
        <v>1155</v>
      </c>
      <c r="M1159" s="83">
        <v>3</v>
      </c>
      <c r="N1159" s="83"/>
      <c r="O1159" s="83"/>
      <c r="P1159" s="84" t="s">
        <v>3701</v>
      </c>
      <c r="Q1159" s="84"/>
      <c r="R1159" s="84"/>
      <c r="S1159" s="84"/>
      <c r="T1159" s="84"/>
      <c r="U1159" s="84"/>
      <c r="V1159" s="84"/>
      <c r="W1159" s="83" t="s">
        <v>3702</v>
      </c>
      <c r="X1159" s="83" t="s">
        <v>3703</v>
      </c>
      <c r="Y1159" s="83"/>
      <c r="Z1159" s="83" t="s">
        <v>95</v>
      </c>
      <c r="AA1159" s="83"/>
      <c r="AB1159" s="83"/>
      <c r="AC1159" s="83"/>
      <c r="AD1159" s="3" t="str">
        <f t="shared" si="355"/>
        <v>Tuffaceous deposit</v>
      </c>
    </row>
    <row r="1160" spans="1:30" x14ac:dyDescent="0.25">
      <c r="A1160" s="83">
        <v>52568</v>
      </c>
      <c r="B1160" s="83">
        <v>52567</v>
      </c>
      <c r="C1160" s="83">
        <f t="shared" ref="C1160:E1165" si="357">VLOOKUP(D1160,$A:$B,2,FALSE)</f>
        <v>10725</v>
      </c>
      <c r="D1160" s="83">
        <f t="shared" si="357"/>
        <v>10726</v>
      </c>
      <c r="E1160" s="83">
        <f t="shared" si="357"/>
        <v>52567</v>
      </c>
      <c r="F1160" s="88">
        <f t="shared" ref="F1160:F1164" si="358">A1160</f>
        <v>52568</v>
      </c>
      <c r="G1160" s="83"/>
      <c r="H1160" s="83"/>
      <c r="I1160" s="83"/>
      <c r="J1160" s="83"/>
      <c r="K1160" s="83"/>
      <c r="L1160" s="83">
        <v>1156</v>
      </c>
      <c r="M1160" s="83">
        <v>4</v>
      </c>
      <c r="N1160" s="83"/>
      <c r="O1160" s="83"/>
      <c r="P1160" s="83"/>
      <c r="Q1160" s="84" t="s">
        <v>3704</v>
      </c>
      <c r="R1160" s="84"/>
      <c r="S1160" s="84"/>
      <c r="T1160" s="84"/>
      <c r="U1160" s="84"/>
      <c r="V1160" s="84"/>
      <c r="W1160" s="83" t="s">
        <v>3705</v>
      </c>
      <c r="X1160" s="83" t="s">
        <v>3706</v>
      </c>
      <c r="Y1160" s="83" t="s">
        <v>3707</v>
      </c>
      <c r="Z1160" s="83" t="s">
        <v>95</v>
      </c>
      <c r="AA1160" s="83"/>
      <c r="AB1160" s="83"/>
      <c r="AC1160" s="83"/>
      <c r="AD1160" s="3" t="str">
        <f t="shared" si="355"/>
        <v>Tuffaceous clay</v>
      </c>
    </row>
    <row r="1161" spans="1:30" x14ac:dyDescent="0.25">
      <c r="A1161" s="83">
        <v>52569</v>
      </c>
      <c r="B1161" s="83">
        <v>52567</v>
      </c>
      <c r="C1161" s="83">
        <f t="shared" si="357"/>
        <v>10725</v>
      </c>
      <c r="D1161" s="83">
        <f t="shared" si="357"/>
        <v>10726</v>
      </c>
      <c r="E1161" s="83">
        <f t="shared" si="357"/>
        <v>52567</v>
      </c>
      <c r="F1161" s="88">
        <f t="shared" si="358"/>
        <v>52569</v>
      </c>
      <c r="G1161" s="83"/>
      <c r="H1161" s="83"/>
      <c r="I1161" s="83"/>
      <c r="J1161" s="83"/>
      <c r="K1161" s="83"/>
      <c r="L1161" s="83">
        <v>1157</v>
      </c>
      <c r="M1161" s="83">
        <v>4</v>
      </c>
      <c r="N1161" s="83"/>
      <c r="O1161" s="83"/>
      <c r="P1161" s="83"/>
      <c r="Q1161" s="84" t="s">
        <v>3708</v>
      </c>
      <c r="R1161" s="84"/>
      <c r="S1161" s="84"/>
      <c r="T1161" s="84"/>
      <c r="U1161" s="84"/>
      <c r="V1161" s="84"/>
      <c r="W1161" s="83" t="s">
        <v>3709</v>
      </c>
      <c r="X1161" s="83" t="s">
        <v>3710</v>
      </c>
      <c r="Y1161" s="83" t="s">
        <v>3711</v>
      </c>
      <c r="Z1161" s="83" t="s">
        <v>95</v>
      </c>
      <c r="AA1161" s="83"/>
      <c r="AB1161" s="83"/>
      <c r="AC1161" s="83"/>
      <c r="AD1161" s="3" t="str">
        <f t="shared" si="355"/>
        <v>Tuffaceous silt</v>
      </c>
    </row>
    <row r="1162" spans="1:30" x14ac:dyDescent="0.25">
      <c r="A1162" s="83">
        <v>52570</v>
      </c>
      <c r="B1162" s="83">
        <v>52567</v>
      </c>
      <c r="C1162" s="83">
        <f t="shared" si="357"/>
        <v>10725</v>
      </c>
      <c r="D1162" s="83">
        <f t="shared" si="357"/>
        <v>10726</v>
      </c>
      <c r="E1162" s="83">
        <f t="shared" si="357"/>
        <v>52567</v>
      </c>
      <c r="F1162" s="88">
        <f t="shared" si="358"/>
        <v>52570</v>
      </c>
      <c r="G1162" s="83"/>
      <c r="H1162" s="83"/>
      <c r="I1162" s="83"/>
      <c r="J1162" s="83"/>
      <c r="K1162" s="83"/>
      <c r="L1162" s="83">
        <v>1158</v>
      </c>
      <c r="M1162" s="83">
        <v>4</v>
      </c>
      <c r="N1162" s="83"/>
      <c r="O1162" s="83"/>
      <c r="P1162" s="83"/>
      <c r="Q1162" s="84" t="s">
        <v>3712</v>
      </c>
      <c r="R1162" s="84"/>
      <c r="S1162" s="84"/>
      <c r="T1162" s="84"/>
      <c r="U1162" s="84"/>
      <c r="V1162" s="84"/>
      <c r="W1162" s="83" t="s">
        <v>3713</v>
      </c>
      <c r="X1162" s="83" t="s">
        <v>3714</v>
      </c>
      <c r="Y1162" s="83" t="s">
        <v>3715</v>
      </c>
      <c r="Z1162" s="83" t="s">
        <v>95</v>
      </c>
      <c r="AA1162" s="83"/>
      <c r="AB1162" s="83"/>
      <c r="AC1162" s="83"/>
      <c r="AD1162" s="3" t="str">
        <f t="shared" si="355"/>
        <v>Tuffaceous sand</v>
      </c>
    </row>
    <row r="1163" spans="1:30" x14ac:dyDescent="0.25">
      <c r="A1163" s="83">
        <v>52571</v>
      </c>
      <c r="B1163" s="83">
        <v>52567</v>
      </c>
      <c r="C1163" s="83">
        <f t="shared" si="357"/>
        <v>10725</v>
      </c>
      <c r="D1163" s="83">
        <f t="shared" si="357"/>
        <v>10726</v>
      </c>
      <c r="E1163" s="83">
        <f t="shared" si="357"/>
        <v>52567</v>
      </c>
      <c r="F1163" s="88">
        <f t="shared" si="358"/>
        <v>52571</v>
      </c>
      <c r="G1163" s="83"/>
      <c r="H1163" s="83"/>
      <c r="I1163" s="83"/>
      <c r="J1163" s="83"/>
      <c r="K1163" s="83"/>
      <c r="L1163" s="83">
        <v>1159</v>
      </c>
      <c r="M1163" s="83">
        <v>4</v>
      </c>
      <c r="N1163" s="83"/>
      <c r="O1163" s="83"/>
      <c r="P1163" s="83"/>
      <c r="Q1163" s="84" t="s">
        <v>3716</v>
      </c>
      <c r="R1163" s="84"/>
      <c r="S1163" s="84"/>
      <c r="T1163" s="84"/>
      <c r="U1163" s="84"/>
      <c r="V1163" s="84"/>
      <c r="W1163" s="83" t="s">
        <v>3717</v>
      </c>
      <c r="X1163" s="83" t="s">
        <v>3718</v>
      </c>
      <c r="Y1163" s="83" t="s">
        <v>3719</v>
      </c>
      <c r="Z1163" s="83" t="s">
        <v>95</v>
      </c>
      <c r="AA1163" s="83"/>
      <c r="AB1163" s="83"/>
      <c r="AC1163" s="83"/>
      <c r="AD1163" s="3" t="str">
        <f t="shared" si="355"/>
        <v>Tuffaceous gravel</v>
      </c>
    </row>
    <row r="1164" spans="1:30" x14ac:dyDescent="0.25">
      <c r="A1164" s="83">
        <v>52572</v>
      </c>
      <c r="B1164" s="83">
        <v>52567</v>
      </c>
      <c r="C1164" s="83">
        <f t="shared" si="357"/>
        <v>10725</v>
      </c>
      <c r="D1164" s="83">
        <f t="shared" si="357"/>
        <v>10726</v>
      </c>
      <c r="E1164" s="83">
        <f t="shared" si="357"/>
        <v>52567</v>
      </c>
      <c r="F1164" s="88">
        <f t="shared" si="358"/>
        <v>52572</v>
      </c>
      <c r="G1164" s="83"/>
      <c r="H1164" s="83"/>
      <c r="I1164" s="83"/>
      <c r="J1164" s="83"/>
      <c r="K1164" s="83"/>
      <c r="L1164" s="83">
        <v>1160</v>
      </c>
      <c r="M1164" s="83">
        <v>4</v>
      </c>
      <c r="N1164" s="83"/>
      <c r="O1164" s="83"/>
      <c r="P1164" s="83"/>
      <c r="Q1164" s="84" t="s">
        <v>3720</v>
      </c>
      <c r="R1164" s="84"/>
      <c r="S1164" s="84"/>
      <c r="T1164" s="84"/>
      <c r="U1164" s="84"/>
      <c r="V1164" s="84"/>
      <c r="W1164" s="83" t="s">
        <v>3721</v>
      </c>
      <c r="X1164" s="83" t="s">
        <v>3722</v>
      </c>
      <c r="Y1164" s="83" t="s">
        <v>3723</v>
      </c>
      <c r="Z1164" s="83" t="s">
        <v>95</v>
      </c>
      <c r="AA1164" s="83"/>
      <c r="AB1164" s="83"/>
      <c r="AC1164" s="83"/>
      <c r="AD1164" s="3" t="str">
        <f t="shared" si="355"/>
        <v>Tuffaceous pebble</v>
      </c>
    </row>
    <row r="1165" spans="1:30" x14ac:dyDescent="0.25">
      <c r="A1165" s="83">
        <v>52573</v>
      </c>
      <c r="B1165" s="83">
        <v>10726</v>
      </c>
      <c r="C1165" s="83">
        <f>VLOOKUP(D1165,$A:$B,2,FALSE)</f>
        <v>10725</v>
      </c>
      <c r="D1165" s="83">
        <f t="shared" si="357"/>
        <v>10726</v>
      </c>
      <c r="E1165" s="4">
        <f>A1165</f>
        <v>52573</v>
      </c>
      <c r="F1165" s="83"/>
      <c r="G1165" s="83"/>
      <c r="H1165" s="83"/>
      <c r="I1165" s="83"/>
      <c r="J1165" s="83"/>
      <c r="K1165" s="83"/>
      <c r="L1165" s="83">
        <v>1161</v>
      </c>
      <c r="M1165" s="83">
        <v>3</v>
      </c>
      <c r="N1165" s="83"/>
      <c r="O1165" s="83"/>
      <c r="P1165" s="84" t="s">
        <v>3724</v>
      </c>
      <c r="Q1165" s="84"/>
      <c r="R1165" s="84"/>
      <c r="S1165" s="84"/>
      <c r="T1165" s="84"/>
      <c r="U1165" s="84"/>
      <c r="V1165" s="84"/>
      <c r="W1165" s="83" t="s">
        <v>3725</v>
      </c>
      <c r="X1165" s="83" t="s">
        <v>3726</v>
      </c>
      <c r="Y1165" s="83"/>
      <c r="Z1165" s="83" t="s">
        <v>95</v>
      </c>
      <c r="AA1165" s="83"/>
      <c r="AB1165" s="83"/>
      <c r="AC1165" s="83"/>
      <c r="AD1165" s="3" t="str">
        <f t="shared" si="355"/>
        <v>Volcaniclastic Sediment (epiclastic)</v>
      </c>
    </row>
    <row r="1166" spans="1:30" x14ac:dyDescent="0.25">
      <c r="A1166" s="83">
        <v>52574</v>
      </c>
      <c r="B1166" s="83">
        <v>52573</v>
      </c>
      <c r="C1166" s="83">
        <f t="shared" ref="C1166:E1171" si="359">VLOOKUP(D1166,$A:$B,2,FALSE)</f>
        <v>10725</v>
      </c>
      <c r="D1166" s="83">
        <f t="shared" si="359"/>
        <v>10726</v>
      </c>
      <c r="E1166" s="83">
        <f t="shared" si="359"/>
        <v>52573</v>
      </c>
      <c r="F1166" s="88">
        <f t="shared" ref="F1166:F1171" si="360">A1166</f>
        <v>52574</v>
      </c>
      <c r="G1166" s="83"/>
      <c r="H1166" s="83"/>
      <c r="I1166" s="83"/>
      <c r="J1166" s="83"/>
      <c r="K1166" s="83"/>
      <c r="L1166" s="83">
        <v>1162</v>
      </c>
      <c r="M1166" s="83">
        <v>4</v>
      </c>
      <c r="N1166" s="83"/>
      <c r="O1166" s="83"/>
      <c r="P1166" s="83"/>
      <c r="Q1166" s="84" t="s">
        <v>3727</v>
      </c>
      <c r="R1166" s="84"/>
      <c r="S1166" s="84"/>
      <c r="T1166" s="84"/>
      <c r="U1166" s="84"/>
      <c r="V1166" s="84"/>
      <c r="W1166" s="83" t="s">
        <v>3728</v>
      </c>
      <c r="X1166" s="83" t="s">
        <v>3729</v>
      </c>
      <c r="Y1166" s="83" t="s">
        <v>3730</v>
      </c>
      <c r="Z1166" s="83" t="s">
        <v>95</v>
      </c>
      <c r="AA1166" s="83"/>
      <c r="AB1166" s="83"/>
      <c r="AC1166" s="83"/>
      <c r="AD1166" s="3" t="str">
        <f t="shared" si="355"/>
        <v>Volcaniclastic clay</v>
      </c>
    </row>
    <row r="1167" spans="1:30" x14ac:dyDescent="0.25">
      <c r="A1167" s="83">
        <v>52575</v>
      </c>
      <c r="B1167" s="83">
        <v>52573</v>
      </c>
      <c r="C1167" s="83">
        <f t="shared" si="359"/>
        <v>10725</v>
      </c>
      <c r="D1167" s="83">
        <f t="shared" si="359"/>
        <v>10726</v>
      </c>
      <c r="E1167" s="83">
        <f t="shared" si="359"/>
        <v>52573</v>
      </c>
      <c r="F1167" s="88">
        <f t="shared" si="360"/>
        <v>52575</v>
      </c>
      <c r="G1167" s="83"/>
      <c r="H1167" s="83"/>
      <c r="I1167" s="83"/>
      <c r="J1167" s="83"/>
      <c r="K1167" s="83"/>
      <c r="L1167" s="83">
        <v>1163</v>
      </c>
      <c r="M1167" s="83">
        <v>4</v>
      </c>
      <c r="N1167" s="83"/>
      <c r="O1167" s="83"/>
      <c r="P1167" s="83"/>
      <c r="Q1167" s="84" t="s">
        <v>3731</v>
      </c>
      <c r="R1167" s="84"/>
      <c r="S1167" s="84"/>
      <c r="T1167" s="84"/>
      <c r="U1167" s="84"/>
      <c r="V1167" s="84"/>
      <c r="W1167" s="83" t="s">
        <v>3732</v>
      </c>
      <c r="X1167" s="83" t="s">
        <v>3733</v>
      </c>
      <c r="Y1167" s="83" t="s">
        <v>3734</v>
      </c>
      <c r="Z1167" s="83" t="s">
        <v>95</v>
      </c>
      <c r="AA1167" s="83"/>
      <c r="AB1167" s="83"/>
      <c r="AC1167" s="83"/>
      <c r="AD1167" s="3" t="str">
        <f t="shared" si="355"/>
        <v>Volcaniclastic silt</v>
      </c>
    </row>
    <row r="1168" spans="1:30" x14ac:dyDescent="0.25">
      <c r="A1168" s="83">
        <v>52576</v>
      </c>
      <c r="B1168" s="83">
        <v>52573</v>
      </c>
      <c r="C1168" s="83">
        <f t="shared" si="359"/>
        <v>10725</v>
      </c>
      <c r="D1168" s="83">
        <f t="shared" si="359"/>
        <v>10726</v>
      </c>
      <c r="E1168" s="83">
        <f t="shared" si="359"/>
        <v>52573</v>
      </c>
      <c r="F1168" s="88">
        <f t="shared" si="360"/>
        <v>52576</v>
      </c>
      <c r="G1168" s="83"/>
      <c r="H1168" s="83"/>
      <c r="I1168" s="83"/>
      <c r="J1168" s="83"/>
      <c r="K1168" s="83"/>
      <c r="L1168" s="83">
        <v>1164</v>
      </c>
      <c r="M1168" s="83">
        <v>4</v>
      </c>
      <c r="N1168" s="83"/>
      <c r="O1168" s="83"/>
      <c r="P1168" s="83"/>
      <c r="Q1168" s="84" t="s">
        <v>3735</v>
      </c>
      <c r="R1168" s="84"/>
      <c r="S1168" s="84"/>
      <c r="T1168" s="84"/>
      <c r="U1168" s="84"/>
      <c r="V1168" s="84"/>
      <c r="W1168" s="83" t="s">
        <v>3736</v>
      </c>
      <c r="X1168" s="83" t="s">
        <v>3737</v>
      </c>
      <c r="Y1168" s="83" t="s">
        <v>3738</v>
      </c>
      <c r="Z1168" s="83" t="s">
        <v>95</v>
      </c>
      <c r="AA1168" s="83"/>
      <c r="AB1168" s="83"/>
      <c r="AC1168" s="83"/>
      <c r="AD1168" s="3" t="str">
        <f t="shared" si="355"/>
        <v>Volcaniclastic sand</v>
      </c>
    </row>
    <row r="1169" spans="1:30" x14ac:dyDescent="0.25">
      <c r="A1169" s="83">
        <v>52577</v>
      </c>
      <c r="B1169" s="83">
        <v>52573</v>
      </c>
      <c r="C1169" s="83">
        <f t="shared" si="359"/>
        <v>10725</v>
      </c>
      <c r="D1169" s="83">
        <f t="shared" si="359"/>
        <v>10726</v>
      </c>
      <c r="E1169" s="83">
        <f t="shared" si="359"/>
        <v>52573</v>
      </c>
      <c r="F1169" s="88">
        <f t="shared" si="360"/>
        <v>52577</v>
      </c>
      <c r="G1169" s="83"/>
      <c r="H1169" s="83"/>
      <c r="I1169" s="83"/>
      <c r="J1169" s="83"/>
      <c r="K1169" s="83"/>
      <c r="L1169" s="83">
        <v>1165</v>
      </c>
      <c r="M1169" s="83">
        <v>4</v>
      </c>
      <c r="N1169" s="83"/>
      <c r="O1169" s="83"/>
      <c r="P1169" s="83"/>
      <c r="Q1169" s="84" t="s">
        <v>3739</v>
      </c>
      <c r="R1169" s="84"/>
      <c r="S1169" s="84"/>
      <c r="T1169" s="84"/>
      <c r="U1169" s="84"/>
      <c r="V1169" s="84"/>
      <c r="W1169" s="83" t="s">
        <v>3740</v>
      </c>
      <c r="X1169" s="83" t="s">
        <v>3741</v>
      </c>
      <c r="Y1169" s="83" t="s">
        <v>3742</v>
      </c>
      <c r="Z1169" s="83" t="s">
        <v>95</v>
      </c>
      <c r="AA1169" s="83"/>
      <c r="AB1169" s="83"/>
      <c r="AC1169" s="83"/>
      <c r="AD1169" s="3" t="str">
        <f t="shared" si="355"/>
        <v>Volcaniclastic gravel</v>
      </c>
    </row>
    <row r="1170" spans="1:30" x14ac:dyDescent="0.25">
      <c r="A1170" s="83">
        <v>52578</v>
      </c>
      <c r="B1170" s="83">
        <v>52573</v>
      </c>
      <c r="C1170" s="83">
        <f t="shared" si="359"/>
        <v>10725</v>
      </c>
      <c r="D1170" s="83">
        <f t="shared" si="359"/>
        <v>10726</v>
      </c>
      <c r="E1170" s="83">
        <f t="shared" si="359"/>
        <v>52573</v>
      </c>
      <c r="F1170" s="88">
        <f t="shared" si="360"/>
        <v>52578</v>
      </c>
      <c r="G1170" s="83"/>
      <c r="H1170" s="83"/>
      <c r="I1170" s="83"/>
      <c r="J1170" s="83"/>
      <c r="K1170" s="83"/>
      <c r="L1170" s="83">
        <v>1166</v>
      </c>
      <c r="M1170" s="83">
        <v>4</v>
      </c>
      <c r="N1170" s="83"/>
      <c r="O1170" s="83"/>
      <c r="P1170" s="83"/>
      <c r="Q1170" s="84" t="s">
        <v>3743</v>
      </c>
      <c r="R1170" s="84"/>
      <c r="S1170" s="84"/>
      <c r="T1170" s="84"/>
      <c r="U1170" s="84"/>
      <c r="V1170" s="84"/>
      <c r="W1170" s="83" t="s">
        <v>3744</v>
      </c>
      <c r="X1170" s="83" t="s">
        <v>3745</v>
      </c>
      <c r="Y1170" s="83" t="s">
        <v>3746</v>
      </c>
      <c r="Z1170" s="83" t="s">
        <v>95</v>
      </c>
      <c r="AA1170" s="83"/>
      <c r="AB1170" s="83"/>
      <c r="AC1170" s="83"/>
      <c r="AD1170" s="3" t="str">
        <f t="shared" si="355"/>
        <v>Volcaniclastic pebble</v>
      </c>
    </row>
    <row r="1171" spans="1:30" x14ac:dyDescent="0.25">
      <c r="A1171" s="83">
        <v>52579</v>
      </c>
      <c r="B1171" s="83">
        <v>52573</v>
      </c>
      <c r="C1171" s="83">
        <f t="shared" si="359"/>
        <v>10725</v>
      </c>
      <c r="D1171" s="83">
        <f t="shared" si="359"/>
        <v>10726</v>
      </c>
      <c r="E1171" s="83">
        <f t="shared" si="359"/>
        <v>52573</v>
      </c>
      <c r="F1171" s="88">
        <f t="shared" si="360"/>
        <v>52579</v>
      </c>
      <c r="G1171" s="83"/>
      <c r="H1171" s="83"/>
      <c r="I1171" s="83"/>
      <c r="J1171" s="83"/>
      <c r="K1171" s="83"/>
      <c r="L1171" s="83">
        <v>1167</v>
      </c>
      <c r="M1171" s="83">
        <v>4</v>
      </c>
      <c r="N1171" s="83"/>
      <c r="O1171" s="83"/>
      <c r="P1171" s="83"/>
      <c r="Q1171" s="84" t="s">
        <v>3747</v>
      </c>
      <c r="R1171" s="84"/>
      <c r="S1171" s="84"/>
      <c r="T1171" s="84"/>
      <c r="U1171" s="84"/>
      <c r="V1171" s="84"/>
      <c r="W1171" s="83" t="s">
        <v>3748</v>
      </c>
      <c r="X1171" s="83" t="s">
        <v>3749</v>
      </c>
      <c r="Y1171" s="83"/>
      <c r="Z1171" s="83"/>
      <c r="AA1171" s="83"/>
      <c r="AB1171" s="83"/>
      <c r="AC1171" s="83"/>
      <c r="AD1171" s="3" t="str">
        <f t="shared" si="355"/>
        <v>Lahar, unconsolidated</v>
      </c>
    </row>
    <row r="1172" spans="1:30" x14ac:dyDescent="0.25">
      <c r="A1172" s="86">
        <v>10737</v>
      </c>
      <c r="B1172" s="86">
        <v>10725</v>
      </c>
      <c r="C1172" s="83">
        <f>VLOOKUP(D1172,$A:$B,2,FALSE)</f>
        <v>10725</v>
      </c>
      <c r="D1172" s="86">
        <f>A1172</f>
        <v>10737</v>
      </c>
      <c r="E1172" s="86"/>
      <c r="F1172" s="86"/>
      <c r="G1172" s="86"/>
      <c r="H1172" s="86"/>
      <c r="I1172" s="86"/>
      <c r="J1172" s="86"/>
      <c r="K1172" s="86"/>
      <c r="L1172" s="86">
        <v>1168</v>
      </c>
      <c r="M1172" s="86">
        <v>2</v>
      </c>
      <c r="N1172" s="86"/>
      <c r="O1172" s="87" t="s">
        <v>3750</v>
      </c>
      <c r="P1172" s="87"/>
      <c r="Q1172" s="87"/>
      <c r="R1172" s="87"/>
      <c r="S1172" s="87"/>
      <c r="T1172" s="87"/>
      <c r="U1172" s="87"/>
      <c r="V1172" s="87"/>
      <c r="W1172" s="86" t="s">
        <v>3751</v>
      </c>
      <c r="X1172" s="86" t="s">
        <v>3752</v>
      </c>
      <c r="Y1172" s="86"/>
      <c r="Z1172" s="86"/>
      <c r="AA1172" s="86"/>
      <c r="AB1172" s="86"/>
      <c r="AC1172" s="86"/>
      <c r="AD1172" s="3" t="str">
        <f t="shared" si="355"/>
        <v>Clastic sediments</v>
      </c>
    </row>
    <row r="1173" spans="1:30" x14ac:dyDescent="0.25">
      <c r="A1173" s="88">
        <v>10745</v>
      </c>
      <c r="B1173" s="88">
        <v>10737</v>
      </c>
      <c r="C1173" s="83">
        <f>VLOOKUP(D1173,$A:$B,2,FALSE)</f>
        <v>10725</v>
      </c>
      <c r="D1173" s="83">
        <f t="shared" ref="D1173" si="361">VLOOKUP(E1173,$A:$B,2,FALSE)</f>
        <v>10737</v>
      </c>
      <c r="E1173" s="4">
        <f>A1173</f>
        <v>10745</v>
      </c>
      <c r="F1173" s="88"/>
      <c r="G1173" s="88"/>
      <c r="H1173" s="88"/>
      <c r="I1173" s="88"/>
      <c r="J1173" s="88"/>
      <c r="K1173" s="88"/>
      <c r="L1173" s="88">
        <v>1169</v>
      </c>
      <c r="M1173" s="88">
        <v>3</v>
      </c>
      <c r="N1173" s="88"/>
      <c r="O1173" s="88"/>
      <c r="P1173" s="90" t="s">
        <v>3753</v>
      </c>
      <c r="Q1173" s="90"/>
      <c r="R1173" s="90"/>
      <c r="S1173" s="90"/>
      <c r="T1173" s="90"/>
      <c r="U1173" s="90"/>
      <c r="V1173" s="90"/>
      <c r="W1173" s="88" t="s">
        <v>3754</v>
      </c>
      <c r="X1173" s="88" t="s">
        <v>3755</v>
      </c>
      <c r="Y1173" s="88"/>
      <c r="Z1173" s="88"/>
      <c r="AA1173" s="88"/>
      <c r="AB1173" s="88"/>
      <c r="AC1173" s="88"/>
      <c r="AD1173" s="3" t="str">
        <f t="shared" si="355"/>
        <v>Siliciclastic sediments</v>
      </c>
    </row>
    <row r="1174" spans="1:30" x14ac:dyDescent="0.25">
      <c r="A1174" s="88">
        <v>10746</v>
      </c>
      <c r="B1174" s="88">
        <v>10745</v>
      </c>
      <c r="C1174" s="83">
        <f t="shared" ref="C1174:G1189" si="362">VLOOKUP(D1174,$A:$B,2,FALSE)</f>
        <v>10725</v>
      </c>
      <c r="D1174" s="83">
        <f t="shared" si="362"/>
        <v>10737</v>
      </c>
      <c r="E1174" s="83">
        <f t="shared" si="362"/>
        <v>10745</v>
      </c>
      <c r="F1174" s="88">
        <f>A1174</f>
        <v>10746</v>
      </c>
      <c r="G1174" s="88"/>
      <c r="H1174" s="88"/>
      <c r="I1174" s="88"/>
      <c r="J1174" s="88"/>
      <c r="K1174" s="88"/>
      <c r="L1174" s="88">
        <v>1170</v>
      </c>
      <c r="M1174" s="88">
        <v>4</v>
      </c>
      <c r="N1174" s="88"/>
      <c r="O1174" s="88"/>
      <c r="P1174" s="88"/>
      <c r="Q1174" s="90" t="s">
        <v>3756</v>
      </c>
      <c r="R1174" s="90"/>
      <c r="S1174" s="90"/>
      <c r="T1174" s="90"/>
      <c r="U1174" s="90"/>
      <c r="V1174" s="90"/>
      <c r="W1174" s="88" t="s">
        <v>3757</v>
      </c>
      <c r="X1174" s="88" t="s">
        <v>3758</v>
      </c>
      <c r="Y1174" s="88" t="s">
        <v>3759</v>
      </c>
      <c r="Z1174" s="88" t="s">
        <v>85</v>
      </c>
      <c r="AA1174" s="88"/>
      <c r="AB1174" s="88"/>
      <c r="AC1174" s="88"/>
      <c r="AD1174" s="3" t="str">
        <f t="shared" si="355"/>
        <v>Clay- Sediment</v>
      </c>
    </row>
    <row r="1175" spans="1:30" x14ac:dyDescent="0.25">
      <c r="A1175" s="86">
        <v>52231</v>
      </c>
      <c r="B1175" s="86">
        <v>10746</v>
      </c>
      <c r="C1175" s="83">
        <f t="shared" si="362"/>
        <v>10725</v>
      </c>
      <c r="D1175" s="83">
        <f t="shared" si="362"/>
        <v>10737</v>
      </c>
      <c r="E1175" s="83">
        <f t="shared" si="362"/>
        <v>10745</v>
      </c>
      <c r="F1175" s="83">
        <f t="shared" si="362"/>
        <v>10746</v>
      </c>
      <c r="G1175" s="88">
        <f>A1175</f>
        <v>52231</v>
      </c>
      <c r="H1175" s="86"/>
      <c r="I1175" s="86"/>
      <c r="J1175" s="86"/>
      <c r="K1175" s="86"/>
      <c r="L1175" s="86">
        <v>1171</v>
      </c>
      <c r="M1175" s="86">
        <v>5</v>
      </c>
      <c r="N1175" s="86"/>
      <c r="O1175" s="86"/>
      <c r="P1175" s="86"/>
      <c r="Q1175" s="86"/>
      <c r="R1175" s="87" t="s">
        <v>3760</v>
      </c>
      <c r="S1175" s="87"/>
      <c r="T1175" s="87"/>
      <c r="U1175" s="87"/>
      <c r="V1175" s="87"/>
      <c r="W1175" s="86" t="s">
        <v>3761</v>
      </c>
      <c r="X1175" s="86" t="s">
        <v>3762</v>
      </c>
      <c r="Y1175" s="86"/>
      <c r="Z1175" s="86"/>
      <c r="AA1175" s="86"/>
      <c r="AB1175" s="86"/>
      <c r="AC1175" s="86"/>
      <c r="AD1175" s="3" t="str">
        <f t="shared" si="355"/>
        <v>Clay (dry)</v>
      </c>
    </row>
    <row r="1176" spans="1:30" x14ac:dyDescent="0.25">
      <c r="A1176" s="83">
        <v>52232</v>
      </c>
      <c r="B1176" s="83">
        <v>52231</v>
      </c>
      <c r="C1176" s="83">
        <f t="shared" si="362"/>
        <v>10725</v>
      </c>
      <c r="D1176" s="83">
        <f t="shared" si="362"/>
        <v>10737</v>
      </c>
      <c r="E1176" s="83">
        <f t="shared" si="362"/>
        <v>10745</v>
      </c>
      <c r="F1176" s="83">
        <f t="shared" si="362"/>
        <v>10746</v>
      </c>
      <c r="G1176" s="83">
        <f t="shared" si="362"/>
        <v>52231</v>
      </c>
      <c r="H1176" s="88">
        <f t="shared" ref="H1176:H1177" si="363">A1176</f>
        <v>52232</v>
      </c>
      <c r="I1176" s="83"/>
      <c r="J1176" s="83"/>
      <c r="K1176" s="83"/>
      <c r="L1176" s="83">
        <v>1172</v>
      </c>
      <c r="M1176" s="83">
        <v>6</v>
      </c>
      <c r="N1176" s="83"/>
      <c r="O1176" s="83"/>
      <c r="P1176" s="83"/>
      <c r="Q1176" s="83"/>
      <c r="R1176" s="83"/>
      <c r="S1176" s="84" t="s">
        <v>3763</v>
      </c>
      <c r="T1176" s="84"/>
      <c r="U1176" s="84"/>
      <c r="V1176" s="84"/>
      <c r="W1176" s="83" t="s">
        <v>3764</v>
      </c>
      <c r="X1176" s="83" t="s">
        <v>3765</v>
      </c>
      <c r="Y1176" s="83"/>
      <c r="Z1176" s="83"/>
      <c r="AA1176" s="83"/>
      <c r="AB1176" s="83"/>
      <c r="AC1176" s="83"/>
      <c r="AD1176" s="3" t="str">
        <f t="shared" si="355"/>
        <v>Silty clay</v>
      </c>
    </row>
    <row r="1177" spans="1:30" x14ac:dyDescent="0.25">
      <c r="A1177" s="83">
        <v>52233</v>
      </c>
      <c r="B1177" s="83">
        <v>52231</v>
      </c>
      <c r="C1177" s="83">
        <f t="shared" si="362"/>
        <v>10725</v>
      </c>
      <c r="D1177" s="83">
        <f t="shared" si="362"/>
        <v>10737</v>
      </c>
      <c r="E1177" s="83">
        <f t="shared" si="362"/>
        <v>10745</v>
      </c>
      <c r="F1177" s="83">
        <f t="shared" si="362"/>
        <v>10746</v>
      </c>
      <c r="G1177" s="83">
        <f t="shared" si="362"/>
        <v>52231</v>
      </c>
      <c r="H1177" s="88">
        <f t="shared" si="363"/>
        <v>52233</v>
      </c>
      <c r="I1177" s="83"/>
      <c r="J1177" s="83"/>
      <c r="K1177" s="83"/>
      <c r="L1177" s="83">
        <v>1173</v>
      </c>
      <c r="M1177" s="83">
        <v>6</v>
      </c>
      <c r="N1177" s="83"/>
      <c r="O1177" s="83"/>
      <c r="P1177" s="83"/>
      <c r="Q1177" s="83"/>
      <c r="R1177" s="83"/>
      <c r="S1177" s="84" t="s">
        <v>3766</v>
      </c>
      <c r="T1177" s="84"/>
      <c r="U1177" s="84"/>
      <c r="V1177" s="84"/>
      <c r="W1177" s="83" t="s">
        <v>3767</v>
      </c>
      <c r="X1177" s="83" t="s">
        <v>3768</v>
      </c>
      <c r="Y1177" s="83"/>
      <c r="Z1177" s="83"/>
      <c r="AA1177" s="83"/>
      <c r="AB1177" s="83"/>
      <c r="AC1177" s="83"/>
      <c r="AD1177" s="3" t="str">
        <f t="shared" si="355"/>
        <v>Muddy clay</v>
      </c>
    </row>
    <row r="1178" spans="1:30" x14ac:dyDescent="0.25">
      <c r="A1178" s="86">
        <v>52231</v>
      </c>
      <c r="B1178" s="86">
        <v>10746</v>
      </c>
      <c r="C1178" s="83">
        <f t="shared" si="362"/>
        <v>10725</v>
      </c>
      <c r="D1178" s="83">
        <f t="shared" si="362"/>
        <v>10737</v>
      </c>
      <c r="E1178" s="83">
        <f t="shared" si="362"/>
        <v>10745</v>
      </c>
      <c r="F1178" s="83">
        <f t="shared" si="362"/>
        <v>10746</v>
      </c>
      <c r="G1178" s="88">
        <f t="shared" ref="G1178:G1186" si="364">A1178</f>
        <v>52231</v>
      </c>
      <c r="H1178" s="86"/>
      <c r="I1178" s="86"/>
      <c r="J1178" s="86"/>
      <c r="K1178" s="86"/>
      <c r="L1178" s="86">
        <v>1171</v>
      </c>
      <c r="M1178" s="86">
        <v>5</v>
      </c>
      <c r="N1178" s="86"/>
      <c r="O1178" s="86"/>
      <c r="P1178" s="86"/>
      <c r="Q1178" s="86"/>
      <c r="R1178" s="87" t="s">
        <v>3769</v>
      </c>
      <c r="S1178" s="87"/>
      <c r="T1178" s="87"/>
      <c r="U1178" s="87"/>
      <c r="V1178" s="87"/>
      <c r="W1178" s="86" t="s">
        <v>3761</v>
      </c>
      <c r="X1178" s="86" t="s">
        <v>3762</v>
      </c>
      <c r="Y1178" s="86"/>
      <c r="Z1178" s="86"/>
      <c r="AA1178" s="86"/>
      <c r="AB1178" s="86"/>
      <c r="AC1178" s="86"/>
      <c r="AD1178" s="3" t="str">
        <f t="shared" si="355"/>
        <v>Clay (moistured)</v>
      </c>
    </row>
    <row r="1179" spans="1:30" x14ac:dyDescent="0.25">
      <c r="A1179" s="83">
        <v>10748</v>
      </c>
      <c r="B1179" s="83">
        <v>10746</v>
      </c>
      <c r="C1179" s="83">
        <f t="shared" si="362"/>
        <v>10725</v>
      </c>
      <c r="D1179" s="83">
        <f t="shared" si="362"/>
        <v>10737</v>
      </c>
      <c r="E1179" s="83">
        <f t="shared" si="362"/>
        <v>10745</v>
      </c>
      <c r="F1179" s="83">
        <f t="shared" si="362"/>
        <v>10746</v>
      </c>
      <c r="G1179" s="88">
        <f t="shared" si="364"/>
        <v>10748</v>
      </c>
      <c r="H1179" s="83"/>
      <c r="I1179" s="83"/>
      <c r="J1179" s="83"/>
      <c r="K1179" s="83"/>
      <c r="L1179" s="83">
        <v>1175</v>
      </c>
      <c r="M1179" s="83">
        <v>5</v>
      </c>
      <c r="N1179" s="83"/>
      <c r="O1179" s="83"/>
      <c r="P1179" s="83"/>
      <c r="Q1179" s="83"/>
      <c r="R1179" s="84" t="s">
        <v>3770</v>
      </c>
      <c r="S1179" s="84"/>
      <c r="T1179" s="84"/>
      <c r="U1179" s="84"/>
      <c r="V1179" s="84"/>
      <c r="W1179" s="83" t="s">
        <v>3771</v>
      </c>
      <c r="X1179" s="83" t="s">
        <v>3772</v>
      </c>
      <c r="Y1179" s="83"/>
      <c r="Z1179" s="83"/>
      <c r="AA1179" s="83"/>
      <c r="AB1179" s="83"/>
      <c r="AC1179" s="83"/>
      <c r="AD1179" s="3" t="str">
        <f t="shared" si="355"/>
        <v>Gravel clay</v>
      </c>
    </row>
    <row r="1180" spans="1:30" x14ac:dyDescent="0.25">
      <c r="A1180" s="83">
        <v>10749</v>
      </c>
      <c r="B1180" s="83">
        <v>10746</v>
      </c>
      <c r="C1180" s="83">
        <f t="shared" si="362"/>
        <v>10725</v>
      </c>
      <c r="D1180" s="83">
        <f t="shared" si="362"/>
        <v>10737</v>
      </c>
      <c r="E1180" s="83">
        <f t="shared" si="362"/>
        <v>10745</v>
      </c>
      <c r="F1180" s="83">
        <f t="shared" si="362"/>
        <v>10746</v>
      </c>
      <c r="G1180" s="88">
        <f t="shared" si="364"/>
        <v>10749</v>
      </c>
      <c r="H1180" s="83"/>
      <c r="I1180" s="83"/>
      <c r="J1180" s="83"/>
      <c r="K1180" s="83"/>
      <c r="L1180" s="83">
        <v>1176</v>
      </c>
      <c r="M1180" s="83">
        <v>5</v>
      </c>
      <c r="N1180" s="83"/>
      <c r="O1180" s="83"/>
      <c r="P1180" s="83"/>
      <c r="Q1180" s="83"/>
      <c r="R1180" s="84" t="s">
        <v>3773</v>
      </c>
      <c r="S1180" s="84"/>
      <c r="T1180" s="84"/>
      <c r="U1180" s="84"/>
      <c r="V1180" s="84"/>
      <c r="W1180" s="83" t="s">
        <v>3774</v>
      </c>
      <c r="X1180" s="83" t="s">
        <v>3775</v>
      </c>
      <c r="Y1180" s="83"/>
      <c r="Z1180" s="83"/>
      <c r="AA1180" s="83"/>
      <c r="AB1180" s="83"/>
      <c r="AC1180" s="83"/>
      <c r="AD1180" s="3" t="str">
        <f t="shared" si="355"/>
        <v>Pebbel- bearing clay</v>
      </c>
    </row>
    <row r="1181" spans="1:30" x14ac:dyDescent="0.25">
      <c r="A1181" s="83">
        <v>10750</v>
      </c>
      <c r="B1181" s="83">
        <v>10746</v>
      </c>
      <c r="C1181" s="83">
        <f t="shared" si="362"/>
        <v>10725</v>
      </c>
      <c r="D1181" s="83">
        <f t="shared" si="362"/>
        <v>10737</v>
      </c>
      <c r="E1181" s="83">
        <f t="shared" si="362"/>
        <v>10745</v>
      </c>
      <c r="F1181" s="83">
        <f t="shared" si="362"/>
        <v>10746</v>
      </c>
      <c r="G1181" s="88">
        <f t="shared" si="364"/>
        <v>10750</v>
      </c>
      <c r="H1181" s="83"/>
      <c r="I1181" s="83"/>
      <c r="J1181" s="83"/>
      <c r="K1181" s="83"/>
      <c r="L1181" s="83">
        <v>1177</v>
      </c>
      <c r="M1181" s="83">
        <v>5</v>
      </c>
      <c r="N1181" s="83"/>
      <c r="O1181" s="83"/>
      <c r="P1181" s="83"/>
      <c r="Q1181" s="83"/>
      <c r="R1181" s="84" t="s">
        <v>3776</v>
      </c>
      <c r="S1181" s="84"/>
      <c r="T1181" s="84"/>
      <c r="U1181" s="84"/>
      <c r="V1181" s="84"/>
      <c r="W1181" s="83" t="s">
        <v>3777</v>
      </c>
      <c r="X1181" s="83" t="s">
        <v>3778</v>
      </c>
      <c r="Y1181" s="83"/>
      <c r="Z1181" s="83"/>
      <c r="AA1181" s="83"/>
      <c r="AB1181" s="83"/>
      <c r="AC1181" s="83"/>
      <c r="AD1181" s="3" t="str">
        <f t="shared" si="355"/>
        <v>Pebbly clay</v>
      </c>
    </row>
    <row r="1182" spans="1:30" x14ac:dyDescent="0.25">
      <c r="A1182" s="83">
        <v>10751</v>
      </c>
      <c r="B1182" s="83">
        <v>10746</v>
      </c>
      <c r="C1182" s="83">
        <f t="shared" si="362"/>
        <v>10725</v>
      </c>
      <c r="D1182" s="83">
        <f t="shared" si="362"/>
        <v>10737</v>
      </c>
      <c r="E1182" s="83">
        <f t="shared" si="362"/>
        <v>10745</v>
      </c>
      <c r="F1182" s="83">
        <f t="shared" si="362"/>
        <v>10746</v>
      </c>
      <c r="G1182" s="88">
        <f t="shared" si="364"/>
        <v>10751</v>
      </c>
      <c r="H1182" s="83"/>
      <c r="I1182" s="83"/>
      <c r="J1182" s="83"/>
      <c r="K1182" s="83"/>
      <c r="L1182" s="83">
        <v>1178</v>
      </c>
      <c r="M1182" s="83">
        <v>5</v>
      </c>
      <c r="N1182" s="83"/>
      <c r="O1182" s="83"/>
      <c r="P1182" s="83"/>
      <c r="Q1182" s="83"/>
      <c r="R1182" s="84" t="s">
        <v>3779</v>
      </c>
      <c r="S1182" s="84"/>
      <c r="T1182" s="84"/>
      <c r="U1182" s="84"/>
      <c r="V1182" s="84"/>
      <c r="W1182" s="83" t="s">
        <v>3780</v>
      </c>
      <c r="X1182" s="83" t="s">
        <v>3781</v>
      </c>
      <c r="Y1182" s="83"/>
      <c r="Z1182" s="83"/>
      <c r="AA1182" s="83"/>
      <c r="AB1182" s="83"/>
      <c r="AC1182" s="83"/>
      <c r="AD1182" s="3" t="str">
        <f t="shared" si="355"/>
        <v>Grus- bearing clay</v>
      </c>
    </row>
    <row r="1183" spans="1:30" x14ac:dyDescent="0.25">
      <c r="A1183" s="83">
        <v>10752</v>
      </c>
      <c r="B1183" s="83">
        <v>10746</v>
      </c>
      <c r="C1183" s="83">
        <f t="shared" si="362"/>
        <v>10725</v>
      </c>
      <c r="D1183" s="83">
        <f t="shared" si="362"/>
        <v>10737</v>
      </c>
      <c r="E1183" s="83">
        <f t="shared" si="362"/>
        <v>10745</v>
      </c>
      <c r="F1183" s="83">
        <f t="shared" si="362"/>
        <v>10746</v>
      </c>
      <c r="G1183" s="88">
        <f t="shared" si="364"/>
        <v>10752</v>
      </c>
      <c r="H1183" s="83"/>
      <c r="I1183" s="83"/>
      <c r="J1183" s="83"/>
      <c r="K1183" s="83"/>
      <c r="L1183" s="83">
        <v>1179</v>
      </c>
      <c r="M1183" s="83">
        <v>5</v>
      </c>
      <c r="N1183" s="83"/>
      <c r="O1183" s="83"/>
      <c r="P1183" s="83"/>
      <c r="Q1183" s="83"/>
      <c r="R1183" s="84" t="s">
        <v>3782</v>
      </c>
      <c r="S1183" s="84"/>
      <c r="T1183" s="84"/>
      <c r="U1183" s="84"/>
      <c r="V1183" s="84"/>
      <c r="W1183" s="83" t="s">
        <v>3783</v>
      </c>
      <c r="X1183" s="83" t="s">
        <v>3784</v>
      </c>
      <c r="Y1183" s="83"/>
      <c r="Z1183" s="83"/>
      <c r="AA1183" s="83"/>
      <c r="AB1183" s="83"/>
      <c r="AC1183" s="83"/>
      <c r="AD1183" s="3" t="str">
        <f t="shared" si="355"/>
        <v>Grus clay</v>
      </c>
    </row>
    <row r="1184" spans="1:30" x14ac:dyDescent="0.25">
      <c r="A1184" s="83">
        <v>10753</v>
      </c>
      <c r="B1184" s="83">
        <v>10746</v>
      </c>
      <c r="C1184" s="83">
        <f t="shared" si="362"/>
        <v>10725</v>
      </c>
      <c r="D1184" s="83">
        <f t="shared" si="362"/>
        <v>10737</v>
      </c>
      <c r="E1184" s="83">
        <f t="shared" si="362"/>
        <v>10745</v>
      </c>
      <c r="F1184" s="83">
        <f t="shared" si="362"/>
        <v>10746</v>
      </c>
      <c r="G1184" s="88">
        <f t="shared" si="364"/>
        <v>10753</v>
      </c>
      <c r="H1184" s="83"/>
      <c r="I1184" s="83"/>
      <c r="J1184" s="83"/>
      <c r="K1184" s="83"/>
      <c r="L1184" s="83">
        <v>1180</v>
      </c>
      <c r="M1184" s="83">
        <v>5</v>
      </c>
      <c r="N1184" s="83"/>
      <c r="O1184" s="83"/>
      <c r="P1184" s="83"/>
      <c r="Q1184" s="83"/>
      <c r="R1184" s="84" t="s">
        <v>3785</v>
      </c>
      <c r="S1184" s="84"/>
      <c r="T1184" s="84"/>
      <c r="U1184" s="84"/>
      <c r="V1184" s="84"/>
      <c r="W1184" s="83" t="s">
        <v>3786</v>
      </c>
      <c r="X1184" s="83" t="s">
        <v>3787</v>
      </c>
      <c r="Y1184" s="83"/>
      <c r="Z1184" s="83"/>
      <c r="AA1184" s="83"/>
      <c r="AB1184" s="83"/>
      <c r="AC1184" s="83"/>
      <c r="AD1184" s="3" t="str">
        <f t="shared" si="355"/>
        <v>Debris- bearing clay</v>
      </c>
    </row>
    <row r="1185" spans="1:30" x14ac:dyDescent="0.25">
      <c r="A1185" s="83">
        <v>10754</v>
      </c>
      <c r="B1185" s="83">
        <v>10746</v>
      </c>
      <c r="C1185" s="83">
        <f t="shared" si="362"/>
        <v>10725</v>
      </c>
      <c r="D1185" s="83">
        <f t="shared" si="362"/>
        <v>10737</v>
      </c>
      <c r="E1185" s="83">
        <f t="shared" si="362"/>
        <v>10745</v>
      </c>
      <c r="F1185" s="83">
        <f t="shared" si="362"/>
        <v>10746</v>
      </c>
      <c r="G1185" s="88">
        <f t="shared" si="364"/>
        <v>10754</v>
      </c>
      <c r="H1185" s="83"/>
      <c r="I1185" s="83"/>
      <c r="J1185" s="83"/>
      <c r="K1185" s="83"/>
      <c r="L1185" s="83">
        <v>1181</v>
      </c>
      <c r="M1185" s="83">
        <v>5</v>
      </c>
      <c r="N1185" s="83"/>
      <c r="O1185" s="83"/>
      <c r="P1185" s="83"/>
      <c r="Q1185" s="83"/>
      <c r="R1185" s="84" t="s">
        <v>3788</v>
      </c>
      <c r="S1185" s="84"/>
      <c r="T1185" s="84"/>
      <c r="U1185" s="84"/>
      <c r="V1185" s="84"/>
      <c r="W1185" s="83" t="s">
        <v>3789</v>
      </c>
      <c r="X1185" s="83" t="s">
        <v>3790</v>
      </c>
      <c r="Y1185" s="83"/>
      <c r="Z1185" s="83"/>
      <c r="AA1185" s="83"/>
      <c r="AB1185" s="83"/>
      <c r="AC1185" s="83"/>
      <c r="AD1185" s="3" t="str">
        <f t="shared" si="355"/>
        <v>Detrital clay</v>
      </c>
    </row>
    <row r="1186" spans="1:30" x14ac:dyDescent="0.25">
      <c r="A1186" s="83">
        <v>52234</v>
      </c>
      <c r="B1186" s="83">
        <v>10746</v>
      </c>
      <c r="C1186" s="83">
        <f t="shared" si="362"/>
        <v>10725</v>
      </c>
      <c r="D1186" s="83">
        <f t="shared" si="362"/>
        <v>10737</v>
      </c>
      <c r="E1186" s="83">
        <f t="shared" si="362"/>
        <v>10745</v>
      </c>
      <c r="F1186" s="83">
        <f t="shared" si="362"/>
        <v>10746</v>
      </c>
      <c r="G1186" s="88">
        <f t="shared" si="364"/>
        <v>52234</v>
      </c>
      <c r="H1186" s="83"/>
      <c r="I1186" s="83"/>
      <c r="J1186" s="83"/>
      <c r="K1186" s="83"/>
      <c r="L1186" s="83">
        <v>1182</v>
      </c>
      <c r="M1186" s="83">
        <v>5</v>
      </c>
      <c r="N1186" s="83"/>
      <c r="O1186" s="83"/>
      <c r="P1186" s="83"/>
      <c r="Q1186" s="83"/>
      <c r="R1186" s="84" t="s">
        <v>3791</v>
      </c>
      <c r="S1186" s="84"/>
      <c r="T1186" s="84"/>
      <c r="U1186" s="84"/>
      <c r="V1186" s="84"/>
      <c r="W1186" s="83" t="s">
        <v>3792</v>
      </c>
      <c r="X1186" s="83" t="s">
        <v>3793</v>
      </c>
      <c r="Y1186" s="83"/>
      <c r="Z1186" s="83"/>
      <c r="AA1186" s="83"/>
      <c r="AB1186" s="83"/>
      <c r="AC1186" s="83"/>
      <c r="AD1186" s="3" t="str">
        <f t="shared" si="355"/>
        <v>Strongly humus clay</v>
      </c>
    </row>
    <row r="1187" spans="1:30" x14ac:dyDescent="0.25">
      <c r="A1187" s="88">
        <v>10755</v>
      </c>
      <c r="B1187" s="88">
        <v>10745</v>
      </c>
      <c r="C1187" s="83">
        <f t="shared" si="362"/>
        <v>10725</v>
      </c>
      <c r="D1187" s="83">
        <f t="shared" si="362"/>
        <v>10737</v>
      </c>
      <c r="E1187" s="83">
        <f t="shared" si="362"/>
        <v>10745</v>
      </c>
      <c r="F1187" s="88">
        <f>A1187</f>
        <v>10755</v>
      </c>
      <c r="G1187" s="88"/>
      <c r="H1187" s="88"/>
      <c r="I1187" s="88"/>
      <c r="J1187" s="88"/>
      <c r="K1187" s="88"/>
      <c r="L1187" s="88">
        <v>1183</v>
      </c>
      <c r="M1187" s="88">
        <v>4</v>
      </c>
      <c r="N1187" s="88"/>
      <c r="O1187" s="88"/>
      <c r="P1187" s="88"/>
      <c r="Q1187" s="90" t="s">
        <v>3794</v>
      </c>
      <c r="R1187" s="90"/>
      <c r="S1187" s="90"/>
      <c r="T1187" s="90"/>
      <c r="U1187" s="90"/>
      <c r="V1187" s="90"/>
      <c r="W1187" s="88" t="s">
        <v>3795</v>
      </c>
      <c r="X1187" s="88" t="s">
        <v>3796</v>
      </c>
      <c r="Y1187" s="88" t="s">
        <v>3797</v>
      </c>
      <c r="Z1187" s="88" t="s">
        <v>85</v>
      </c>
      <c r="AA1187" s="88"/>
      <c r="AB1187" s="88"/>
      <c r="AC1187" s="88"/>
      <c r="AD1187" s="3" t="str">
        <f t="shared" si="355"/>
        <v>Muddy sediments</v>
      </c>
    </row>
    <row r="1188" spans="1:30" x14ac:dyDescent="0.25">
      <c r="A1188" s="86">
        <v>52275</v>
      </c>
      <c r="B1188" s="86">
        <v>10755</v>
      </c>
      <c r="C1188" s="83">
        <f t="shared" si="362"/>
        <v>10725</v>
      </c>
      <c r="D1188" s="83">
        <f t="shared" si="362"/>
        <v>10737</v>
      </c>
      <c r="E1188" s="83">
        <f t="shared" si="362"/>
        <v>10745</v>
      </c>
      <c r="F1188" s="83">
        <f t="shared" si="362"/>
        <v>10755</v>
      </c>
      <c r="G1188" s="88">
        <f t="shared" ref="G1188:G1189" si="365">A1188</f>
        <v>52275</v>
      </c>
      <c r="H1188" s="86"/>
      <c r="I1188" s="86"/>
      <c r="J1188" s="86"/>
      <c r="K1188" s="86"/>
      <c r="L1188" s="86">
        <v>1184</v>
      </c>
      <c r="M1188" s="86">
        <v>5</v>
      </c>
      <c r="N1188" s="86"/>
      <c r="O1188" s="86"/>
      <c r="P1188" s="86"/>
      <c r="Q1188" s="86"/>
      <c r="R1188" s="97" t="s">
        <v>3798</v>
      </c>
      <c r="S1188" s="98"/>
      <c r="T1188" s="98"/>
      <c r="U1188" s="98"/>
      <c r="V1188" s="99"/>
      <c r="W1188" s="86" t="s">
        <v>3799</v>
      </c>
      <c r="X1188" s="86" t="s">
        <v>3800</v>
      </c>
      <c r="Y1188" s="86"/>
      <c r="Z1188" s="86"/>
      <c r="AA1188" s="86"/>
      <c r="AB1188" s="86"/>
      <c r="AC1188" s="86"/>
      <c r="AD1188" s="3" t="str">
        <f t="shared" si="355"/>
        <v>Mud ("dry")</v>
      </c>
    </row>
    <row r="1189" spans="1:30" x14ac:dyDescent="0.25">
      <c r="A1189" s="86">
        <v>52275</v>
      </c>
      <c r="B1189" s="86">
        <v>10755</v>
      </c>
      <c r="C1189" s="83">
        <f t="shared" si="362"/>
        <v>10725</v>
      </c>
      <c r="D1189" s="83">
        <f t="shared" si="362"/>
        <v>10737</v>
      </c>
      <c r="E1189" s="83">
        <f t="shared" si="362"/>
        <v>10745</v>
      </c>
      <c r="F1189" s="83">
        <f t="shared" si="362"/>
        <v>10755</v>
      </c>
      <c r="G1189" s="88">
        <f t="shared" si="365"/>
        <v>52275</v>
      </c>
      <c r="H1189" s="86"/>
      <c r="I1189" s="86"/>
      <c r="J1189" s="86"/>
      <c r="K1189" s="86"/>
      <c r="L1189" s="86">
        <v>1184</v>
      </c>
      <c r="M1189" s="86">
        <v>5</v>
      </c>
      <c r="N1189" s="86"/>
      <c r="O1189" s="86"/>
      <c r="P1189" s="86"/>
      <c r="Q1189" s="86"/>
      <c r="R1189" s="97" t="s">
        <v>3801</v>
      </c>
      <c r="S1189" s="95"/>
      <c r="T1189" s="95"/>
      <c r="U1189" s="95"/>
      <c r="V1189" s="96"/>
      <c r="W1189" s="86" t="s">
        <v>3799</v>
      </c>
      <c r="X1189" s="86" t="s">
        <v>3800</v>
      </c>
      <c r="Y1189" s="86"/>
      <c r="Z1189" s="86"/>
      <c r="AA1189" s="86"/>
      <c r="AB1189" s="86"/>
      <c r="AC1189" s="86"/>
      <c r="AD1189" s="3" t="str">
        <f t="shared" si="355"/>
        <v>Mud ("moistured")</v>
      </c>
    </row>
    <row r="1190" spans="1:30" x14ac:dyDescent="0.25">
      <c r="A1190" s="83">
        <v>52278</v>
      </c>
      <c r="B1190" s="83">
        <v>52275</v>
      </c>
      <c r="C1190" s="83">
        <f t="shared" ref="C1190:G1205" si="366">VLOOKUP(D1190,$A:$B,2,FALSE)</f>
        <v>10725</v>
      </c>
      <c r="D1190" s="83">
        <f t="shared" si="366"/>
        <v>10737</v>
      </c>
      <c r="E1190" s="83">
        <f t="shared" si="366"/>
        <v>10745</v>
      </c>
      <c r="F1190" s="83">
        <f t="shared" si="366"/>
        <v>10755</v>
      </c>
      <c r="G1190" s="83">
        <f t="shared" si="366"/>
        <v>52275</v>
      </c>
      <c r="H1190" s="88">
        <f t="shared" ref="H1190:H1192" si="367">A1190</f>
        <v>52278</v>
      </c>
      <c r="I1190" s="83"/>
      <c r="J1190" s="83"/>
      <c r="K1190" s="83"/>
      <c r="L1190" s="83">
        <v>1185</v>
      </c>
      <c r="M1190" s="83">
        <v>6</v>
      </c>
      <c r="N1190" s="83"/>
      <c r="O1190" s="83"/>
      <c r="P1190" s="83"/>
      <c r="Q1190" s="83"/>
      <c r="R1190" s="83"/>
      <c r="S1190" s="84" t="s">
        <v>3802</v>
      </c>
      <c r="T1190" s="84"/>
      <c r="U1190" s="84"/>
      <c r="V1190" s="84"/>
      <c r="W1190" s="83" t="s">
        <v>3803</v>
      </c>
      <c r="X1190" s="83" t="s">
        <v>3804</v>
      </c>
      <c r="Y1190" s="83"/>
      <c r="Z1190" s="83"/>
      <c r="AA1190" s="83"/>
      <c r="AB1190" s="83"/>
      <c r="AC1190" s="83"/>
      <c r="AD1190" s="3" t="str">
        <f t="shared" si="355"/>
        <v>Clayey mud</v>
      </c>
    </row>
    <row r="1191" spans="1:30" x14ac:dyDescent="0.25">
      <c r="A1191" s="83">
        <v>52277</v>
      </c>
      <c r="B1191" s="83">
        <v>52275</v>
      </c>
      <c r="C1191" s="83">
        <f t="shared" si="366"/>
        <v>10725</v>
      </c>
      <c r="D1191" s="83">
        <f t="shared" si="366"/>
        <v>10737</v>
      </c>
      <c r="E1191" s="83">
        <f t="shared" si="366"/>
        <v>10745</v>
      </c>
      <c r="F1191" s="83">
        <f t="shared" si="366"/>
        <v>10755</v>
      </c>
      <c r="G1191" s="83">
        <f t="shared" si="366"/>
        <v>52275</v>
      </c>
      <c r="H1191" s="88">
        <f t="shared" si="367"/>
        <v>52277</v>
      </c>
      <c r="I1191" s="83"/>
      <c r="J1191" s="83"/>
      <c r="K1191" s="83"/>
      <c r="L1191" s="83">
        <v>1186</v>
      </c>
      <c r="M1191" s="83">
        <v>6</v>
      </c>
      <c r="N1191" s="83"/>
      <c r="O1191" s="83"/>
      <c r="P1191" s="83"/>
      <c r="Q1191" s="83"/>
      <c r="R1191" s="83"/>
      <c r="S1191" s="84" t="s">
        <v>3805</v>
      </c>
      <c r="T1191" s="84"/>
      <c r="U1191" s="84"/>
      <c r="V1191" s="84"/>
      <c r="W1191" s="83" t="s">
        <v>3806</v>
      </c>
      <c r="X1191" s="83" t="s">
        <v>3807</v>
      </c>
      <c r="Y1191" s="83"/>
      <c r="Z1191" s="83"/>
      <c r="AA1191" s="83"/>
      <c r="AB1191" s="83"/>
      <c r="AC1191" s="83"/>
      <c r="AD1191" s="3" t="str">
        <f t="shared" si="355"/>
        <v>Normal mud</v>
      </c>
    </row>
    <row r="1192" spans="1:30" x14ac:dyDescent="0.25">
      <c r="A1192" s="83">
        <v>52276</v>
      </c>
      <c r="B1192" s="83">
        <v>52275</v>
      </c>
      <c r="C1192" s="83">
        <f t="shared" si="366"/>
        <v>10725</v>
      </c>
      <c r="D1192" s="83">
        <f t="shared" si="366"/>
        <v>10737</v>
      </c>
      <c r="E1192" s="83">
        <f t="shared" si="366"/>
        <v>10745</v>
      </c>
      <c r="F1192" s="83">
        <f t="shared" si="366"/>
        <v>10755</v>
      </c>
      <c r="G1192" s="83">
        <f t="shared" si="366"/>
        <v>52275</v>
      </c>
      <c r="H1192" s="88">
        <f t="shared" si="367"/>
        <v>52276</v>
      </c>
      <c r="I1192" s="83"/>
      <c r="J1192" s="83"/>
      <c r="K1192" s="83"/>
      <c r="L1192" s="83">
        <v>1187</v>
      </c>
      <c r="M1192" s="83">
        <v>6</v>
      </c>
      <c r="N1192" s="83"/>
      <c r="O1192" s="83"/>
      <c r="P1192" s="83"/>
      <c r="Q1192" s="83"/>
      <c r="R1192" s="83"/>
      <c r="S1192" s="84" t="s">
        <v>3808</v>
      </c>
      <c r="T1192" s="84"/>
      <c r="U1192" s="84"/>
      <c r="V1192" s="84"/>
      <c r="W1192" s="83" t="s">
        <v>3809</v>
      </c>
      <c r="X1192" s="83" t="s">
        <v>3810</v>
      </c>
      <c r="Y1192" s="83"/>
      <c r="Z1192" s="83"/>
      <c r="AA1192" s="83"/>
      <c r="AB1192" s="83"/>
      <c r="AC1192" s="83"/>
      <c r="AD1192" s="3" t="str">
        <f t="shared" si="355"/>
        <v>Sandy mud</v>
      </c>
    </row>
    <row r="1193" spans="1:30" x14ac:dyDescent="0.25">
      <c r="A1193" s="83">
        <v>10756</v>
      </c>
      <c r="B1193" s="83">
        <v>10755</v>
      </c>
      <c r="C1193" s="83">
        <f t="shared" si="366"/>
        <v>10725</v>
      </c>
      <c r="D1193" s="83">
        <f t="shared" si="366"/>
        <v>10737</v>
      </c>
      <c r="E1193" s="83">
        <f t="shared" si="366"/>
        <v>10745</v>
      </c>
      <c r="F1193" s="83">
        <f t="shared" si="366"/>
        <v>10755</v>
      </c>
      <c r="G1193" s="88">
        <f t="shared" ref="G1193:G1201" si="368">A1193</f>
        <v>10756</v>
      </c>
      <c r="H1193" s="83"/>
      <c r="I1193" s="83"/>
      <c r="J1193" s="83"/>
      <c r="K1193" s="83"/>
      <c r="L1193" s="83">
        <v>1188</v>
      </c>
      <c r="M1193" s="83">
        <v>5</v>
      </c>
      <c r="N1193" s="83"/>
      <c r="O1193" s="83"/>
      <c r="P1193" s="83"/>
      <c r="Q1193" s="83"/>
      <c r="R1193" s="84" t="s">
        <v>3811</v>
      </c>
      <c r="S1193" s="84"/>
      <c r="T1193" s="84"/>
      <c r="U1193" s="84"/>
      <c r="V1193" s="84"/>
      <c r="W1193" s="83" t="s">
        <v>3812</v>
      </c>
      <c r="X1193" s="83" t="s">
        <v>3813</v>
      </c>
      <c r="Y1193" s="83"/>
      <c r="Z1193" s="83"/>
      <c r="AA1193" s="83"/>
      <c r="AB1193" s="83"/>
      <c r="AC1193" s="83"/>
      <c r="AD1193" s="3" t="str">
        <f t="shared" si="355"/>
        <v>Gravel- bearing mud</v>
      </c>
    </row>
    <row r="1194" spans="1:30" x14ac:dyDescent="0.25">
      <c r="A1194" s="83">
        <v>10757</v>
      </c>
      <c r="B1194" s="83">
        <v>10755</v>
      </c>
      <c r="C1194" s="83">
        <f t="shared" si="366"/>
        <v>10725</v>
      </c>
      <c r="D1194" s="83">
        <f t="shared" si="366"/>
        <v>10737</v>
      </c>
      <c r="E1194" s="83">
        <f t="shared" si="366"/>
        <v>10745</v>
      </c>
      <c r="F1194" s="83">
        <f t="shared" si="366"/>
        <v>10755</v>
      </c>
      <c r="G1194" s="88">
        <f t="shared" si="368"/>
        <v>10757</v>
      </c>
      <c r="H1194" s="83"/>
      <c r="I1194" s="83"/>
      <c r="J1194" s="83"/>
      <c r="K1194" s="83"/>
      <c r="L1194" s="83">
        <v>1189</v>
      </c>
      <c r="M1194" s="83">
        <v>5</v>
      </c>
      <c r="N1194" s="83"/>
      <c r="O1194" s="83"/>
      <c r="P1194" s="83"/>
      <c r="Q1194" s="83"/>
      <c r="R1194" s="84" t="s">
        <v>3814</v>
      </c>
      <c r="S1194" s="84"/>
      <c r="T1194" s="84"/>
      <c r="U1194" s="84"/>
      <c r="V1194" s="84"/>
      <c r="W1194" s="83" t="s">
        <v>3815</v>
      </c>
      <c r="X1194" s="83" t="s">
        <v>3816</v>
      </c>
      <c r="Y1194" s="83"/>
      <c r="Z1194" s="83"/>
      <c r="AA1194" s="83"/>
      <c r="AB1194" s="83"/>
      <c r="AC1194" s="83"/>
      <c r="AD1194" s="3" t="str">
        <f t="shared" si="355"/>
        <v>Gravelly mud</v>
      </c>
    </row>
    <row r="1195" spans="1:30" x14ac:dyDescent="0.25">
      <c r="A1195" s="83">
        <v>10758</v>
      </c>
      <c r="B1195" s="83">
        <v>10755</v>
      </c>
      <c r="C1195" s="83">
        <f t="shared" si="366"/>
        <v>10725</v>
      </c>
      <c r="D1195" s="83">
        <f t="shared" si="366"/>
        <v>10737</v>
      </c>
      <c r="E1195" s="83">
        <f t="shared" si="366"/>
        <v>10745</v>
      </c>
      <c r="F1195" s="83">
        <f t="shared" si="366"/>
        <v>10755</v>
      </c>
      <c r="G1195" s="88">
        <f t="shared" si="368"/>
        <v>10758</v>
      </c>
      <c r="H1195" s="83"/>
      <c r="I1195" s="83"/>
      <c r="J1195" s="83"/>
      <c r="K1195" s="83"/>
      <c r="L1195" s="83">
        <v>1190</v>
      </c>
      <c r="M1195" s="83">
        <v>5</v>
      </c>
      <c r="N1195" s="83"/>
      <c r="O1195" s="83"/>
      <c r="P1195" s="83"/>
      <c r="Q1195" s="83"/>
      <c r="R1195" s="84" t="s">
        <v>3817</v>
      </c>
      <c r="S1195" s="84"/>
      <c r="T1195" s="84"/>
      <c r="U1195" s="84"/>
      <c r="V1195" s="84"/>
      <c r="W1195" s="83" t="s">
        <v>3818</v>
      </c>
      <c r="X1195" s="83" t="s">
        <v>3819</v>
      </c>
      <c r="Y1195" s="83"/>
      <c r="Z1195" s="83"/>
      <c r="AA1195" s="83"/>
      <c r="AB1195" s="83"/>
      <c r="AC1195" s="83"/>
      <c r="AD1195" s="3" t="str">
        <f t="shared" si="355"/>
        <v>Pebble- bearing mud</v>
      </c>
    </row>
    <row r="1196" spans="1:30" x14ac:dyDescent="0.25">
      <c r="A1196" s="83">
        <v>10759</v>
      </c>
      <c r="B1196" s="83">
        <v>10755</v>
      </c>
      <c r="C1196" s="83">
        <f t="shared" si="366"/>
        <v>10725</v>
      </c>
      <c r="D1196" s="83">
        <f t="shared" si="366"/>
        <v>10737</v>
      </c>
      <c r="E1196" s="83">
        <f t="shared" si="366"/>
        <v>10745</v>
      </c>
      <c r="F1196" s="83">
        <f t="shared" si="366"/>
        <v>10755</v>
      </c>
      <c r="G1196" s="88">
        <f t="shared" si="368"/>
        <v>10759</v>
      </c>
      <c r="H1196" s="83"/>
      <c r="I1196" s="83"/>
      <c r="J1196" s="83"/>
      <c r="K1196" s="83"/>
      <c r="L1196" s="83">
        <v>1191</v>
      </c>
      <c r="M1196" s="83">
        <v>5</v>
      </c>
      <c r="N1196" s="83"/>
      <c r="O1196" s="83"/>
      <c r="P1196" s="83"/>
      <c r="Q1196" s="83"/>
      <c r="R1196" s="84" t="s">
        <v>3820</v>
      </c>
      <c r="S1196" s="84"/>
      <c r="T1196" s="84"/>
      <c r="U1196" s="84"/>
      <c r="V1196" s="84"/>
      <c r="W1196" s="83" t="s">
        <v>3821</v>
      </c>
      <c r="X1196" s="83" t="s">
        <v>3822</v>
      </c>
      <c r="Y1196" s="83"/>
      <c r="Z1196" s="83"/>
      <c r="AA1196" s="83"/>
      <c r="AB1196" s="83"/>
      <c r="AC1196" s="83"/>
      <c r="AD1196" s="3" t="str">
        <f t="shared" si="355"/>
        <v>Pebbly mud</v>
      </c>
    </row>
    <row r="1197" spans="1:30" x14ac:dyDescent="0.25">
      <c r="A1197" s="83">
        <v>10760</v>
      </c>
      <c r="B1197" s="83">
        <v>10755</v>
      </c>
      <c r="C1197" s="83">
        <f t="shared" si="366"/>
        <v>10725</v>
      </c>
      <c r="D1197" s="83">
        <f t="shared" si="366"/>
        <v>10737</v>
      </c>
      <c r="E1197" s="83">
        <f t="shared" si="366"/>
        <v>10745</v>
      </c>
      <c r="F1197" s="83">
        <f t="shared" si="366"/>
        <v>10755</v>
      </c>
      <c r="G1197" s="88">
        <f t="shared" si="368"/>
        <v>10760</v>
      </c>
      <c r="H1197" s="83"/>
      <c r="I1197" s="83"/>
      <c r="J1197" s="83"/>
      <c r="K1197" s="83"/>
      <c r="L1197" s="83">
        <v>1192</v>
      </c>
      <c r="M1197" s="83">
        <v>5</v>
      </c>
      <c r="N1197" s="83"/>
      <c r="O1197" s="83"/>
      <c r="P1197" s="83"/>
      <c r="Q1197" s="83"/>
      <c r="R1197" s="84" t="s">
        <v>3823</v>
      </c>
      <c r="S1197" s="84"/>
      <c r="T1197" s="84"/>
      <c r="U1197" s="84"/>
      <c r="V1197" s="84"/>
      <c r="W1197" s="83" t="s">
        <v>3824</v>
      </c>
      <c r="X1197" s="83" t="s">
        <v>3825</v>
      </c>
      <c r="Y1197" s="83"/>
      <c r="Z1197" s="83"/>
      <c r="AA1197" s="83"/>
      <c r="AB1197" s="83"/>
      <c r="AC1197" s="83"/>
      <c r="AD1197" s="3" t="str">
        <f t="shared" si="355"/>
        <v>Grus- bearing mud</v>
      </c>
    </row>
    <row r="1198" spans="1:30" x14ac:dyDescent="0.25">
      <c r="A1198" s="83">
        <v>10761</v>
      </c>
      <c r="B1198" s="83">
        <v>10755</v>
      </c>
      <c r="C1198" s="83">
        <f t="shared" si="366"/>
        <v>10725</v>
      </c>
      <c r="D1198" s="83">
        <f t="shared" si="366"/>
        <v>10737</v>
      </c>
      <c r="E1198" s="83">
        <f t="shared" si="366"/>
        <v>10745</v>
      </c>
      <c r="F1198" s="83">
        <f t="shared" si="366"/>
        <v>10755</v>
      </c>
      <c r="G1198" s="88">
        <f t="shared" si="368"/>
        <v>10761</v>
      </c>
      <c r="H1198" s="83"/>
      <c r="I1198" s="83"/>
      <c r="J1198" s="83"/>
      <c r="K1198" s="83"/>
      <c r="L1198" s="83">
        <v>1193</v>
      </c>
      <c r="M1198" s="83">
        <v>5</v>
      </c>
      <c r="N1198" s="83"/>
      <c r="O1198" s="83"/>
      <c r="P1198" s="83"/>
      <c r="Q1198" s="83"/>
      <c r="R1198" s="84" t="s">
        <v>3826</v>
      </c>
      <c r="S1198" s="84"/>
      <c r="T1198" s="84"/>
      <c r="U1198" s="84"/>
      <c r="V1198" s="84"/>
      <c r="W1198" s="83" t="s">
        <v>3827</v>
      </c>
      <c r="X1198" s="83" t="s">
        <v>3828</v>
      </c>
      <c r="Y1198" s="83"/>
      <c r="Z1198" s="83"/>
      <c r="AA1198" s="83"/>
      <c r="AB1198" s="83"/>
      <c r="AC1198" s="83"/>
      <c r="AD1198" s="3" t="str">
        <f t="shared" si="355"/>
        <v>Grus- mud</v>
      </c>
    </row>
    <row r="1199" spans="1:30" x14ac:dyDescent="0.25">
      <c r="A1199" s="83">
        <v>10762</v>
      </c>
      <c r="B1199" s="83">
        <v>10755</v>
      </c>
      <c r="C1199" s="83">
        <f t="shared" si="366"/>
        <v>10725</v>
      </c>
      <c r="D1199" s="83">
        <f t="shared" si="366"/>
        <v>10737</v>
      </c>
      <c r="E1199" s="83">
        <f t="shared" si="366"/>
        <v>10745</v>
      </c>
      <c r="F1199" s="83">
        <f t="shared" si="366"/>
        <v>10755</v>
      </c>
      <c r="G1199" s="88">
        <f t="shared" si="368"/>
        <v>10762</v>
      </c>
      <c r="H1199" s="83"/>
      <c r="I1199" s="83"/>
      <c r="J1199" s="83"/>
      <c r="K1199" s="83"/>
      <c r="L1199" s="83">
        <v>1194</v>
      </c>
      <c r="M1199" s="83">
        <v>5</v>
      </c>
      <c r="N1199" s="83"/>
      <c r="O1199" s="83"/>
      <c r="P1199" s="83"/>
      <c r="Q1199" s="83"/>
      <c r="R1199" s="84" t="s">
        <v>3829</v>
      </c>
      <c r="S1199" s="84"/>
      <c r="T1199" s="84"/>
      <c r="U1199" s="84"/>
      <c r="V1199" s="84"/>
      <c r="W1199" s="83" t="s">
        <v>3830</v>
      </c>
      <c r="X1199" s="83" t="s">
        <v>3831</v>
      </c>
      <c r="Y1199" s="83"/>
      <c r="Z1199" s="83"/>
      <c r="AA1199" s="83"/>
      <c r="AB1199" s="83"/>
      <c r="AC1199" s="83"/>
      <c r="AD1199" s="3" t="str">
        <f t="shared" si="355"/>
        <v>Debris- bearing mud</v>
      </c>
    </row>
    <row r="1200" spans="1:30" x14ac:dyDescent="0.25">
      <c r="A1200" s="83">
        <v>10763</v>
      </c>
      <c r="B1200" s="83">
        <v>10755</v>
      </c>
      <c r="C1200" s="83">
        <f t="shared" si="366"/>
        <v>10725</v>
      </c>
      <c r="D1200" s="83">
        <f t="shared" si="366"/>
        <v>10737</v>
      </c>
      <c r="E1200" s="83">
        <f t="shared" si="366"/>
        <v>10745</v>
      </c>
      <c r="F1200" s="83">
        <f t="shared" si="366"/>
        <v>10755</v>
      </c>
      <c r="G1200" s="88">
        <f t="shared" si="368"/>
        <v>10763</v>
      </c>
      <c r="H1200" s="83"/>
      <c r="I1200" s="83"/>
      <c r="J1200" s="83"/>
      <c r="K1200" s="83"/>
      <c r="L1200" s="83">
        <v>1195</v>
      </c>
      <c r="M1200" s="83">
        <v>5</v>
      </c>
      <c r="N1200" s="83"/>
      <c r="O1200" s="83"/>
      <c r="P1200" s="83"/>
      <c r="Q1200" s="83"/>
      <c r="R1200" s="84" t="s">
        <v>3832</v>
      </c>
      <c r="S1200" s="84"/>
      <c r="T1200" s="84"/>
      <c r="U1200" s="84"/>
      <c r="V1200" s="84"/>
      <c r="W1200" s="83" t="s">
        <v>3833</v>
      </c>
      <c r="X1200" s="83" t="s">
        <v>3834</v>
      </c>
      <c r="Y1200" s="83"/>
      <c r="Z1200" s="83"/>
      <c r="AA1200" s="83"/>
      <c r="AB1200" s="83"/>
      <c r="AC1200" s="83"/>
      <c r="AD1200" s="3" t="str">
        <f t="shared" si="355"/>
        <v>Detrital mud</v>
      </c>
    </row>
    <row r="1201" spans="1:30" x14ac:dyDescent="0.25">
      <c r="A1201" s="83">
        <v>52308</v>
      </c>
      <c r="B1201" s="83">
        <v>10755</v>
      </c>
      <c r="C1201" s="83">
        <f t="shared" si="366"/>
        <v>10725</v>
      </c>
      <c r="D1201" s="83">
        <f t="shared" si="366"/>
        <v>10737</v>
      </c>
      <c r="E1201" s="83">
        <f t="shared" si="366"/>
        <v>10745</v>
      </c>
      <c r="F1201" s="83">
        <f t="shared" si="366"/>
        <v>10755</v>
      </c>
      <c r="G1201" s="88">
        <f t="shared" si="368"/>
        <v>52308</v>
      </c>
      <c r="H1201" s="83"/>
      <c r="I1201" s="83"/>
      <c r="J1201" s="83"/>
      <c r="K1201" s="83"/>
      <c r="L1201" s="83">
        <v>1196</v>
      </c>
      <c r="M1201" s="83">
        <v>5</v>
      </c>
      <c r="N1201" s="83"/>
      <c r="O1201" s="83"/>
      <c r="P1201" s="83"/>
      <c r="Q1201" s="83"/>
      <c r="R1201" s="84" t="s">
        <v>3835</v>
      </c>
      <c r="S1201" s="84"/>
      <c r="T1201" s="84"/>
      <c r="U1201" s="84"/>
      <c r="V1201" s="84"/>
      <c r="W1201" s="83" t="s">
        <v>3836</v>
      </c>
      <c r="X1201" s="83" t="s">
        <v>3837</v>
      </c>
      <c r="Y1201" s="83"/>
      <c r="Z1201" s="83"/>
      <c r="AA1201" s="83"/>
      <c r="AB1201" s="83"/>
      <c r="AC1201" s="83"/>
      <c r="AD1201" s="3" t="str">
        <f t="shared" si="355"/>
        <v>Strong humus mud</v>
      </c>
    </row>
    <row r="1202" spans="1:30" x14ac:dyDescent="0.25">
      <c r="A1202" s="88">
        <v>10764</v>
      </c>
      <c r="B1202" s="88">
        <v>10745</v>
      </c>
      <c r="C1202" s="83">
        <f t="shared" si="366"/>
        <v>10725</v>
      </c>
      <c r="D1202" s="83">
        <f t="shared" si="366"/>
        <v>10737</v>
      </c>
      <c r="E1202" s="83">
        <f t="shared" si="366"/>
        <v>10745</v>
      </c>
      <c r="F1202" s="88">
        <f>A1202</f>
        <v>10764</v>
      </c>
      <c r="G1202" s="88"/>
      <c r="H1202" s="88"/>
      <c r="I1202" s="88"/>
      <c r="J1202" s="88"/>
      <c r="K1202" s="88"/>
      <c r="L1202" s="88">
        <v>1197</v>
      </c>
      <c r="M1202" s="88">
        <v>4</v>
      </c>
      <c r="N1202" s="88"/>
      <c r="O1202" s="88"/>
      <c r="P1202" s="88"/>
      <c r="Q1202" s="90" t="s">
        <v>3838</v>
      </c>
      <c r="R1202" s="90"/>
      <c r="S1202" s="90"/>
      <c r="T1202" s="90"/>
      <c r="U1202" s="90"/>
      <c r="V1202" s="90"/>
      <c r="W1202" s="88" t="s">
        <v>3839</v>
      </c>
      <c r="X1202" s="88" t="s">
        <v>3840</v>
      </c>
      <c r="Y1202" s="88" t="s">
        <v>3841</v>
      </c>
      <c r="Z1202" s="88" t="s">
        <v>85</v>
      </c>
      <c r="AA1202" s="88"/>
      <c r="AB1202" s="88"/>
      <c r="AC1202" s="88"/>
      <c r="AD1202" s="3" t="str">
        <f t="shared" si="355"/>
        <v>Silty sediments</v>
      </c>
    </row>
    <row r="1203" spans="1:30" x14ac:dyDescent="0.25">
      <c r="A1203" s="86">
        <v>52280</v>
      </c>
      <c r="B1203" s="86">
        <v>10764</v>
      </c>
      <c r="C1203" s="83">
        <f t="shared" si="366"/>
        <v>10725</v>
      </c>
      <c r="D1203" s="83">
        <f t="shared" si="366"/>
        <v>10737</v>
      </c>
      <c r="E1203" s="83">
        <f t="shared" si="366"/>
        <v>10745</v>
      </c>
      <c r="F1203" s="83">
        <f t="shared" si="366"/>
        <v>10764</v>
      </c>
      <c r="G1203" s="88">
        <f t="shared" ref="G1203:G1204" si="369">A1203</f>
        <v>52280</v>
      </c>
      <c r="H1203" s="86"/>
      <c r="I1203" s="86"/>
      <c r="J1203" s="86"/>
      <c r="K1203" s="86"/>
      <c r="L1203" s="86">
        <v>1198</v>
      </c>
      <c r="M1203" s="86">
        <v>5</v>
      </c>
      <c r="N1203" s="86"/>
      <c r="O1203" s="86"/>
      <c r="P1203" s="86"/>
      <c r="Q1203" s="86"/>
      <c r="R1203" s="87" t="s">
        <v>3842</v>
      </c>
      <c r="S1203" s="87"/>
      <c r="T1203" s="87"/>
      <c r="U1203" s="87"/>
      <c r="V1203" s="87"/>
      <c r="W1203" s="86" t="s">
        <v>3843</v>
      </c>
      <c r="X1203" s="86" t="s">
        <v>3844</v>
      </c>
      <c r="Y1203" s="86"/>
      <c r="Z1203" s="86"/>
      <c r="AA1203" s="86"/>
      <c r="AB1203" s="86"/>
      <c r="AC1203" s="86"/>
      <c r="AD1203" s="3" t="str">
        <f t="shared" si="355"/>
        <v>Silt ("dry")</v>
      </c>
    </row>
    <row r="1204" spans="1:30" x14ac:dyDescent="0.25">
      <c r="A1204" s="86">
        <v>52280</v>
      </c>
      <c r="B1204" s="86">
        <v>10764</v>
      </c>
      <c r="C1204" s="83">
        <f t="shared" si="366"/>
        <v>10725</v>
      </c>
      <c r="D1204" s="83">
        <f t="shared" si="366"/>
        <v>10737</v>
      </c>
      <c r="E1204" s="83">
        <f t="shared" si="366"/>
        <v>10745</v>
      </c>
      <c r="F1204" s="83">
        <f t="shared" si="366"/>
        <v>10764</v>
      </c>
      <c r="G1204" s="88">
        <f t="shared" si="369"/>
        <v>52280</v>
      </c>
      <c r="H1204" s="86"/>
      <c r="I1204" s="86"/>
      <c r="J1204" s="86"/>
      <c r="K1204" s="86"/>
      <c r="L1204" s="86">
        <v>1198</v>
      </c>
      <c r="M1204" s="86">
        <v>5</v>
      </c>
      <c r="N1204" s="86"/>
      <c r="O1204" s="86"/>
      <c r="P1204" s="86"/>
      <c r="Q1204" s="86"/>
      <c r="R1204" s="87" t="s">
        <v>3845</v>
      </c>
      <c r="S1204" s="87"/>
      <c r="T1204" s="87"/>
      <c r="U1204" s="87"/>
      <c r="V1204" s="87"/>
      <c r="W1204" s="86" t="s">
        <v>3843</v>
      </c>
      <c r="X1204" s="86" t="s">
        <v>3844</v>
      </c>
      <c r="Y1204" s="86"/>
      <c r="Z1204" s="86"/>
      <c r="AA1204" s="86"/>
      <c r="AB1204" s="86"/>
      <c r="AC1204" s="86"/>
      <c r="AD1204" s="3" t="str">
        <f t="shared" si="355"/>
        <v>Silt ("moistured")</v>
      </c>
    </row>
    <row r="1205" spans="1:30" x14ac:dyDescent="0.25">
      <c r="A1205" s="83">
        <v>52281</v>
      </c>
      <c r="B1205" s="83">
        <v>52280</v>
      </c>
      <c r="C1205" s="83">
        <f t="shared" si="366"/>
        <v>10725</v>
      </c>
      <c r="D1205" s="83">
        <f t="shared" si="366"/>
        <v>10737</v>
      </c>
      <c r="E1205" s="83">
        <f t="shared" si="366"/>
        <v>10745</v>
      </c>
      <c r="F1205" s="83">
        <f t="shared" si="366"/>
        <v>10764</v>
      </c>
      <c r="G1205" s="83">
        <f t="shared" si="366"/>
        <v>52280</v>
      </c>
      <c r="H1205" s="88">
        <f t="shared" ref="H1205:H1207" si="370">A1205</f>
        <v>52281</v>
      </c>
      <c r="I1205" s="83"/>
      <c r="J1205" s="83"/>
      <c r="K1205" s="83"/>
      <c r="L1205" s="83">
        <v>1199</v>
      </c>
      <c r="M1205" s="83">
        <v>6</v>
      </c>
      <c r="N1205" s="83"/>
      <c r="O1205" s="83"/>
      <c r="P1205" s="83"/>
      <c r="Q1205" s="83"/>
      <c r="R1205" s="83"/>
      <c r="S1205" s="84" t="s">
        <v>3846</v>
      </c>
      <c r="T1205" s="84"/>
      <c r="U1205" s="84"/>
      <c r="V1205" s="84"/>
      <c r="W1205" s="83" t="s">
        <v>3847</v>
      </c>
      <c r="X1205" s="83" t="s">
        <v>3848</v>
      </c>
      <c r="Y1205" s="83"/>
      <c r="Z1205" s="83"/>
      <c r="AA1205" s="83"/>
      <c r="AB1205" s="83"/>
      <c r="AC1205" s="83"/>
      <c r="AD1205" s="3" t="str">
        <f t="shared" si="355"/>
        <v>Clayey silt</v>
      </c>
    </row>
    <row r="1206" spans="1:30" x14ac:dyDescent="0.25">
      <c r="A1206" s="83">
        <v>52282</v>
      </c>
      <c r="B1206" s="83">
        <v>52280</v>
      </c>
      <c r="C1206" s="83">
        <f t="shared" ref="C1206:G1221" si="371">VLOOKUP(D1206,$A:$B,2,FALSE)</f>
        <v>10725</v>
      </c>
      <c r="D1206" s="83">
        <f t="shared" si="371"/>
        <v>10737</v>
      </c>
      <c r="E1206" s="83">
        <f t="shared" si="371"/>
        <v>10745</v>
      </c>
      <c r="F1206" s="83">
        <f t="shared" si="371"/>
        <v>10764</v>
      </c>
      <c r="G1206" s="83">
        <f t="shared" si="371"/>
        <v>52280</v>
      </c>
      <c r="H1206" s="88">
        <f t="shared" si="370"/>
        <v>52282</v>
      </c>
      <c r="I1206" s="83"/>
      <c r="J1206" s="83"/>
      <c r="K1206" s="83"/>
      <c r="L1206" s="83">
        <v>1200</v>
      </c>
      <c r="M1206" s="83">
        <v>6</v>
      </c>
      <c r="N1206" s="83"/>
      <c r="O1206" s="83"/>
      <c r="P1206" s="83"/>
      <c r="Q1206" s="83"/>
      <c r="R1206" s="83"/>
      <c r="S1206" s="84" t="s">
        <v>3849</v>
      </c>
      <c r="T1206" s="84"/>
      <c r="U1206" s="84"/>
      <c r="V1206" s="84"/>
      <c r="W1206" s="83" t="s">
        <v>3850</v>
      </c>
      <c r="X1206" s="83" t="s">
        <v>3851</v>
      </c>
      <c r="Y1206" s="83"/>
      <c r="Z1206" s="83"/>
      <c r="AA1206" s="83"/>
      <c r="AB1206" s="83"/>
      <c r="AC1206" s="83"/>
      <c r="AD1206" s="3" t="str">
        <f t="shared" si="355"/>
        <v>Muddy silt</v>
      </c>
    </row>
    <row r="1207" spans="1:30" x14ac:dyDescent="0.25">
      <c r="A1207" s="83">
        <v>52283</v>
      </c>
      <c r="B1207" s="83">
        <v>52280</v>
      </c>
      <c r="C1207" s="83">
        <f t="shared" si="371"/>
        <v>10725</v>
      </c>
      <c r="D1207" s="83">
        <f t="shared" si="371"/>
        <v>10737</v>
      </c>
      <c r="E1207" s="83">
        <f t="shared" si="371"/>
        <v>10745</v>
      </c>
      <c r="F1207" s="83">
        <f t="shared" si="371"/>
        <v>10764</v>
      </c>
      <c r="G1207" s="83">
        <f t="shared" si="371"/>
        <v>52280</v>
      </c>
      <c r="H1207" s="88">
        <f t="shared" si="370"/>
        <v>52283</v>
      </c>
      <c r="I1207" s="83"/>
      <c r="J1207" s="83"/>
      <c r="K1207" s="83"/>
      <c r="L1207" s="83">
        <v>1201</v>
      </c>
      <c r="M1207" s="83">
        <v>6</v>
      </c>
      <c r="N1207" s="83"/>
      <c r="O1207" s="83"/>
      <c r="P1207" s="83"/>
      <c r="Q1207" s="83"/>
      <c r="R1207" s="83"/>
      <c r="S1207" s="84" t="s">
        <v>3852</v>
      </c>
      <c r="T1207" s="84"/>
      <c r="U1207" s="84"/>
      <c r="V1207" s="84"/>
      <c r="W1207" s="83" t="s">
        <v>3853</v>
      </c>
      <c r="X1207" s="83" t="s">
        <v>3854</v>
      </c>
      <c r="Y1207" s="83"/>
      <c r="Z1207" s="83"/>
      <c r="AA1207" s="83"/>
      <c r="AB1207" s="83"/>
      <c r="AC1207" s="83"/>
      <c r="AD1207" s="3" t="str">
        <f t="shared" si="355"/>
        <v>Sandy silt</v>
      </c>
    </row>
    <row r="1208" spans="1:30" x14ac:dyDescent="0.25">
      <c r="A1208" s="83">
        <v>10765</v>
      </c>
      <c r="B1208" s="83">
        <v>10764</v>
      </c>
      <c r="C1208" s="83">
        <f t="shared" si="371"/>
        <v>10725</v>
      </c>
      <c r="D1208" s="83">
        <f t="shared" si="371"/>
        <v>10737</v>
      </c>
      <c r="E1208" s="83">
        <f t="shared" si="371"/>
        <v>10745</v>
      </c>
      <c r="F1208" s="83">
        <f t="shared" si="371"/>
        <v>10764</v>
      </c>
      <c r="G1208" s="88">
        <f t="shared" ref="G1208:G1216" si="372">A1208</f>
        <v>10765</v>
      </c>
      <c r="H1208" s="83"/>
      <c r="I1208" s="83"/>
      <c r="J1208" s="83"/>
      <c r="K1208" s="83"/>
      <c r="L1208" s="83">
        <v>1202</v>
      </c>
      <c r="M1208" s="83">
        <v>5</v>
      </c>
      <c r="N1208" s="83"/>
      <c r="O1208" s="83"/>
      <c r="P1208" s="83"/>
      <c r="Q1208" s="83"/>
      <c r="R1208" s="84" t="s">
        <v>3855</v>
      </c>
      <c r="S1208" s="84"/>
      <c r="T1208" s="84"/>
      <c r="U1208" s="84"/>
      <c r="V1208" s="84"/>
      <c r="W1208" s="83" t="s">
        <v>3856</v>
      </c>
      <c r="X1208" s="83" t="s">
        <v>3857</v>
      </c>
      <c r="Y1208" s="83"/>
      <c r="Z1208" s="83"/>
      <c r="AA1208" s="83"/>
      <c r="AB1208" s="83"/>
      <c r="AC1208" s="83"/>
      <c r="AD1208" s="3" t="str">
        <f t="shared" si="355"/>
        <v>Gravel- bearing silt</v>
      </c>
    </row>
    <row r="1209" spans="1:30" x14ac:dyDescent="0.25">
      <c r="A1209" s="83">
        <v>10766</v>
      </c>
      <c r="B1209" s="83">
        <v>10764</v>
      </c>
      <c r="C1209" s="83">
        <f t="shared" si="371"/>
        <v>10725</v>
      </c>
      <c r="D1209" s="83">
        <f t="shared" si="371"/>
        <v>10737</v>
      </c>
      <c r="E1209" s="83">
        <f t="shared" si="371"/>
        <v>10745</v>
      </c>
      <c r="F1209" s="83">
        <f t="shared" si="371"/>
        <v>10764</v>
      </c>
      <c r="G1209" s="88">
        <f t="shared" si="372"/>
        <v>10766</v>
      </c>
      <c r="H1209" s="83"/>
      <c r="I1209" s="83"/>
      <c r="J1209" s="83"/>
      <c r="K1209" s="83"/>
      <c r="L1209" s="83">
        <v>1203</v>
      </c>
      <c r="M1209" s="83">
        <v>5</v>
      </c>
      <c r="N1209" s="83"/>
      <c r="O1209" s="83"/>
      <c r="P1209" s="83"/>
      <c r="Q1209" s="83"/>
      <c r="R1209" s="84" t="s">
        <v>3858</v>
      </c>
      <c r="S1209" s="84"/>
      <c r="T1209" s="84"/>
      <c r="U1209" s="84"/>
      <c r="V1209" s="84"/>
      <c r="W1209" s="83" t="s">
        <v>3859</v>
      </c>
      <c r="X1209" s="83" t="s">
        <v>3860</v>
      </c>
      <c r="Y1209" s="83"/>
      <c r="Z1209" s="83"/>
      <c r="AA1209" s="83"/>
      <c r="AB1209" s="83"/>
      <c r="AC1209" s="83"/>
      <c r="AD1209" s="3" t="str">
        <f t="shared" si="355"/>
        <v>Gravelly silt</v>
      </c>
    </row>
    <row r="1210" spans="1:30" x14ac:dyDescent="0.25">
      <c r="A1210" s="83">
        <v>10767</v>
      </c>
      <c r="B1210" s="83">
        <v>10764</v>
      </c>
      <c r="C1210" s="83">
        <f t="shared" si="371"/>
        <v>10725</v>
      </c>
      <c r="D1210" s="83">
        <f t="shared" si="371"/>
        <v>10737</v>
      </c>
      <c r="E1210" s="83">
        <f t="shared" si="371"/>
        <v>10745</v>
      </c>
      <c r="F1210" s="83">
        <f t="shared" si="371"/>
        <v>10764</v>
      </c>
      <c r="G1210" s="88">
        <f t="shared" si="372"/>
        <v>10767</v>
      </c>
      <c r="H1210" s="83"/>
      <c r="I1210" s="83"/>
      <c r="J1210" s="83"/>
      <c r="K1210" s="83"/>
      <c r="L1210" s="83">
        <v>1204</v>
      </c>
      <c r="M1210" s="83">
        <v>5</v>
      </c>
      <c r="N1210" s="83"/>
      <c r="O1210" s="83"/>
      <c r="P1210" s="83"/>
      <c r="Q1210" s="83"/>
      <c r="R1210" s="84" t="s">
        <v>3861</v>
      </c>
      <c r="S1210" s="84"/>
      <c r="T1210" s="84"/>
      <c r="U1210" s="84"/>
      <c r="V1210" s="84"/>
      <c r="W1210" s="83" t="s">
        <v>3862</v>
      </c>
      <c r="X1210" s="83" t="s">
        <v>3863</v>
      </c>
      <c r="Y1210" s="83"/>
      <c r="Z1210" s="83"/>
      <c r="AA1210" s="83"/>
      <c r="AB1210" s="83"/>
      <c r="AC1210" s="83"/>
      <c r="AD1210" s="3" t="str">
        <f t="shared" si="355"/>
        <v>Pebble- bearing silt</v>
      </c>
    </row>
    <row r="1211" spans="1:30" x14ac:dyDescent="0.25">
      <c r="A1211" s="83">
        <v>10768</v>
      </c>
      <c r="B1211" s="83">
        <v>10764</v>
      </c>
      <c r="C1211" s="83">
        <f t="shared" si="371"/>
        <v>10725</v>
      </c>
      <c r="D1211" s="83">
        <f t="shared" si="371"/>
        <v>10737</v>
      </c>
      <c r="E1211" s="83">
        <f t="shared" si="371"/>
        <v>10745</v>
      </c>
      <c r="F1211" s="83">
        <f t="shared" si="371"/>
        <v>10764</v>
      </c>
      <c r="G1211" s="88">
        <f t="shared" si="372"/>
        <v>10768</v>
      </c>
      <c r="H1211" s="83"/>
      <c r="I1211" s="83"/>
      <c r="J1211" s="83"/>
      <c r="K1211" s="83"/>
      <c r="L1211" s="83">
        <v>1205</v>
      </c>
      <c r="M1211" s="83">
        <v>5</v>
      </c>
      <c r="N1211" s="83"/>
      <c r="O1211" s="83"/>
      <c r="P1211" s="83"/>
      <c r="Q1211" s="83"/>
      <c r="R1211" s="84" t="s">
        <v>3864</v>
      </c>
      <c r="S1211" s="84"/>
      <c r="T1211" s="84"/>
      <c r="U1211" s="84"/>
      <c r="V1211" s="84"/>
      <c r="W1211" s="83" t="s">
        <v>3865</v>
      </c>
      <c r="X1211" s="83" t="s">
        <v>3866</v>
      </c>
      <c r="Y1211" s="83"/>
      <c r="Z1211" s="83"/>
      <c r="AA1211" s="83"/>
      <c r="AB1211" s="83"/>
      <c r="AC1211" s="83"/>
      <c r="AD1211" s="3" t="str">
        <f t="shared" si="355"/>
        <v>Pebbly silt</v>
      </c>
    </row>
    <row r="1212" spans="1:30" x14ac:dyDescent="0.25">
      <c r="A1212" s="83">
        <v>10769</v>
      </c>
      <c r="B1212" s="83">
        <v>10764</v>
      </c>
      <c r="C1212" s="83">
        <f t="shared" si="371"/>
        <v>10725</v>
      </c>
      <c r="D1212" s="83">
        <f t="shared" si="371"/>
        <v>10737</v>
      </c>
      <c r="E1212" s="83">
        <f t="shared" si="371"/>
        <v>10745</v>
      </c>
      <c r="F1212" s="83">
        <f t="shared" si="371"/>
        <v>10764</v>
      </c>
      <c r="G1212" s="88">
        <f t="shared" si="372"/>
        <v>10769</v>
      </c>
      <c r="H1212" s="83"/>
      <c r="I1212" s="83"/>
      <c r="J1212" s="83"/>
      <c r="K1212" s="83"/>
      <c r="L1212" s="83">
        <v>1206</v>
      </c>
      <c r="M1212" s="83">
        <v>5</v>
      </c>
      <c r="N1212" s="83"/>
      <c r="O1212" s="83"/>
      <c r="P1212" s="83"/>
      <c r="Q1212" s="83"/>
      <c r="R1212" s="84" t="s">
        <v>3867</v>
      </c>
      <c r="S1212" s="84"/>
      <c r="T1212" s="84"/>
      <c r="U1212" s="84"/>
      <c r="V1212" s="84"/>
      <c r="W1212" s="83" t="s">
        <v>3868</v>
      </c>
      <c r="X1212" s="83" t="s">
        <v>3869</v>
      </c>
      <c r="Y1212" s="83"/>
      <c r="Z1212" s="83"/>
      <c r="AA1212" s="83"/>
      <c r="AB1212" s="83"/>
      <c r="AC1212" s="83"/>
      <c r="AD1212" s="3" t="str">
        <f t="shared" si="355"/>
        <v>Grus- bearing silt</v>
      </c>
    </row>
    <row r="1213" spans="1:30" x14ac:dyDescent="0.25">
      <c r="A1213" s="83">
        <v>10770</v>
      </c>
      <c r="B1213" s="83">
        <v>10764</v>
      </c>
      <c r="C1213" s="83">
        <f t="shared" si="371"/>
        <v>10725</v>
      </c>
      <c r="D1213" s="83">
        <f t="shared" si="371"/>
        <v>10737</v>
      </c>
      <c r="E1213" s="83">
        <f t="shared" si="371"/>
        <v>10745</v>
      </c>
      <c r="F1213" s="83">
        <f t="shared" si="371"/>
        <v>10764</v>
      </c>
      <c r="G1213" s="88">
        <f t="shared" si="372"/>
        <v>10770</v>
      </c>
      <c r="H1213" s="83"/>
      <c r="I1213" s="83"/>
      <c r="J1213" s="83"/>
      <c r="K1213" s="83"/>
      <c r="L1213" s="83">
        <v>1207</v>
      </c>
      <c r="M1213" s="83">
        <v>5</v>
      </c>
      <c r="N1213" s="83"/>
      <c r="O1213" s="83"/>
      <c r="P1213" s="83"/>
      <c r="Q1213" s="83"/>
      <c r="R1213" s="84" t="s">
        <v>3870</v>
      </c>
      <c r="S1213" s="84"/>
      <c r="T1213" s="84"/>
      <c r="U1213" s="84"/>
      <c r="V1213" s="84"/>
      <c r="W1213" s="83" t="s">
        <v>3871</v>
      </c>
      <c r="X1213" s="83" t="s">
        <v>3872</v>
      </c>
      <c r="Y1213" s="83"/>
      <c r="Z1213" s="83"/>
      <c r="AA1213" s="83"/>
      <c r="AB1213" s="83"/>
      <c r="AC1213" s="83"/>
      <c r="AD1213" s="3" t="str">
        <f t="shared" si="355"/>
        <v>Grus- silt</v>
      </c>
    </row>
    <row r="1214" spans="1:30" x14ac:dyDescent="0.25">
      <c r="A1214" s="83">
        <v>10771</v>
      </c>
      <c r="B1214" s="83">
        <v>10764</v>
      </c>
      <c r="C1214" s="83">
        <f t="shared" si="371"/>
        <v>10725</v>
      </c>
      <c r="D1214" s="83">
        <f t="shared" si="371"/>
        <v>10737</v>
      </c>
      <c r="E1214" s="83">
        <f t="shared" si="371"/>
        <v>10745</v>
      </c>
      <c r="F1214" s="83">
        <f t="shared" si="371"/>
        <v>10764</v>
      </c>
      <c r="G1214" s="88">
        <f t="shared" si="372"/>
        <v>10771</v>
      </c>
      <c r="H1214" s="83"/>
      <c r="I1214" s="83"/>
      <c r="J1214" s="83"/>
      <c r="K1214" s="83"/>
      <c r="L1214" s="83">
        <v>1208</v>
      </c>
      <c r="M1214" s="83">
        <v>5</v>
      </c>
      <c r="N1214" s="83"/>
      <c r="O1214" s="83"/>
      <c r="P1214" s="83"/>
      <c r="Q1214" s="83"/>
      <c r="R1214" s="84" t="s">
        <v>3873</v>
      </c>
      <c r="S1214" s="84"/>
      <c r="T1214" s="84"/>
      <c r="U1214" s="84"/>
      <c r="V1214" s="84"/>
      <c r="W1214" s="83" t="s">
        <v>3874</v>
      </c>
      <c r="X1214" s="83" t="s">
        <v>3875</v>
      </c>
      <c r="Y1214" s="83"/>
      <c r="Z1214" s="83"/>
      <c r="AA1214" s="83"/>
      <c r="AB1214" s="83"/>
      <c r="AC1214" s="83"/>
      <c r="AD1214" s="3" t="str">
        <f t="shared" si="355"/>
        <v>Debris- bearing silt</v>
      </c>
    </row>
    <row r="1215" spans="1:30" x14ac:dyDescent="0.25">
      <c r="A1215" s="83">
        <v>10772</v>
      </c>
      <c r="B1215" s="83">
        <v>10764</v>
      </c>
      <c r="C1215" s="83">
        <f t="shared" si="371"/>
        <v>10725</v>
      </c>
      <c r="D1215" s="83">
        <f t="shared" si="371"/>
        <v>10737</v>
      </c>
      <c r="E1215" s="83">
        <f t="shared" si="371"/>
        <v>10745</v>
      </c>
      <c r="F1215" s="83">
        <f t="shared" si="371"/>
        <v>10764</v>
      </c>
      <c r="G1215" s="88">
        <f t="shared" si="372"/>
        <v>10772</v>
      </c>
      <c r="H1215" s="83"/>
      <c r="I1215" s="83"/>
      <c r="J1215" s="83"/>
      <c r="K1215" s="83"/>
      <c r="L1215" s="83">
        <v>1209</v>
      </c>
      <c r="M1215" s="83">
        <v>5</v>
      </c>
      <c r="N1215" s="83"/>
      <c r="O1215" s="83"/>
      <c r="P1215" s="83"/>
      <c r="Q1215" s="83"/>
      <c r="R1215" s="84" t="s">
        <v>3876</v>
      </c>
      <c r="S1215" s="84"/>
      <c r="T1215" s="84"/>
      <c r="U1215" s="84"/>
      <c r="V1215" s="84"/>
      <c r="W1215" s="83" t="s">
        <v>3877</v>
      </c>
      <c r="X1215" s="83" t="s">
        <v>3878</v>
      </c>
      <c r="Y1215" s="83"/>
      <c r="Z1215" s="83"/>
      <c r="AA1215" s="83"/>
      <c r="AB1215" s="83"/>
      <c r="AC1215" s="83"/>
      <c r="AD1215" s="3" t="str">
        <f t="shared" si="355"/>
        <v>Detrital silt</v>
      </c>
    </row>
    <row r="1216" spans="1:30" x14ac:dyDescent="0.25">
      <c r="A1216" s="83">
        <v>52309</v>
      </c>
      <c r="B1216" s="83">
        <v>10764</v>
      </c>
      <c r="C1216" s="83">
        <f t="shared" si="371"/>
        <v>10725</v>
      </c>
      <c r="D1216" s="83">
        <f t="shared" si="371"/>
        <v>10737</v>
      </c>
      <c r="E1216" s="83">
        <f t="shared" si="371"/>
        <v>10745</v>
      </c>
      <c r="F1216" s="83">
        <f t="shared" si="371"/>
        <v>10764</v>
      </c>
      <c r="G1216" s="88">
        <f t="shared" si="372"/>
        <v>52309</v>
      </c>
      <c r="H1216" s="83"/>
      <c r="I1216" s="83"/>
      <c r="J1216" s="83"/>
      <c r="K1216" s="83"/>
      <c r="L1216" s="83">
        <v>1210</v>
      </c>
      <c r="M1216" s="83">
        <v>5</v>
      </c>
      <c r="N1216" s="83"/>
      <c r="O1216" s="83"/>
      <c r="P1216" s="83"/>
      <c r="Q1216" s="83"/>
      <c r="R1216" s="84" t="s">
        <v>3879</v>
      </c>
      <c r="S1216" s="84"/>
      <c r="T1216" s="84"/>
      <c r="U1216" s="84"/>
      <c r="V1216" s="84"/>
      <c r="W1216" s="83" t="s">
        <v>3880</v>
      </c>
      <c r="X1216" s="83" t="s">
        <v>3881</v>
      </c>
      <c r="Y1216" s="83"/>
      <c r="Z1216" s="83"/>
      <c r="AA1216" s="83"/>
      <c r="AB1216" s="83"/>
      <c r="AC1216" s="83"/>
      <c r="AD1216" s="3" t="str">
        <f t="shared" si="355"/>
        <v>Strong humus silt</v>
      </c>
    </row>
    <row r="1217" spans="1:30" x14ac:dyDescent="0.25">
      <c r="A1217" s="88">
        <v>10773</v>
      </c>
      <c r="B1217" s="88">
        <v>10745</v>
      </c>
      <c r="C1217" s="83">
        <f t="shared" si="371"/>
        <v>10725</v>
      </c>
      <c r="D1217" s="83">
        <f t="shared" si="371"/>
        <v>10737</v>
      </c>
      <c r="E1217" s="83">
        <f t="shared" si="371"/>
        <v>10745</v>
      </c>
      <c r="F1217" s="88">
        <f>A1217</f>
        <v>10773</v>
      </c>
      <c r="G1217" s="88"/>
      <c r="H1217" s="88"/>
      <c r="I1217" s="88"/>
      <c r="J1217" s="88"/>
      <c r="K1217" s="88"/>
      <c r="L1217" s="88">
        <v>1211</v>
      </c>
      <c r="M1217" s="88">
        <v>4</v>
      </c>
      <c r="N1217" s="88"/>
      <c r="O1217" s="88"/>
      <c r="P1217" s="88"/>
      <c r="Q1217" s="90" t="s">
        <v>3882</v>
      </c>
      <c r="R1217" s="90"/>
      <c r="S1217" s="90"/>
      <c r="T1217" s="90"/>
      <c r="U1217" s="90"/>
      <c r="V1217" s="90"/>
      <c r="W1217" s="88" t="s">
        <v>3883</v>
      </c>
      <c r="X1217" s="88" t="s">
        <v>3884</v>
      </c>
      <c r="Y1217" s="88" t="s">
        <v>3885</v>
      </c>
      <c r="Z1217" s="88" t="s">
        <v>85</v>
      </c>
      <c r="AA1217" s="88"/>
      <c r="AB1217" s="88"/>
      <c r="AC1217" s="88"/>
      <c r="AD1217" s="3" t="str">
        <f t="shared" si="355"/>
        <v>Sandy sediments</v>
      </c>
    </row>
    <row r="1218" spans="1:30" x14ac:dyDescent="0.25">
      <c r="A1218" s="86">
        <v>52284</v>
      </c>
      <c r="B1218" s="86">
        <v>10773</v>
      </c>
      <c r="C1218" s="83">
        <f t="shared" si="371"/>
        <v>10725</v>
      </c>
      <c r="D1218" s="83">
        <f t="shared" si="371"/>
        <v>10737</v>
      </c>
      <c r="E1218" s="83">
        <f t="shared" si="371"/>
        <v>10745</v>
      </c>
      <c r="F1218" s="83">
        <f t="shared" si="371"/>
        <v>10773</v>
      </c>
      <c r="G1218" s="88">
        <f>A1218</f>
        <v>52284</v>
      </c>
      <c r="H1218" s="86"/>
      <c r="I1218" s="86"/>
      <c r="J1218" s="86"/>
      <c r="K1218" s="86"/>
      <c r="L1218" s="86">
        <v>1212</v>
      </c>
      <c r="M1218" s="86">
        <v>5</v>
      </c>
      <c r="N1218" s="86"/>
      <c r="O1218" s="86"/>
      <c r="P1218" s="86"/>
      <c r="Q1218" s="86"/>
      <c r="R1218" s="87" t="s">
        <v>3886</v>
      </c>
      <c r="S1218" s="87"/>
      <c r="T1218" s="87"/>
      <c r="U1218" s="87"/>
      <c r="V1218" s="87"/>
      <c r="W1218" s="86" t="s">
        <v>3887</v>
      </c>
      <c r="X1218" s="86" t="s">
        <v>3888</v>
      </c>
      <c r="Y1218" s="86"/>
      <c r="Z1218" s="86"/>
      <c r="AA1218" s="86"/>
      <c r="AB1218" s="86"/>
      <c r="AC1218" s="86"/>
      <c r="AD1218" s="3" t="str">
        <f t="shared" si="355"/>
        <v>Sand</v>
      </c>
    </row>
    <row r="1219" spans="1:30" x14ac:dyDescent="0.25">
      <c r="A1219" s="83">
        <v>52285</v>
      </c>
      <c r="B1219" s="83">
        <v>52284</v>
      </c>
      <c r="C1219" s="83">
        <f t="shared" si="371"/>
        <v>10725</v>
      </c>
      <c r="D1219" s="83">
        <f t="shared" si="371"/>
        <v>10737</v>
      </c>
      <c r="E1219" s="83">
        <f t="shared" si="371"/>
        <v>10745</v>
      </c>
      <c r="F1219" s="83">
        <f t="shared" si="371"/>
        <v>10773</v>
      </c>
      <c r="G1219" s="83">
        <f t="shared" si="371"/>
        <v>52284</v>
      </c>
      <c r="H1219" s="88">
        <f t="shared" ref="H1219:H1221" si="373">A1219</f>
        <v>52285</v>
      </c>
      <c r="I1219" s="83"/>
      <c r="J1219" s="83"/>
      <c r="K1219" s="83"/>
      <c r="L1219" s="83">
        <v>1213</v>
      </c>
      <c r="M1219" s="83">
        <v>6</v>
      </c>
      <c r="N1219" s="83"/>
      <c r="O1219" s="83"/>
      <c r="P1219" s="83"/>
      <c r="Q1219" s="83"/>
      <c r="R1219" s="83"/>
      <c r="S1219" s="84" t="s">
        <v>3889</v>
      </c>
      <c r="T1219" s="84"/>
      <c r="U1219" s="84"/>
      <c r="V1219" s="84"/>
      <c r="W1219" s="83" t="s">
        <v>3890</v>
      </c>
      <c r="X1219" s="83" t="s">
        <v>3891</v>
      </c>
      <c r="Y1219" s="83"/>
      <c r="Z1219" s="83"/>
      <c r="AA1219" s="83"/>
      <c r="AB1219" s="83"/>
      <c r="AC1219" s="83"/>
      <c r="AD1219" s="3" t="str">
        <f t="shared" ref="AD1219:AD1282" si="374">N1219&amp;O1219&amp;P1219&amp;Q1219&amp;R1219&amp;S1219&amp;T1219&amp;U1219</f>
        <v>Silty sand</v>
      </c>
    </row>
    <row r="1220" spans="1:30" x14ac:dyDescent="0.25">
      <c r="A1220" s="83">
        <v>52286</v>
      </c>
      <c r="B1220" s="83">
        <v>52284</v>
      </c>
      <c r="C1220" s="83">
        <f t="shared" si="371"/>
        <v>10725</v>
      </c>
      <c r="D1220" s="83">
        <f t="shared" si="371"/>
        <v>10737</v>
      </c>
      <c r="E1220" s="83">
        <f t="shared" si="371"/>
        <v>10745</v>
      </c>
      <c r="F1220" s="83">
        <f t="shared" si="371"/>
        <v>10773</v>
      </c>
      <c r="G1220" s="83">
        <f t="shared" si="371"/>
        <v>52284</v>
      </c>
      <c r="H1220" s="88">
        <f t="shared" si="373"/>
        <v>52286</v>
      </c>
      <c r="I1220" s="83"/>
      <c r="J1220" s="83"/>
      <c r="K1220" s="83"/>
      <c r="L1220" s="83">
        <v>1214</v>
      </c>
      <c r="M1220" s="83">
        <v>6</v>
      </c>
      <c r="N1220" s="83"/>
      <c r="O1220" s="83"/>
      <c r="P1220" s="83"/>
      <c r="Q1220" s="83"/>
      <c r="R1220" s="83"/>
      <c r="S1220" s="84" t="s">
        <v>3892</v>
      </c>
      <c r="T1220" s="84"/>
      <c r="U1220" s="84"/>
      <c r="V1220" s="84"/>
      <c r="W1220" s="83" t="s">
        <v>3893</v>
      </c>
      <c r="X1220" s="83" t="s">
        <v>3894</v>
      </c>
      <c r="Y1220" s="83"/>
      <c r="Z1220" s="83"/>
      <c r="AA1220" s="83"/>
      <c r="AB1220" s="83"/>
      <c r="AC1220" s="83"/>
      <c r="AD1220" s="3" t="str">
        <f t="shared" si="374"/>
        <v>Muddy sand</v>
      </c>
    </row>
    <row r="1221" spans="1:30" x14ac:dyDescent="0.25">
      <c r="A1221" s="83">
        <v>52287</v>
      </c>
      <c r="B1221" s="83">
        <v>52284</v>
      </c>
      <c r="C1221" s="83">
        <f t="shared" si="371"/>
        <v>10725</v>
      </c>
      <c r="D1221" s="83">
        <f t="shared" si="371"/>
        <v>10737</v>
      </c>
      <c r="E1221" s="83">
        <f t="shared" si="371"/>
        <v>10745</v>
      </c>
      <c r="F1221" s="83">
        <f t="shared" si="371"/>
        <v>10773</v>
      </c>
      <c r="G1221" s="83">
        <f t="shared" si="371"/>
        <v>52284</v>
      </c>
      <c r="H1221" s="88">
        <f t="shared" si="373"/>
        <v>52287</v>
      </c>
      <c r="I1221" s="83"/>
      <c r="J1221" s="83"/>
      <c r="K1221" s="83"/>
      <c r="L1221" s="83">
        <v>1215</v>
      </c>
      <c r="M1221" s="83">
        <v>6</v>
      </c>
      <c r="N1221" s="83"/>
      <c r="O1221" s="83"/>
      <c r="P1221" s="83"/>
      <c r="Q1221" s="83"/>
      <c r="R1221" s="83"/>
      <c r="S1221" s="84" t="s">
        <v>3895</v>
      </c>
      <c r="T1221" s="84"/>
      <c r="U1221" s="84"/>
      <c r="V1221" s="84"/>
      <c r="W1221" s="83" t="s">
        <v>3896</v>
      </c>
      <c r="X1221" s="83" t="s">
        <v>3897</v>
      </c>
      <c r="Y1221" s="83"/>
      <c r="Z1221" s="83"/>
      <c r="AA1221" s="83"/>
      <c r="AB1221" s="83"/>
      <c r="AC1221" s="83"/>
      <c r="AD1221" s="3" t="str">
        <f t="shared" si="374"/>
        <v>Pure sand</v>
      </c>
    </row>
    <row r="1222" spans="1:30" x14ac:dyDescent="0.25">
      <c r="A1222" s="83">
        <v>10774</v>
      </c>
      <c r="B1222" s="83">
        <v>10773</v>
      </c>
      <c r="C1222" s="83">
        <f t="shared" ref="C1222:F1237" si="375">VLOOKUP(D1222,$A:$B,2,FALSE)</f>
        <v>10725</v>
      </c>
      <c r="D1222" s="83">
        <f t="shared" si="375"/>
        <v>10737</v>
      </c>
      <c r="E1222" s="83">
        <f t="shared" si="375"/>
        <v>10745</v>
      </c>
      <c r="F1222" s="83">
        <f t="shared" si="375"/>
        <v>10773</v>
      </c>
      <c r="G1222" s="88">
        <f t="shared" ref="G1222:G1230" si="376">A1222</f>
        <v>10774</v>
      </c>
      <c r="H1222" s="83"/>
      <c r="I1222" s="83"/>
      <c r="J1222" s="83"/>
      <c r="K1222" s="83"/>
      <c r="L1222" s="83">
        <v>1216</v>
      </c>
      <c r="M1222" s="83">
        <v>5</v>
      </c>
      <c r="N1222" s="83"/>
      <c r="O1222" s="83"/>
      <c r="P1222" s="83"/>
      <c r="Q1222" s="83"/>
      <c r="R1222" s="84" t="s">
        <v>3898</v>
      </c>
      <c r="S1222" s="84"/>
      <c r="T1222" s="84"/>
      <c r="U1222" s="84"/>
      <c r="V1222" s="84"/>
      <c r="W1222" s="83" t="s">
        <v>3899</v>
      </c>
      <c r="X1222" s="83" t="s">
        <v>3900</v>
      </c>
      <c r="Y1222" s="83"/>
      <c r="Z1222" s="83"/>
      <c r="AA1222" s="83"/>
      <c r="AB1222" s="83"/>
      <c r="AC1222" s="83"/>
      <c r="AD1222" s="3" t="str">
        <f t="shared" si="374"/>
        <v>Gravel- bearing sand</v>
      </c>
    </row>
    <row r="1223" spans="1:30" x14ac:dyDescent="0.25">
      <c r="A1223" s="86">
        <v>10775</v>
      </c>
      <c r="B1223" s="86">
        <v>10773</v>
      </c>
      <c r="C1223" s="83">
        <f t="shared" si="375"/>
        <v>10725</v>
      </c>
      <c r="D1223" s="83">
        <f t="shared" si="375"/>
        <v>10737</v>
      </c>
      <c r="E1223" s="83">
        <f t="shared" si="375"/>
        <v>10745</v>
      </c>
      <c r="F1223" s="83">
        <f t="shared" si="375"/>
        <v>10773</v>
      </c>
      <c r="G1223" s="88">
        <f t="shared" si="376"/>
        <v>10775</v>
      </c>
      <c r="H1223" s="86"/>
      <c r="I1223" s="86"/>
      <c r="J1223" s="86"/>
      <c r="K1223" s="86"/>
      <c r="L1223" s="86">
        <v>1217</v>
      </c>
      <c r="M1223" s="86">
        <v>5</v>
      </c>
      <c r="N1223" s="86"/>
      <c r="O1223" s="86"/>
      <c r="P1223" s="86"/>
      <c r="Q1223" s="86"/>
      <c r="R1223" s="87" t="s">
        <v>3901</v>
      </c>
      <c r="S1223" s="87"/>
      <c r="T1223" s="87"/>
      <c r="U1223" s="87"/>
      <c r="V1223" s="87"/>
      <c r="W1223" s="86" t="s">
        <v>3902</v>
      </c>
      <c r="X1223" s="86" t="s">
        <v>3903</v>
      </c>
      <c r="Y1223" s="86"/>
      <c r="Z1223" s="86"/>
      <c r="AA1223" s="86"/>
      <c r="AB1223" s="86"/>
      <c r="AC1223" s="86"/>
      <c r="AD1223" s="3" t="str">
        <f t="shared" si="374"/>
        <v>Gravelly sand</v>
      </c>
    </row>
    <row r="1224" spans="1:30" x14ac:dyDescent="0.25">
      <c r="A1224" s="83">
        <v>10776</v>
      </c>
      <c r="B1224" s="83">
        <v>10773</v>
      </c>
      <c r="C1224" s="83">
        <f t="shared" si="375"/>
        <v>10725</v>
      </c>
      <c r="D1224" s="83">
        <f t="shared" si="375"/>
        <v>10737</v>
      </c>
      <c r="E1224" s="83">
        <f t="shared" si="375"/>
        <v>10745</v>
      </c>
      <c r="F1224" s="83">
        <f t="shared" si="375"/>
        <v>10773</v>
      </c>
      <c r="G1224" s="88">
        <f t="shared" si="376"/>
        <v>10776</v>
      </c>
      <c r="H1224" s="83"/>
      <c r="I1224" s="83"/>
      <c r="J1224" s="83"/>
      <c r="K1224" s="83"/>
      <c r="L1224" s="83">
        <v>1218</v>
      </c>
      <c r="M1224" s="83">
        <v>5</v>
      </c>
      <c r="N1224" s="83"/>
      <c r="O1224" s="83"/>
      <c r="P1224" s="83"/>
      <c r="Q1224" s="83"/>
      <c r="R1224" s="84" t="s">
        <v>3904</v>
      </c>
      <c r="S1224" s="84"/>
      <c r="T1224" s="84"/>
      <c r="U1224" s="84"/>
      <c r="V1224" s="84"/>
      <c r="W1224" s="83" t="s">
        <v>3905</v>
      </c>
      <c r="X1224" s="83" t="s">
        <v>3906</v>
      </c>
      <c r="Y1224" s="83"/>
      <c r="Z1224" s="83"/>
      <c r="AA1224" s="83"/>
      <c r="AB1224" s="83"/>
      <c r="AC1224" s="83"/>
      <c r="AD1224" s="3" t="str">
        <f t="shared" si="374"/>
        <v>Pebble- bearing sand</v>
      </c>
    </row>
    <row r="1225" spans="1:30" x14ac:dyDescent="0.25">
      <c r="A1225" s="83">
        <v>10777</v>
      </c>
      <c r="B1225" s="83">
        <v>10773</v>
      </c>
      <c r="C1225" s="83">
        <f t="shared" si="375"/>
        <v>10725</v>
      </c>
      <c r="D1225" s="83">
        <f t="shared" si="375"/>
        <v>10737</v>
      </c>
      <c r="E1225" s="83">
        <f t="shared" si="375"/>
        <v>10745</v>
      </c>
      <c r="F1225" s="83">
        <f t="shared" si="375"/>
        <v>10773</v>
      </c>
      <c r="G1225" s="88">
        <f t="shared" si="376"/>
        <v>10777</v>
      </c>
      <c r="H1225" s="83"/>
      <c r="I1225" s="83"/>
      <c r="J1225" s="83"/>
      <c r="K1225" s="83"/>
      <c r="L1225" s="83">
        <v>1219</v>
      </c>
      <c r="M1225" s="83">
        <v>5</v>
      </c>
      <c r="N1225" s="83"/>
      <c r="O1225" s="83"/>
      <c r="P1225" s="83"/>
      <c r="Q1225" s="83"/>
      <c r="R1225" s="84" t="s">
        <v>3907</v>
      </c>
      <c r="S1225" s="84"/>
      <c r="T1225" s="84"/>
      <c r="U1225" s="84"/>
      <c r="V1225" s="84"/>
      <c r="W1225" s="83" t="s">
        <v>3908</v>
      </c>
      <c r="X1225" s="83" t="s">
        <v>3909</v>
      </c>
      <c r="Y1225" s="83"/>
      <c r="Z1225" s="83"/>
      <c r="AA1225" s="83"/>
      <c r="AB1225" s="83"/>
      <c r="AC1225" s="83"/>
      <c r="AD1225" s="3" t="str">
        <f t="shared" si="374"/>
        <v>Pebbly sand</v>
      </c>
    </row>
    <row r="1226" spans="1:30" x14ac:dyDescent="0.25">
      <c r="A1226" s="83">
        <v>10778</v>
      </c>
      <c r="B1226" s="83">
        <v>10773</v>
      </c>
      <c r="C1226" s="83">
        <f t="shared" si="375"/>
        <v>10725</v>
      </c>
      <c r="D1226" s="83">
        <f t="shared" si="375"/>
        <v>10737</v>
      </c>
      <c r="E1226" s="83">
        <f t="shared" si="375"/>
        <v>10745</v>
      </c>
      <c r="F1226" s="83">
        <f t="shared" si="375"/>
        <v>10773</v>
      </c>
      <c r="G1226" s="88">
        <f t="shared" si="376"/>
        <v>10778</v>
      </c>
      <c r="H1226" s="83"/>
      <c r="I1226" s="83"/>
      <c r="J1226" s="83"/>
      <c r="K1226" s="83"/>
      <c r="L1226" s="83">
        <v>1220</v>
      </c>
      <c r="M1226" s="83">
        <v>5</v>
      </c>
      <c r="N1226" s="83"/>
      <c r="O1226" s="83"/>
      <c r="P1226" s="83"/>
      <c r="Q1226" s="83"/>
      <c r="R1226" s="84" t="s">
        <v>3910</v>
      </c>
      <c r="S1226" s="84"/>
      <c r="T1226" s="84"/>
      <c r="U1226" s="84"/>
      <c r="V1226" s="84"/>
      <c r="W1226" s="83" t="s">
        <v>3911</v>
      </c>
      <c r="X1226" s="83" t="s">
        <v>3912</v>
      </c>
      <c r="Y1226" s="83"/>
      <c r="Z1226" s="83"/>
      <c r="AA1226" s="83"/>
      <c r="AB1226" s="83"/>
      <c r="AC1226" s="83"/>
      <c r="AD1226" s="3" t="str">
        <f t="shared" si="374"/>
        <v>Grus- bearing sand</v>
      </c>
    </row>
    <row r="1227" spans="1:30" x14ac:dyDescent="0.25">
      <c r="A1227" s="83">
        <v>10779</v>
      </c>
      <c r="B1227" s="83">
        <v>10773</v>
      </c>
      <c r="C1227" s="83">
        <f t="shared" si="375"/>
        <v>10725</v>
      </c>
      <c r="D1227" s="83">
        <f t="shared" si="375"/>
        <v>10737</v>
      </c>
      <c r="E1227" s="83">
        <f t="shared" si="375"/>
        <v>10745</v>
      </c>
      <c r="F1227" s="83">
        <f t="shared" si="375"/>
        <v>10773</v>
      </c>
      <c r="G1227" s="88">
        <f t="shared" si="376"/>
        <v>10779</v>
      </c>
      <c r="H1227" s="83"/>
      <c r="I1227" s="83"/>
      <c r="J1227" s="83"/>
      <c r="K1227" s="83"/>
      <c r="L1227" s="83">
        <v>1221</v>
      </c>
      <c r="M1227" s="83">
        <v>5</v>
      </c>
      <c r="N1227" s="83"/>
      <c r="O1227" s="83"/>
      <c r="P1227" s="83"/>
      <c r="Q1227" s="83"/>
      <c r="R1227" s="84" t="s">
        <v>3913</v>
      </c>
      <c r="S1227" s="84"/>
      <c r="T1227" s="84"/>
      <c r="U1227" s="84"/>
      <c r="V1227" s="84"/>
      <c r="W1227" s="83" t="s">
        <v>3914</v>
      </c>
      <c r="X1227" s="83" t="s">
        <v>3915</v>
      </c>
      <c r="Y1227" s="83"/>
      <c r="Z1227" s="83"/>
      <c r="AA1227" s="83"/>
      <c r="AB1227" s="83"/>
      <c r="AC1227" s="83"/>
      <c r="AD1227" s="3" t="str">
        <f t="shared" si="374"/>
        <v>Grus sand</v>
      </c>
    </row>
    <row r="1228" spans="1:30" x14ac:dyDescent="0.25">
      <c r="A1228" s="83">
        <v>10780</v>
      </c>
      <c r="B1228" s="83">
        <v>10773</v>
      </c>
      <c r="C1228" s="83">
        <f t="shared" si="375"/>
        <v>10725</v>
      </c>
      <c r="D1228" s="83">
        <f t="shared" si="375"/>
        <v>10737</v>
      </c>
      <c r="E1228" s="83">
        <f t="shared" si="375"/>
        <v>10745</v>
      </c>
      <c r="F1228" s="83">
        <f t="shared" si="375"/>
        <v>10773</v>
      </c>
      <c r="G1228" s="88">
        <f t="shared" si="376"/>
        <v>10780</v>
      </c>
      <c r="H1228" s="83"/>
      <c r="I1228" s="83"/>
      <c r="J1228" s="83"/>
      <c r="K1228" s="83"/>
      <c r="L1228" s="83">
        <v>1222</v>
      </c>
      <c r="M1228" s="83">
        <v>5</v>
      </c>
      <c r="N1228" s="83"/>
      <c r="O1228" s="83"/>
      <c r="P1228" s="83"/>
      <c r="Q1228" s="83"/>
      <c r="R1228" s="84" t="s">
        <v>3916</v>
      </c>
      <c r="S1228" s="84"/>
      <c r="T1228" s="84"/>
      <c r="U1228" s="84"/>
      <c r="V1228" s="84"/>
      <c r="W1228" s="83" t="s">
        <v>3917</v>
      </c>
      <c r="X1228" s="83" t="s">
        <v>3918</v>
      </c>
      <c r="Y1228" s="83"/>
      <c r="Z1228" s="83"/>
      <c r="AA1228" s="83"/>
      <c r="AB1228" s="83"/>
      <c r="AC1228" s="83"/>
      <c r="AD1228" s="3" t="str">
        <f t="shared" si="374"/>
        <v>Debris- bearing sand</v>
      </c>
    </row>
    <row r="1229" spans="1:30" x14ac:dyDescent="0.25">
      <c r="A1229" s="83">
        <v>10781</v>
      </c>
      <c r="B1229" s="83">
        <v>10773</v>
      </c>
      <c r="C1229" s="83">
        <f t="shared" si="375"/>
        <v>10725</v>
      </c>
      <c r="D1229" s="83">
        <f t="shared" si="375"/>
        <v>10737</v>
      </c>
      <c r="E1229" s="83">
        <f t="shared" si="375"/>
        <v>10745</v>
      </c>
      <c r="F1229" s="83">
        <f t="shared" si="375"/>
        <v>10773</v>
      </c>
      <c r="G1229" s="88">
        <f t="shared" si="376"/>
        <v>10781</v>
      </c>
      <c r="H1229" s="83"/>
      <c r="I1229" s="83"/>
      <c r="J1229" s="83"/>
      <c r="K1229" s="83"/>
      <c r="L1229" s="83">
        <v>1223</v>
      </c>
      <c r="M1229" s="83">
        <v>5</v>
      </c>
      <c r="N1229" s="83"/>
      <c r="O1229" s="83"/>
      <c r="P1229" s="83"/>
      <c r="Q1229" s="83"/>
      <c r="R1229" s="84" t="s">
        <v>3919</v>
      </c>
      <c r="S1229" s="84"/>
      <c r="T1229" s="84"/>
      <c r="U1229" s="84"/>
      <c r="V1229" s="84"/>
      <c r="W1229" s="83" t="s">
        <v>3920</v>
      </c>
      <c r="X1229" s="83" t="s">
        <v>3921</v>
      </c>
      <c r="Y1229" s="83"/>
      <c r="Z1229" s="83"/>
      <c r="AA1229" s="83"/>
      <c r="AB1229" s="83"/>
      <c r="AC1229" s="83"/>
      <c r="AD1229" s="3" t="str">
        <f t="shared" si="374"/>
        <v>Detrital sand</v>
      </c>
    </row>
    <row r="1230" spans="1:30" x14ac:dyDescent="0.25">
      <c r="A1230" s="83">
        <v>52310</v>
      </c>
      <c r="B1230" s="83">
        <v>10773</v>
      </c>
      <c r="C1230" s="83">
        <f t="shared" si="375"/>
        <v>10725</v>
      </c>
      <c r="D1230" s="83">
        <f t="shared" si="375"/>
        <v>10737</v>
      </c>
      <c r="E1230" s="83">
        <f t="shared" si="375"/>
        <v>10745</v>
      </c>
      <c r="F1230" s="83">
        <f t="shared" si="375"/>
        <v>10773</v>
      </c>
      <c r="G1230" s="88">
        <f t="shared" si="376"/>
        <v>52310</v>
      </c>
      <c r="H1230" s="83"/>
      <c r="I1230" s="83"/>
      <c r="J1230" s="83"/>
      <c r="K1230" s="83"/>
      <c r="L1230" s="83">
        <v>1224</v>
      </c>
      <c r="M1230" s="83">
        <v>5</v>
      </c>
      <c r="N1230" s="83"/>
      <c r="O1230" s="83"/>
      <c r="P1230" s="83"/>
      <c r="Q1230" s="83"/>
      <c r="R1230" s="84" t="s">
        <v>3922</v>
      </c>
      <c r="S1230" s="84"/>
      <c r="T1230" s="84"/>
      <c r="U1230" s="84"/>
      <c r="V1230" s="84"/>
      <c r="W1230" s="83" t="s">
        <v>3923</v>
      </c>
      <c r="X1230" s="83" t="s">
        <v>3924</v>
      </c>
      <c r="Y1230" s="83"/>
      <c r="Z1230" s="83"/>
      <c r="AA1230" s="83"/>
      <c r="AB1230" s="83"/>
      <c r="AC1230" s="83"/>
      <c r="AD1230" s="3" t="str">
        <f t="shared" si="374"/>
        <v>Strong humus sand</v>
      </c>
    </row>
    <row r="1231" spans="1:30" x14ac:dyDescent="0.25">
      <c r="A1231" s="86">
        <v>52271</v>
      </c>
      <c r="B1231" s="86">
        <v>10745</v>
      </c>
      <c r="C1231" s="83">
        <f t="shared" si="375"/>
        <v>10725</v>
      </c>
      <c r="D1231" s="83">
        <f t="shared" si="375"/>
        <v>10737</v>
      </c>
      <c r="E1231" s="83">
        <f t="shared" si="375"/>
        <v>10745</v>
      </c>
      <c r="F1231" s="88">
        <f>A1231</f>
        <v>52271</v>
      </c>
      <c r="G1231" s="86"/>
      <c r="H1231" s="86"/>
      <c r="I1231" s="86"/>
      <c r="J1231" s="86"/>
      <c r="K1231" s="86"/>
      <c r="L1231" s="86">
        <v>1225</v>
      </c>
      <c r="M1231" s="86">
        <v>4</v>
      </c>
      <c r="N1231" s="86"/>
      <c r="O1231" s="86"/>
      <c r="P1231" s="86"/>
      <c r="Q1231" s="87" t="s">
        <v>3925</v>
      </c>
      <c r="R1231" s="87"/>
      <c r="S1231" s="87"/>
      <c r="T1231" s="87"/>
      <c r="U1231" s="87"/>
      <c r="V1231" s="87"/>
      <c r="W1231" s="86" t="s">
        <v>3926</v>
      </c>
      <c r="X1231" s="86" t="s">
        <v>3927</v>
      </c>
      <c r="Y1231" s="86"/>
      <c r="Z1231" s="86"/>
      <c r="AA1231" s="86"/>
      <c r="AB1231" s="86"/>
      <c r="AC1231" s="86"/>
      <c r="AD1231" s="3" t="str">
        <f t="shared" si="374"/>
        <v>Gravel sediments</v>
      </c>
    </row>
    <row r="1232" spans="1:30" x14ac:dyDescent="0.25">
      <c r="A1232" s="86">
        <v>10782</v>
      </c>
      <c r="B1232" s="86">
        <v>52271</v>
      </c>
      <c r="C1232" s="83">
        <f t="shared" si="375"/>
        <v>10725</v>
      </c>
      <c r="D1232" s="83">
        <f t="shared" si="375"/>
        <v>10737</v>
      </c>
      <c r="E1232" s="83">
        <f t="shared" si="375"/>
        <v>10745</v>
      </c>
      <c r="F1232" s="83">
        <f t="shared" si="375"/>
        <v>52271</v>
      </c>
      <c r="G1232" s="88">
        <f t="shared" ref="G1232:G1239" si="377">A1232</f>
        <v>10782</v>
      </c>
      <c r="H1232" s="86"/>
      <c r="I1232" s="86"/>
      <c r="J1232" s="86"/>
      <c r="K1232" s="86"/>
      <c r="L1232" s="86">
        <v>1226</v>
      </c>
      <c r="M1232" s="86">
        <v>5</v>
      </c>
      <c r="N1232" s="86"/>
      <c r="O1232" s="86"/>
      <c r="P1232" s="86"/>
      <c r="Q1232" s="86"/>
      <c r="R1232" s="87" t="s">
        <v>3928</v>
      </c>
      <c r="S1232" s="87"/>
      <c r="T1232" s="87"/>
      <c r="U1232" s="87"/>
      <c r="V1232" s="87"/>
      <c r="W1232" s="86" t="s">
        <v>3929</v>
      </c>
      <c r="X1232" s="86" t="s">
        <v>3930</v>
      </c>
      <c r="Y1232" s="86"/>
      <c r="Z1232" s="86"/>
      <c r="AA1232" s="86"/>
      <c r="AB1232" s="86"/>
      <c r="AC1232" s="86"/>
      <c r="AD1232" s="3" t="str">
        <f t="shared" si="374"/>
        <v>Gravel</v>
      </c>
    </row>
    <row r="1233" spans="1:30" x14ac:dyDescent="0.25">
      <c r="A1233" s="83">
        <v>52272</v>
      </c>
      <c r="B1233" s="83">
        <v>52271</v>
      </c>
      <c r="C1233" s="83">
        <f t="shared" si="375"/>
        <v>10725</v>
      </c>
      <c r="D1233" s="83">
        <f t="shared" si="375"/>
        <v>10737</v>
      </c>
      <c r="E1233" s="83">
        <f t="shared" si="375"/>
        <v>10745</v>
      </c>
      <c r="F1233" s="83">
        <f t="shared" si="375"/>
        <v>52271</v>
      </c>
      <c r="G1233" s="88">
        <f t="shared" si="377"/>
        <v>52272</v>
      </c>
      <c r="H1233" s="83"/>
      <c r="I1233" s="83"/>
      <c r="J1233" s="83"/>
      <c r="K1233" s="83"/>
      <c r="L1233" s="83">
        <v>1227</v>
      </c>
      <c r="M1233" s="83">
        <v>5</v>
      </c>
      <c r="N1233" s="83"/>
      <c r="O1233" s="83"/>
      <c r="P1233" s="83"/>
      <c r="Q1233" s="83"/>
      <c r="R1233" s="84" t="s">
        <v>3931</v>
      </c>
      <c r="S1233" s="84"/>
      <c r="T1233" s="84"/>
      <c r="U1233" s="84"/>
      <c r="V1233" s="84"/>
      <c r="W1233" s="83" t="s">
        <v>3932</v>
      </c>
      <c r="X1233" s="83" t="s">
        <v>3933</v>
      </c>
      <c r="Y1233" s="83"/>
      <c r="Z1233" s="83"/>
      <c r="AA1233" s="83"/>
      <c r="AB1233" s="83"/>
      <c r="AC1233" s="83"/>
      <c r="AD1233" s="3" t="str">
        <f t="shared" si="374"/>
        <v>Grus- gravel</v>
      </c>
    </row>
    <row r="1234" spans="1:30" x14ac:dyDescent="0.25">
      <c r="A1234" s="83">
        <v>52273</v>
      </c>
      <c r="B1234" s="83">
        <v>52271</v>
      </c>
      <c r="C1234" s="83">
        <f t="shared" si="375"/>
        <v>10725</v>
      </c>
      <c r="D1234" s="83">
        <f t="shared" si="375"/>
        <v>10737</v>
      </c>
      <c r="E1234" s="83">
        <f t="shared" si="375"/>
        <v>10745</v>
      </c>
      <c r="F1234" s="83">
        <f t="shared" si="375"/>
        <v>52271</v>
      </c>
      <c r="G1234" s="88">
        <f t="shared" si="377"/>
        <v>52273</v>
      </c>
      <c r="H1234" s="83"/>
      <c r="I1234" s="83"/>
      <c r="J1234" s="83"/>
      <c r="K1234" s="83"/>
      <c r="L1234" s="83">
        <v>1228</v>
      </c>
      <c r="M1234" s="83">
        <v>5</v>
      </c>
      <c r="N1234" s="83"/>
      <c r="O1234" s="83"/>
      <c r="P1234" s="83"/>
      <c r="Q1234" s="83"/>
      <c r="R1234" s="84" t="s">
        <v>3934</v>
      </c>
      <c r="S1234" s="84"/>
      <c r="T1234" s="84"/>
      <c r="U1234" s="84"/>
      <c r="V1234" s="84"/>
      <c r="W1234" s="83" t="s">
        <v>3935</v>
      </c>
      <c r="X1234" s="83" t="s">
        <v>3936</v>
      </c>
      <c r="Y1234" s="83"/>
      <c r="Z1234" s="83"/>
      <c r="AA1234" s="83"/>
      <c r="AB1234" s="83"/>
      <c r="AC1234" s="83"/>
      <c r="AD1234" s="3" t="str">
        <f t="shared" si="374"/>
        <v>Detrital gravel</v>
      </c>
    </row>
    <row r="1235" spans="1:30" x14ac:dyDescent="0.25">
      <c r="A1235" s="83">
        <v>52274</v>
      </c>
      <c r="B1235" s="83">
        <v>52271</v>
      </c>
      <c r="C1235" s="83">
        <f t="shared" si="375"/>
        <v>10725</v>
      </c>
      <c r="D1235" s="83">
        <f t="shared" si="375"/>
        <v>10737</v>
      </c>
      <c r="E1235" s="83">
        <f t="shared" si="375"/>
        <v>10745</v>
      </c>
      <c r="F1235" s="83">
        <f t="shared" si="375"/>
        <v>52271</v>
      </c>
      <c r="G1235" s="88">
        <f t="shared" si="377"/>
        <v>52274</v>
      </c>
      <c r="H1235" s="83"/>
      <c r="I1235" s="83"/>
      <c r="J1235" s="83"/>
      <c r="K1235" s="83"/>
      <c r="L1235" s="83">
        <v>1229</v>
      </c>
      <c r="M1235" s="83">
        <v>5</v>
      </c>
      <c r="N1235" s="83"/>
      <c r="O1235" s="83"/>
      <c r="P1235" s="83"/>
      <c r="Q1235" s="83"/>
      <c r="R1235" s="84" t="s">
        <v>3937</v>
      </c>
      <c r="S1235" s="84"/>
      <c r="T1235" s="84"/>
      <c r="U1235" s="84"/>
      <c r="V1235" s="84"/>
      <c r="W1235" s="83" t="s">
        <v>3938</v>
      </c>
      <c r="X1235" s="83" t="s">
        <v>3939</v>
      </c>
      <c r="Y1235" s="83"/>
      <c r="Z1235" s="83"/>
      <c r="AA1235" s="83"/>
      <c r="AB1235" s="83"/>
      <c r="AC1235" s="83"/>
      <c r="AD1235" s="3" t="str">
        <f t="shared" si="374"/>
        <v>Pebbly gravel</v>
      </c>
    </row>
    <row r="1236" spans="1:30" x14ac:dyDescent="0.25">
      <c r="A1236" s="83">
        <v>10783</v>
      </c>
      <c r="B1236" s="83">
        <v>52271</v>
      </c>
      <c r="C1236" s="83">
        <f t="shared" si="375"/>
        <v>10725</v>
      </c>
      <c r="D1236" s="83">
        <f t="shared" si="375"/>
        <v>10737</v>
      </c>
      <c r="E1236" s="83">
        <f t="shared" si="375"/>
        <v>10745</v>
      </c>
      <c r="F1236" s="83">
        <f t="shared" si="375"/>
        <v>52271</v>
      </c>
      <c r="G1236" s="88">
        <f t="shared" si="377"/>
        <v>10783</v>
      </c>
      <c r="H1236" s="83"/>
      <c r="I1236" s="83"/>
      <c r="J1236" s="83"/>
      <c r="K1236" s="83"/>
      <c r="L1236" s="83">
        <v>1230</v>
      </c>
      <c r="M1236" s="83">
        <v>5</v>
      </c>
      <c r="N1236" s="83"/>
      <c r="O1236" s="83"/>
      <c r="P1236" s="83"/>
      <c r="Q1236" s="83"/>
      <c r="R1236" s="84" t="s">
        <v>3940</v>
      </c>
      <c r="S1236" s="84"/>
      <c r="T1236" s="84"/>
      <c r="U1236" s="84"/>
      <c r="V1236" s="84"/>
      <c r="W1236" s="83" t="s">
        <v>3941</v>
      </c>
      <c r="X1236" s="83" t="s">
        <v>3942</v>
      </c>
      <c r="Y1236" s="83"/>
      <c r="Z1236" s="83"/>
      <c r="AA1236" s="83"/>
      <c r="AB1236" s="83"/>
      <c r="AC1236" s="83"/>
      <c r="AD1236" s="3" t="str">
        <f t="shared" si="374"/>
        <v>Sandy gravel</v>
      </c>
    </row>
    <row r="1237" spans="1:30" x14ac:dyDescent="0.25">
      <c r="A1237" s="83">
        <v>10784</v>
      </c>
      <c r="B1237" s="83">
        <v>52271</v>
      </c>
      <c r="C1237" s="83">
        <f t="shared" si="375"/>
        <v>10725</v>
      </c>
      <c r="D1237" s="83">
        <f t="shared" si="375"/>
        <v>10737</v>
      </c>
      <c r="E1237" s="83">
        <f t="shared" si="375"/>
        <v>10745</v>
      </c>
      <c r="F1237" s="83">
        <f t="shared" si="375"/>
        <v>52271</v>
      </c>
      <c r="G1237" s="88">
        <f t="shared" si="377"/>
        <v>10784</v>
      </c>
      <c r="H1237" s="83"/>
      <c r="I1237" s="83"/>
      <c r="J1237" s="83"/>
      <c r="K1237" s="83"/>
      <c r="L1237" s="83">
        <v>1231</v>
      </c>
      <c r="M1237" s="83">
        <v>5</v>
      </c>
      <c r="N1237" s="83"/>
      <c r="O1237" s="83"/>
      <c r="P1237" s="83"/>
      <c r="Q1237" s="83"/>
      <c r="R1237" s="84" t="s">
        <v>3943</v>
      </c>
      <c r="S1237" s="84"/>
      <c r="T1237" s="84"/>
      <c r="U1237" s="84"/>
      <c r="V1237" s="84"/>
      <c r="W1237" s="83" t="s">
        <v>3944</v>
      </c>
      <c r="X1237" s="83" t="s">
        <v>3945</v>
      </c>
      <c r="Y1237" s="83"/>
      <c r="Z1237" s="83"/>
      <c r="AA1237" s="83"/>
      <c r="AB1237" s="83"/>
      <c r="AC1237" s="83"/>
      <c r="AD1237" s="3" t="str">
        <f t="shared" si="374"/>
        <v>Silty gravel</v>
      </c>
    </row>
    <row r="1238" spans="1:30" x14ac:dyDescent="0.25">
      <c r="A1238" s="83">
        <v>10785</v>
      </c>
      <c r="B1238" s="83">
        <v>52271</v>
      </c>
      <c r="C1238" s="83">
        <f t="shared" ref="C1238:F1253" si="378">VLOOKUP(D1238,$A:$B,2,FALSE)</f>
        <v>10725</v>
      </c>
      <c r="D1238" s="83">
        <f t="shared" si="378"/>
        <v>10737</v>
      </c>
      <c r="E1238" s="83">
        <f t="shared" si="378"/>
        <v>10745</v>
      </c>
      <c r="F1238" s="83">
        <f t="shared" si="378"/>
        <v>52271</v>
      </c>
      <c r="G1238" s="88">
        <f t="shared" si="377"/>
        <v>10785</v>
      </c>
      <c r="H1238" s="83"/>
      <c r="I1238" s="83"/>
      <c r="J1238" s="83"/>
      <c r="K1238" s="83"/>
      <c r="L1238" s="83">
        <v>1232</v>
      </c>
      <c r="M1238" s="83">
        <v>5</v>
      </c>
      <c r="N1238" s="83"/>
      <c r="O1238" s="83"/>
      <c r="P1238" s="83"/>
      <c r="Q1238" s="83"/>
      <c r="R1238" s="84" t="s">
        <v>3946</v>
      </c>
      <c r="S1238" s="84"/>
      <c r="T1238" s="84"/>
      <c r="U1238" s="84"/>
      <c r="V1238" s="84"/>
      <c r="W1238" s="83" t="s">
        <v>3947</v>
      </c>
      <c r="X1238" s="83" t="s">
        <v>3948</v>
      </c>
      <c r="Y1238" s="83"/>
      <c r="Z1238" s="83"/>
      <c r="AA1238" s="83"/>
      <c r="AB1238" s="83"/>
      <c r="AC1238" s="83"/>
      <c r="AD1238" s="3" t="str">
        <f t="shared" si="374"/>
        <v>Clayey gravel</v>
      </c>
    </row>
    <row r="1239" spans="1:30" x14ac:dyDescent="0.25">
      <c r="A1239" s="83">
        <v>10786</v>
      </c>
      <c r="B1239" s="83">
        <v>52271</v>
      </c>
      <c r="C1239" s="83">
        <f t="shared" si="378"/>
        <v>10725</v>
      </c>
      <c r="D1239" s="83">
        <f t="shared" si="378"/>
        <v>10737</v>
      </c>
      <c r="E1239" s="83">
        <f t="shared" si="378"/>
        <v>10745</v>
      </c>
      <c r="F1239" s="83">
        <f t="shared" si="378"/>
        <v>52271</v>
      </c>
      <c r="G1239" s="88">
        <f t="shared" si="377"/>
        <v>10786</v>
      </c>
      <c r="H1239" s="83"/>
      <c r="I1239" s="83"/>
      <c r="J1239" s="83"/>
      <c r="K1239" s="83"/>
      <c r="L1239" s="83">
        <v>1233</v>
      </c>
      <c r="M1239" s="83">
        <v>5</v>
      </c>
      <c r="N1239" s="83"/>
      <c r="O1239" s="83"/>
      <c r="P1239" s="83"/>
      <c r="Q1239" s="83"/>
      <c r="R1239" s="84" t="s">
        <v>3949</v>
      </c>
      <c r="S1239" s="84"/>
      <c r="T1239" s="84"/>
      <c r="U1239" s="84"/>
      <c r="V1239" s="84"/>
      <c r="W1239" s="83" t="s">
        <v>3950</v>
      </c>
      <c r="X1239" s="83" t="s">
        <v>3951</v>
      </c>
      <c r="Y1239" s="83"/>
      <c r="Z1239" s="83"/>
      <c r="AA1239" s="83"/>
      <c r="AB1239" s="83"/>
      <c r="AC1239" s="83"/>
      <c r="AD1239" s="3" t="str">
        <f t="shared" si="374"/>
        <v>Muddy gravel</v>
      </c>
    </row>
    <row r="1240" spans="1:30" x14ac:dyDescent="0.25">
      <c r="A1240" s="83">
        <v>52288</v>
      </c>
      <c r="B1240" s="83">
        <v>10745</v>
      </c>
      <c r="C1240" s="83">
        <f t="shared" si="378"/>
        <v>10725</v>
      </c>
      <c r="D1240" s="83">
        <f t="shared" si="378"/>
        <v>10737</v>
      </c>
      <c r="E1240" s="83">
        <f t="shared" si="378"/>
        <v>10745</v>
      </c>
      <c r="F1240" s="88">
        <f>A1240</f>
        <v>52288</v>
      </c>
      <c r="G1240" s="83"/>
      <c r="H1240" s="83"/>
      <c r="I1240" s="83"/>
      <c r="J1240" s="83"/>
      <c r="K1240" s="83"/>
      <c r="L1240" s="83">
        <v>1234</v>
      </c>
      <c r="M1240" s="83">
        <v>4</v>
      </c>
      <c r="N1240" s="83"/>
      <c r="O1240" s="83"/>
      <c r="P1240" s="83"/>
      <c r="Q1240" s="84" t="s">
        <v>3952</v>
      </c>
      <c r="R1240" s="84"/>
      <c r="S1240" s="84"/>
      <c r="T1240" s="84"/>
      <c r="U1240" s="84"/>
      <c r="V1240" s="84"/>
      <c r="W1240" s="83" t="s">
        <v>3953</v>
      </c>
      <c r="X1240" s="83" t="s">
        <v>3954</v>
      </c>
      <c r="Y1240" s="83"/>
      <c r="Z1240" s="83"/>
      <c r="AA1240" s="83"/>
      <c r="AB1240" s="83"/>
      <c r="AC1240" s="83"/>
      <c r="AD1240" s="3" t="str">
        <f t="shared" si="374"/>
        <v>Pebbly sediments</v>
      </c>
    </row>
    <row r="1241" spans="1:30" x14ac:dyDescent="0.25">
      <c r="A1241" s="83">
        <v>10787</v>
      </c>
      <c r="B1241" s="83">
        <v>52288</v>
      </c>
      <c r="C1241" s="83">
        <f t="shared" si="378"/>
        <v>10725</v>
      </c>
      <c r="D1241" s="83">
        <f t="shared" si="378"/>
        <v>10737</v>
      </c>
      <c r="E1241" s="83">
        <f t="shared" si="378"/>
        <v>10745</v>
      </c>
      <c r="F1241" s="83">
        <f t="shared" si="378"/>
        <v>52288</v>
      </c>
      <c r="G1241" s="88">
        <f t="shared" ref="G1241:G1248" si="379">A1241</f>
        <v>10787</v>
      </c>
      <c r="H1241" s="83"/>
      <c r="I1241" s="83"/>
      <c r="J1241" s="83"/>
      <c r="K1241" s="83"/>
      <c r="L1241" s="83">
        <v>1235</v>
      </c>
      <c r="M1241" s="83">
        <v>5</v>
      </c>
      <c r="N1241" s="83"/>
      <c r="O1241" s="83"/>
      <c r="P1241" s="83"/>
      <c r="Q1241" s="83"/>
      <c r="R1241" s="84" t="s">
        <v>3955</v>
      </c>
      <c r="S1241" s="84"/>
      <c r="T1241" s="84"/>
      <c r="U1241" s="84"/>
      <c r="V1241" s="84"/>
      <c r="W1241" s="83" t="s">
        <v>3956</v>
      </c>
      <c r="X1241" s="83" t="s">
        <v>3957</v>
      </c>
      <c r="Y1241" s="83"/>
      <c r="Z1241" s="83"/>
      <c r="AA1241" s="83"/>
      <c r="AB1241" s="83"/>
      <c r="AC1241" s="83"/>
      <c r="AD1241" s="3" t="str">
        <f t="shared" si="374"/>
        <v>Pebble</v>
      </c>
    </row>
    <row r="1242" spans="1:30" x14ac:dyDescent="0.25">
      <c r="A1242" s="83">
        <v>52328</v>
      </c>
      <c r="B1242" s="83">
        <v>52288</v>
      </c>
      <c r="C1242" s="83">
        <f t="shared" si="378"/>
        <v>10725</v>
      </c>
      <c r="D1242" s="83">
        <f t="shared" si="378"/>
        <v>10737</v>
      </c>
      <c r="E1242" s="83">
        <f t="shared" si="378"/>
        <v>10745</v>
      </c>
      <c r="F1242" s="83">
        <f t="shared" si="378"/>
        <v>52288</v>
      </c>
      <c r="G1242" s="88">
        <f t="shared" si="379"/>
        <v>52328</v>
      </c>
      <c r="H1242" s="83"/>
      <c r="I1242" s="83"/>
      <c r="J1242" s="83"/>
      <c r="K1242" s="83"/>
      <c r="L1242" s="83">
        <v>1236</v>
      </c>
      <c r="M1242" s="83">
        <v>5</v>
      </c>
      <c r="N1242" s="83"/>
      <c r="O1242" s="83"/>
      <c r="P1242" s="83"/>
      <c r="Q1242" s="83"/>
      <c r="R1242" s="84" t="s">
        <v>3958</v>
      </c>
      <c r="S1242" s="84"/>
      <c r="T1242" s="84"/>
      <c r="U1242" s="84"/>
      <c r="V1242" s="84"/>
      <c r="W1242" s="83" t="s">
        <v>3959</v>
      </c>
      <c r="X1242" s="83" t="s">
        <v>3960</v>
      </c>
      <c r="Y1242" s="83"/>
      <c r="Z1242" s="83"/>
      <c r="AA1242" s="83"/>
      <c r="AB1242" s="83"/>
      <c r="AC1242" s="83"/>
      <c r="AD1242" s="3" t="str">
        <f t="shared" si="374"/>
        <v>Grus- pebble</v>
      </c>
    </row>
    <row r="1243" spans="1:30" x14ac:dyDescent="0.25">
      <c r="A1243" s="83">
        <v>52329</v>
      </c>
      <c r="B1243" s="83">
        <v>52288</v>
      </c>
      <c r="C1243" s="83">
        <f t="shared" si="378"/>
        <v>10725</v>
      </c>
      <c r="D1243" s="83">
        <f t="shared" si="378"/>
        <v>10737</v>
      </c>
      <c r="E1243" s="83">
        <f t="shared" si="378"/>
        <v>10745</v>
      </c>
      <c r="F1243" s="83">
        <f t="shared" si="378"/>
        <v>52288</v>
      </c>
      <c r="G1243" s="88">
        <f t="shared" si="379"/>
        <v>52329</v>
      </c>
      <c r="H1243" s="83"/>
      <c r="I1243" s="83"/>
      <c r="J1243" s="83"/>
      <c r="K1243" s="83"/>
      <c r="L1243" s="83">
        <v>1237</v>
      </c>
      <c r="M1243" s="83">
        <v>5</v>
      </c>
      <c r="N1243" s="83"/>
      <c r="O1243" s="83"/>
      <c r="P1243" s="83"/>
      <c r="Q1243" s="83"/>
      <c r="R1243" s="84" t="s">
        <v>3961</v>
      </c>
      <c r="S1243" s="84"/>
      <c r="T1243" s="84"/>
      <c r="U1243" s="84"/>
      <c r="V1243" s="84"/>
      <c r="W1243" s="83" t="s">
        <v>3962</v>
      </c>
      <c r="X1243" s="83" t="s">
        <v>3963</v>
      </c>
      <c r="Y1243" s="83"/>
      <c r="Z1243" s="83"/>
      <c r="AA1243" s="83"/>
      <c r="AB1243" s="83"/>
      <c r="AC1243" s="83"/>
      <c r="AD1243" s="3" t="str">
        <f t="shared" si="374"/>
        <v>Detrital pebble</v>
      </c>
    </row>
    <row r="1244" spans="1:30" x14ac:dyDescent="0.25">
      <c r="A1244" s="83">
        <v>52330</v>
      </c>
      <c r="B1244" s="83">
        <v>52288</v>
      </c>
      <c r="C1244" s="83">
        <f t="shared" si="378"/>
        <v>10725</v>
      </c>
      <c r="D1244" s="83">
        <f t="shared" si="378"/>
        <v>10737</v>
      </c>
      <c r="E1244" s="83">
        <f t="shared" si="378"/>
        <v>10745</v>
      </c>
      <c r="F1244" s="83">
        <f t="shared" si="378"/>
        <v>52288</v>
      </c>
      <c r="G1244" s="88">
        <f t="shared" si="379"/>
        <v>52330</v>
      </c>
      <c r="H1244" s="83"/>
      <c r="I1244" s="83"/>
      <c r="J1244" s="83"/>
      <c r="K1244" s="83"/>
      <c r="L1244" s="83">
        <v>1238</v>
      </c>
      <c r="M1244" s="83">
        <v>5</v>
      </c>
      <c r="N1244" s="83"/>
      <c r="O1244" s="83"/>
      <c r="P1244" s="83"/>
      <c r="Q1244" s="83"/>
      <c r="R1244" s="84" t="s">
        <v>3964</v>
      </c>
      <c r="S1244" s="84"/>
      <c r="T1244" s="84"/>
      <c r="U1244" s="84"/>
      <c r="V1244" s="84"/>
      <c r="W1244" s="83" t="s">
        <v>3965</v>
      </c>
      <c r="X1244" s="83" t="s">
        <v>3966</v>
      </c>
      <c r="Y1244" s="83"/>
      <c r="Z1244" s="83"/>
      <c r="AA1244" s="83"/>
      <c r="AB1244" s="83"/>
      <c r="AC1244" s="83"/>
      <c r="AD1244" s="3" t="str">
        <f t="shared" si="374"/>
        <v>Gravely pebble</v>
      </c>
    </row>
    <row r="1245" spans="1:30" x14ac:dyDescent="0.25">
      <c r="A1245" s="83">
        <v>10790</v>
      </c>
      <c r="B1245" s="83">
        <v>52288</v>
      </c>
      <c r="C1245" s="83">
        <f t="shared" si="378"/>
        <v>10725</v>
      </c>
      <c r="D1245" s="83">
        <f t="shared" si="378"/>
        <v>10737</v>
      </c>
      <c r="E1245" s="83">
        <f t="shared" si="378"/>
        <v>10745</v>
      </c>
      <c r="F1245" s="83">
        <f t="shared" si="378"/>
        <v>52288</v>
      </c>
      <c r="G1245" s="88">
        <f t="shared" si="379"/>
        <v>10790</v>
      </c>
      <c r="H1245" s="83"/>
      <c r="I1245" s="83"/>
      <c r="J1245" s="83"/>
      <c r="K1245" s="83"/>
      <c r="L1245" s="83">
        <v>1239</v>
      </c>
      <c r="M1245" s="83">
        <v>5</v>
      </c>
      <c r="N1245" s="83"/>
      <c r="O1245" s="83"/>
      <c r="P1245" s="83"/>
      <c r="Q1245" s="83"/>
      <c r="R1245" s="84" t="s">
        <v>3967</v>
      </c>
      <c r="S1245" s="84"/>
      <c r="T1245" s="84"/>
      <c r="U1245" s="84"/>
      <c r="V1245" s="84"/>
      <c r="W1245" s="83" t="s">
        <v>3968</v>
      </c>
      <c r="X1245" s="83" t="s">
        <v>3969</v>
      </c>
      <c r="Y1245" s="83"/>
      <c r="Z1245" s="83"/>
      <c r="AA1245" s="83"/>
      <c r="AB1245" s="83"/>
      <c r="AC1245" s="83"/>
      <c r="AD1245" s="3" t="str">
        <f t="shared" si="374"/>
        <v>Clayey pebble</v>
      </c>
    </row>
    <row r="1246" spans="1:30" x14ac:dyDescent="0.25">
      <c r="A1246" s="83">
        <v>10789</v>
      </c>
      <c r="B1246" s="83">
        <v>52288</v>
      </c>
      <c r="C1246" s="83">
        <f t="shared" si="378"/>
        <v>10725</v>
      </c>
      <c r="D1246" s="83">
        <f t="shared" si="378"/>
        <v>10737</v>
      </c>
      <c r="E1246" s="83">
        <f t="shared" si="378"/>
        <v>10745</v>
      </c>
      <c r="F1246" s="83">
        <f t="shared" si="378"/>
        <v>52288</v>
      </c>
      <c r="G1246" s="88">
        <f t="shared" si="379"/>
        <v>10789</v>
      </c>
      <c r="H1246" s="83"/>
      <c r="I1246" s="83"/>
      <c r="J1246" s="83"/>
      <c r="K1246" s="83"/>
      <c r="L1246" s="83">
        <v>1240</v>
      </c>
      <c r="M1246" s="83">
        <v>5</v>
      </c>
      <c r="N1246" s="83"/>
      <c r="O1246" s="83"/>
      <c r="P1246" s="83"/>
      <c r="Q1246" s="83"/>
      <c r="R1246" s="84" t="s">
        <v>3970</v>
      </c>
      <c r="S1246" s="84"/>
      <c r="T1246" s="84"/>
      <c r="U1246" s="84"/>
      <c r="V1246" s="84"/>
      <c r="W1246" s="83" t="s">
        <v>3971</v>
      </c>
      <c r="X1246" s="83" t="s">
        <v>3972</v>
      </c>
      <c r="Y1246" s="83"/>
      <c r="Z1246" s="83"/>
      <c r="AA1246" s="83"/>
      <c r="AB1246" s="83"/>
      <c r="AC1246" s="83"/>
      <c r="AD1246" s="3" t="str">
        <f t="shared" si="374"/>
        <v>Silty pebble</v>
      </c>
    </row>
    <row r="1247" spans="1:30" x14ac:dyDescent="0.25">
      <c r="A1247" s="83">
        <v>10791</v>
      </c>
      <c r="B1247" s="83">
        <v>52288</v>
      </c>
      <c r="C1247" s="83">
        <f t="shared" si="378"/>
        <v>10725</v>
      </c>
      <c r="D1247" s="83">
        <f t="shared" si="378"/>
        <v>10737</v>
      </c>
      <c r="E1247" s="83">
        <f t="shared" si="378"/>
        <v>10745</v>
      </c>
      <c r="F1247" s="83">
        <f t="shared" si="378"/>
        <v>52288</v>
      </c>
      <c r="G1247" s="88">
        <f t="shared" si="379"/>
        <v>10791</v>
      </c>
      <c r="H1247" s="83"/>
      <c r="I1247" s="83"/>
      <c r="J1247" s="83"/>
      <c r="K1247" s="83"/>
      <c r="L1247" s="83">
        <v>1241</v>
      </c>
      <c r="M1247" s="83">
        <v>5</v>
      </c>
      <c r="N1247" s="83"/>
      <c r="O1247" s="83"/>
      <c r="P1247" s="83"/>
      <c r="Q1247" s="83"/>
      <c r="R1247" s="84" t="s">
        <v>3973</v>
      </c>
      <c r="S1247" s="84"/>
      <c r="T1247" s="84"/>
      <c r="U1247" s="84"/>
      <c r="V1247" s="84"/>
      <c r="W1247" s="83" t="s">
        <v>3974</v>
      </c>
      <c r="X1247" s="83" t="s">
        <v>3975</v>
      </c>
      <c r="Y1247" s="83"/>
      <c r="Z1247" s="83"/>
      <c r="AA1247" s="83"/>
      <c r="AB1247" s="83"/>
      <c r="AC1247" s="83"/>
      <c r="AD1247" s="3" t="str">
        <f t="shared" si="374"/>
        <v>Muddy pebble</v>
      </c>
    </row>
    <row r="1248" spans="1:30" x14ac:dyDescent="0.25">
      <c r="A1248" s="83">
        <v>10788</v>
      </c>
      <c r="B1248" s="83">
        <v>52288</v>
      </c>
      <c r="C1248" s="83">
        <f t="shared" si="378"/>
        <v>10725</v>
      </c>
      <c r="D1248" s="83">
        <f t="shared" si="378"/>
        <v>10737</v>
      </c>
      <c r="E1248" s="83">
        <f t="shared" si="378"/>
        <v>10745</v>
      </c>
      <c r="F1248" s="83">
        <f t="shared" si="378"/>
        <v>52288</v>
      </c>
      <c r="G1248" s="88">
        <f t="shared" si="379"/>
        <v>10788</v>
      </c>
      <c r="H1248" s="83"/>
      <c r="I1248" s="83"/>
      <c r="J1248" s="83"/>
      <c r="K1248" s="83"/>
      <c r="L1248" s="83">
        <v>1242</v>
      </c>
      <c r="M1248" s="83">
        <v>5</v>
      </c>
      <c r="N1248" s="83"/>
      <c r="O1248" s="83"/>
      <c r="P1248" s="83"/>
      <c r="Q1248" s="83"/>
      <c r="R1248" s="84" t="s">
        <v>3976</v>
      </c>
      <c r="S1248" s="84"/>
      <c r="T1248" s="84"/>
      <c r="U1248" s="84"/>
      <c r="V1248" s="84"/>
      <c r="W1248" s="83" t="s">
        <v>3977</v>
      </c>
      <c r="X1248" s="83" t="s">
        <v>3978</v>
      </c>
      <c r="Y1248" s="83"/>
      <c r="Z1248" s="83"/>
      <c r="AA1248" s="83"/>
      <c r="AB1248" s="83"/>
      <c r="AC1248" s="83"/>
      <c r="AD1248" s="3" t="str">
        <f t="shared" si="374"/>
        <v>Sandy pebble</v>
      </c>
    </row>
    <row r="1249" spans="1:30" x14ac:dyDescent="0.25">
      <c r="A1249" s="83">
        <v>52331</v>
      </c>
      <c r="B1249" s="83">
        <v>10745</v>
      </c>
      <c r="C1249" s="83">
        <f t="shared" si="378"/>
        <v>10725</v>
      </c>
      <c r="D1249" s="83">
        <f t="shared" si="378"/>
        <v>10737</v>
      </c>
      <c r="E1249" s="83">
        <f t="shared" si="378"/>
        <v>10745</v>
      </c>
      <c r="F1249" s="88">
        <f>A1249</f>
        <v>52331</v>
      </c>
      <c r="G1249" s="83"/>
      <c r="H1249" s="83"/>
      <c r="I1249" s="83"/>
      <c r="J1249" s="83"/>
      <c r="K1249" s="83"/>
      <c r="L1249" s="83">
        <v>1243</v>
      </c>
      <c r="M1249" s="83">
        <v>4</v>
      </c>
      <c r="N1249" s="83"/>
      <c r="O1249" s="83"/>
      <c r="P1249" s="83"/>
      <c r="Q1249" s="84" t="s">
        <v>3979</v>
      </c>
      <c r="R1249" s="84"/>
      <c r="S1249" s="84"/>
      <c r="T1249" s="84"/>
      <c r="U1249" s="84"/>
      <c r="V1249" s="84"/>
      <c r="W1249" s="83" t="s">
        <v>3980</v>
      </c>
      <c r="X1249" s="83" t="s">
        <v>3981</v>
      </c>
      <c r="Y1249" s="83"/>
      <c r="Z1249" s="83"/>
      <c r="AA1249" s="83"/>
      <c r="AB1249" s="83"/>
      <c r="AC1249" s="83"/>
      <c r="AD1249" s="3" t="str">
        <f t="shared" si="374"/>
        <v>Grus- sediments</v>
      </c>
    </row>
    <row r="1250" spans="1:30" x14ac:dyDescent="0.25">
      <c r="A1250" s="83">
        <v>10792</v>
      </c>
      <c r="B1250" s="83">
        <v>52331</v>
      </c>
      <c r="C1250" s="83">
        <f t="shared" si="378"/>
        <v>10725</v>
      </c>
      <c r="D1250" s="83">
        <f t="shared" si="378"/>
        <v>10737</v>
      </c>
      <c r="E1250" s="83">
        <f t="shared" si="378"/>
        <v>10745</v>
      </c>
      <c r="F1250" s="83">
        <f t="shared" si="378"/>
        <v>52331</v>
      </c>
      <c r="G1250" s="88">
        <f t="shared" ref="G1250:G1257" si="380">A1250</f>
        <v>10792</v>
      </c>
      <c r="H1250" s="83"/>
      <c r="I1250" s="83"/>
      <c r="J1250" s="83"/>
      <c r="K1250" s="83"/>
      <c r="L1250" s="83">
        <v>1244</v>
      </c>
      <c r="M1250" s="83">
        <v>5</v>
      </c>
      <c r="N1250" s="83"/>
      <c r="O1250" s="83"/>
      <c r="P1250" s="83"/>
      <c r="Q1250" s="83"/>
      <c r="R1250" s="84" t="s">
        <v>3982</v>
      </c>
      <c r="S1250" s="84"/>
      <c r="T1250" s="84"/>
      <c r="U1250" s="84"/>
      <c r="V1250" s="84"/>
      <c r="W1250" s="83" t="s">
        <v>3983</v>
      </c>
      <c r="X1250" s="83" t="s">
        <v>3984</v>
      </c>
      <c r="Y1250" s="83"/>
      <c r="Z1250" s="83"/>
      <c r="AA1250" s="83"/>
      <c r="AB1250" s="83"/>
      <c r="AC1250" s="83"/>
      <c r="AD1250" s="3" t="str">
        <f t="shared" si="374"/>
        <v>Grus</v>
      </c>
    </row>
    <row r="1251" spans="1:30" x14ac:dyDescent="0.25">
      <c r="A1251" s="83">
        <v>52332</v>
      </c>
      <c r="B1251" s="83">
        <v>52331</v>
      </c>
      <c r="C1251" s="83">
        <f t="shared" si="378"/>
        <v>10725</v>
      </c>
      <c r="D1251" s="83">
        <f t="shared" si="378"/>
        <v>10737</v>
      </c>
      <c r="E1251" s="83">
        <f t="shared" si="378"/>
        <v>10745</v>
      </c>
      <c r="F1251" s="83">
        <f t="shared" si="378"/>
        <v>52331</v>
      </c>
      <c r="G1251" s="88">
        <f t="shared" si="380"/>
        <v>52332</v>
      </c>
      <c r="H1251" s="83"/>
      <c r="I1251" s="83"/>
      <c r="J1251" s="83"/>
      <c r="K1251" s="83"/>
      <c r="L1251" s="83">
        <v>1245</v>
      </c>
      <c r="M1251" s="83">
        <v>5</v>
      </c>
      <c r="N1251" s="83"/>
      <c r="O1251" s="83"/>
      <c r="P1251" s="83"/>
      <c r="Q1251" s="83"/>
      <c r="R1251" s="84" t="s">
        <v>3985</v>
      </c>
      <c r="S1251" s="84"/>
      <c r="T1251" s="84"/>
      <c r="U1251" s="84"/>
      <c r="V1251" s="84"/>
      <c r="W1251" s="83" t="s">
        <v>3986</v>
      </c>
      <c r="X1251" s="83" t="s">
        <v>3987</v>
      </c>
      <c r="Y1251" s="83"/>
      <c r="Z1251" s="83"/>
      <c r="AA1251" s="83"/>
      <c r="AB1251" s="83"/>
      <c r="AC1251" s="83"/>
      <c r="AD1251" s="3" t="str">
        <f t="shared" si="374"/>
        <v>Gravely grus</v>
      </c>
    </row>
    <row r="1252" spans="1:30" x14ac:dyDescent="0.25">
      <c r="A1252" s="83">
        <v>52333</v>
      </c>
      <c r="B1252" s="83">
        <v>52331</v>
      </c>
      <c r="C1252" s="83">
        <f t="shared" si="378"/>
        <v>10725</v>
      </c>
      <c r="D1252" s="83">
        <f t="shared" si="378"/>
        <v>10737</v>
      </c>
      <c r="E1252" s="83">
        <f t="shared" si="378"/>
        <v>10745</v>
      </c>
      <c r="F1252" s="83">
        <f t="shared" si="378"/>
        <v>52331</v>
      </c>
      <c r="G1252" s="88">
        <f t="shared" si="380"/>
        <v>52333</v>
      </c>
      <c r="H1252" s="83"/>
      <c r="I1252" s="83"/>
      <c r="J1252" s="83"/>
      <c r="K1252" s="83"/>
      <c r="L1252" s="83">
        <v>1246</v>
      </c>
      <c r="M1252" s="83">
        <v>5</v>
      </c>
      <c r="N1252" s="83"/>
      <c r="O1252" s="83"/>
      <c r="P1252" s="83"/>
      <c r="Q1252" s="83"/>
      <c r="R1252" s="84" t="s">
        <v>3988</v>
      </c>
      <c r="S1252" s="84"/>
      <c r="T1252" s="84"/>
      <c r="U1252" s="84"/>
      <c r="V1252" s="84"/>
      <c r="W1252" s="83" t="s">
        <v>3989</v>
      </c>
      <c r="X1252" s="83" t="s">
        <v>3990</v>
      </c>
      <c r="Y1252" s="83"/>
      <c r="Z1252" s="83"/>
      <c r="AA1252" s="83"/>
      <c r="AB1252" s="83"/>
      <c r="AC1252" s="83"/>
      <c r="AD1252" s="3" t="str">
        <f t="shared" si="374"/>
        <v>Pebbly grus</v>
      </c>
    </row>
    <row r="1253" spans="1:30" x14ac:dyDescent="0.25">
      <c r="A1253" s="83">
        <v>52334</v>
      </c>
      <c r="B1253" s="83">
        <v>52331</v>
      </c>
      <c r="C1253" s="83">
        <f t="shared" si="378"/>
        <v>10725</v>
      </c>
      <c r="D1253" s="83">
        <f t="shared" si="378"/>
        <v>10737</v>
      </c>
      <c r="E1253" s="83">
        <f t="shared" si="378"/>
        <v>10745</v>
      </c>
      <c r="F1253" s="83">
        <f t="shared" si="378"/>
        <v>52331</v>
      </c>
      <c r="G1253" s="88">
        <f t="shared" si="380"/>
        <v>52334</v>
      </c>
      <c r="H1253" s="83"/>
      <c r="I1253" s="83"/>
      <c r="J1253" s="83"/>
      <c r="K1253" s="83"/>
      <c r="L1253" s="83">
        <v>1247</v>
      </c>
      <c r="M1253" s="83">
        <v>5</v>
      </c>
      <c r="N1253" s="83"/>
      <c r="O1253" s="83"/>
      <c r="P1253" s="83"/>
      <c r="Q1253" s="83"/>
      <c r="R1253" s="84" t="s">
        <v>3991</v>
      </c>
      <c r="S1253" s="84"/>
      <c r="T1253" s="84"/>
      <c r="U1253" s="84"/>
      <c r="V1253" s="84"/>
      <c r="W1253" s="83" t="s">
        <v>3992</v>
      </c>
      <c r="X1253" s="83" t="s">
        <v>3993</v>
      </c>
      <c r="Y1253" s="83"/>
      <c r="Z1253" s="83"/>
      <c r="AA1253" s="83"/>
      <c r="AB1253" s="83"/>
      <c r="AC1253" s="83"/>
      <c r="AD1253" s="3" t="str">
        <f t="shared" si="374"/>
        <v>Detrital grus</v>
      </c>
    </row>
    <row r="1254" spans="1:30" x14ac:dyDescent="0.25">
      <c r="A1254" s="83">
        <v>10793</v>
      </c>
      <c r="B1254" s="83">
        <v>52331</v>
      </c>
      <c r="C1254" s="83">
        <f t="shared" ref="C1254:F1269" si="381">VLOOKUP(D1254,$A:$B,2,FALSE)</f>
        <v>10725</v>
      </c>
      <c r="D1254" s="83">
        <f t="shared" si="381"/>
        <v>10737</v>
      </c>
      <c r="E1254" s="83">
        <f t="shared" si="381"/>
        <v>10745</v>
      </c>
      <c r="F1254" s="83">
        <f t="shared" si="381"/>
        <v>52331</v>
      </c>
      <c r="G1254" s="88">
        <f t="shared" si="380"/>
        <v>10793</v>
      </c>
      <c r="H1254" s="83"/>
      <c r="I1254" s="83"/>
      <c r="J1254" s="83"/>
      <c r="K1254" s="83"/>
      <c r="L1254" s="83">
        <v>1248</v>
      </c>
      <c r="M1254" s="83">
        <v>5</v>
      </c>
      <c r="N1254" s="83"/>
      <c r="O1254" s="83"/>
      <c r="P1254" s="83"/>
      <c r="Q1254" s="83"/>
      <c r="R1254" s="84" t="s">
        <v>3994</v>
      </c>
      <c r="S1254" s="84"/>
      <c r="T1254" s="84"/>
      <c r="U1254" s="84"/>
      <c r="V1254" s="84"/>
      <c r="W1254" s="83" t="s">
        <v>3995</v>
      </c>
      <c r="X1254" s="83" t="s">
        <v>3996</v>
      </c>
      <c r="Y1254" s="83"/>
      <c r="Z1254" s="83"/>
      <c r="AA1254" s="83"/>
      <c r="AB1254" s="83"/>
      <c r="AC1254" s="83"/>
      <c r="AD1254" s="3" t="str">
        <f t="shared" si="374"/>
        <v>Sandy grus</v>
      </c>
    </row>
    <row r="1255" spans="1:30" x14ac:dyDescent="0.25">
      <c r="A1255" s="83">
        <v>10794</v>
      </c>
      <c r="B1255" s="83">
        <v>52331</v>
      </c>
      <c r="C1255" s="83">
        <f t="shared" si="381"/>
        <v>10725</v>
      </c>
      <c r="D1255" s="83">
        <f t="shared" si="381"/>
        <v>10737</v>
      </c>
      <c r="E1255" s="83">
        <f t="shared" si="381"/>
        <v>10745</v>
      </c>
      <c r="F1255" s="83">
        <f t="shared" si="381"/>
        <v>52331</v>
      </c>
      <c r="G1255" s="88">
        <f t="shared" si="380"/>
        <v>10794</v>
      </c>
      <c r="H1255" s="83"/>
      <c r="I1255" s="83"/>
      <c r="J1255" s="83"/>
      <c r="K1255" s="83"/>
      <c r="L1255" s="83">
        <v>1249</v>
      </c>
      <c r="M1255" s="83">
        <v>5</v>
      </c>
      <c r="N1255" s="83"/>
      <c r="O1255" s="83"/>
      <c r="P1255" s="83"/>
      <c r="Q1255" s="83"/>
      <c r="R1255" s="84" t="s">
        <v>3997</v>
      </c>
      <c r="S1255" s="84"/>
      <c r="T1255" s="84"/>
      <c r="U1255" s="84"/>
      <c r="V1255" s="84"/>
      <c r="W1255" s="83" t="s">
        <v>3998</v>
      </c>
      <c r="X1255" s="83" t="s">
        <v>3999</v>
      </c>
      <c r="Y1255" s="83"/>
      <c r="Z1255" s="83"/>
      <c r="AA1255" s="83"/>
      <c r="AB1255" s="83"/>
      <c r="AC1255" s="83"/>
      <c r="AD1255" s="3" t="str">
        <f t="shared" si="374"/>
        <v>Silty grus</v>
      </c>
    </row>
    <row r="1256" spans="1:30" x14ac:dyDescent="0.25">
      <c r="A1256" s="83">
        <v>10795</v>
      </c>
      <c r="B1256" s="83">
        <v>52331</v>
      </c>
      <c r="C1256" s="83">
        <f t="shared" si="381"/>
        <v>10725</v>
      </c>
      <c r="D1256" s="83">
        <f t="shared" si="381"/>
        <v>10737</v>
      </c>
      <c r="E1256" s="83">
        <f t="shared" si="381"/>
        <v>10745</v>
      </c>
      <c r="F1256" s="83">
        <f t="shared" si="381"/>
        <v>52331</v>
      </c>
      <c r="G1256" s="88">
        <f t="shared" si="380"/>
        <v>10795</v>
      </c>
      <c r="H1256" s="83"/>
      <c r="I1256" s="83"/>
      <c r="J1256" s="83"/>
      <c r="K1256" s="83"/>
      <c r="L1256" s="83">
        <v>1250</v>
      </c>
      <c r="M1256" s="83">
        <v>5</v>
      </c>
      <c r="N1256" s="83"/>
      <c r="O1256" s="83"/>
      <c r="P1256" s="83"/>
      <c r="Q1256" s="83"/>
      <c r="R1256" s="84" t="s">
        <v>4000</v>
      </c>
      <c r="S1256" s="84"/>
      <c r="T1256" s="84"/>
      <c r="U1256" s="84"/>
      <c r="V1256" s="84"/>
      <c r="W1256" s="83" t="s">
        <v>4001</v>
      </c>
      <c r="X1256" s="83" t="s">
        <v>4002</v>
      </c>
      <c r="Y1256" s="83"/>
      <c r="Z1256" s="83"/>
      <c r="AA1256" s="83"/>
      <c r="AB1256" s="83"/>
      <c r="AC1256" s="83"/>
      <c r="AD1256" s="3" t="str">
        <f t="shared" si="374"/>
        <v>Clayey grus</v>
      </c>
    </row>
    <row r="1257" spans="1:30" x14ac:dyDescent="0.25">
      <c r="A1257" s="83">
        <v>10796</v>
      </c>
      <c r="B1257" s="83">
        <v>52331</v>
      </c>
      <c r="C1257" s="83">
        <f t="shared" si="381"/>
        <v>10725</v>
      </c>
      <c r="D1257" s="83">
        <f t="shared" si="381"/>
        <v>10737</v>
      </c>
      <c r="E1257" s="83">
        <f t="shared" si="381"/>
        <v>10745</v>
      </c>
      <c r="F1257" s="83">
        <f t="shared" si="381"/>
        <v>52331</v>
      </c>
      <c r="G1257" s="88">
        <f t="shared" si="380"/>
        <v>10796</v>
      </c>
      <c r="H1257" s="83"/>
      <c r="I1257" s="83"/>
      <c r="J1257" s="83"/>
      <c r="K1257" s="83"/>
      <c r="L1257" s="83">
        <v>1251</v>
      </c>
      <c r="M1257" s="83">
        <v>5</v>
      </c>
      <c r="N1257" s="83"/>
      <c r="O1257" s="83"/>
      <c r="P1257" s="83"/>
      <c r="Q1257" s="83"/>
      <c r="R1257" s="84" t="s">
        <v>4003</v>
      </c>
      <c r="S1257" s="84"/>
      <c r="T1257" s="84"/>
      <c r="U1257" s="84"/>
      <c r="V1257" s="84"/>
      <c r="W1257" s="83" t="s">
        <v>4004</v>
      </c>
      <c r="X1257" s="83" t="s">
        <v>4005</v>
      </c>
      <c r="Y1257" s="83"/>
      <c r="Z1257" s="83"/>
      <c r="AA1257" s="83"/>
      <c r="AB1257" s="83"/>
      <c r="AC1257" s="83"/>
      <c r="AD1257" s="3" t="str">
        <f t="shared" si="374"/>
        <v>Muddy grus</v>
      </c>
    </row>
    <row r="1258" spans="1:30" x14ac:dyDescent="0.25">
      <c r="A1258" s="83">
        <v>52335</v>
      </c>
      <c r="B1258" s="83">
        <v>10745</v>
      </c>
      <c r="C1258" s="83">
        <f t="shared" si="381"/>
        <v>10725</v>
      </c>
      <c r="D1258" s="83">
        <f t="shared" si="381"/>
        <v>10737</v>
      </c>
      <c r="E1258" s="83">
        <f t="shared" si="381"/>
        <v>10745</v>
      </c>
      <c r="F1258" s="88">
        <f>A1258</f>
        <v>52335</v>
      </c>
      <c r="G1258" s="83"/>
      <c r="H1258" s="83"/>
      <c r="I1258" s="83"/>
      <c r="J1258" s="83"/>
      <c r="K1258" s="83"/>
      <c r="L1258" s="83">
        <v>1252</v>
      </c>
      <c r="M1258" s="83">
        <v>4</v>
      </c>
      <c r="N1258" s="83"/>
      <c r="O1258" s="83"/>
      <c r="P1258" s="83"/>
      <c r="Q1258" s="84" t="s">
        <v>4006</v>
      </c>
      <c r="R1258" s="84"/>
      <c r="S1258" s="84"/>
      <c r="T1258" s="84"/>
      <c r="U1258" s="84"/>
      <c r="V1258" s="84"/>
      <c r="W1258" s="83" t="s">
        <v>4007</v>
      </c>
      <c r="X1258" s="83" t="s">
        <v>4008</v>
      </c>
      <c r="Y1258" s="83"/>
      <c r="Z1258" s="83"/>
      <c r="AA1258" s="83"/>
      <c r="AB1258" s="83"/>
      <c r="AC1258" s="83"/>
      <c r="AD1258" s="3" t="str">
        <f t="shared" si="374"/>
        <v>Detrital sediments</v>
      </c>
    </row>
    <row r="1259" spans="1:30" x14ac:dyDescent="0.25">
      <c r="A1259" s="83">
        <v>10797</v>
      </c>
      <c r="B1259" s="83">
        <v>52335</v>
      </c>
      <c r="C1259" s="83">
        <f t="shared" si="381"/>
        <v>10725</v>
      </c>
      <c r="D1259" s="83">
        <f t="shared" si="381"/>
        <v>10737</v>
      </c>
      <c r="E1259" s="83">
        <f t="shared" si="381"/>
        <v>10745</v>
      </c>
      <c r="F1259" s="83">
        <f t="shared" si="381"/>
        <v>52335</v>
      </c>
      <c r="G1259" s="88">
        <f t="shared" ref="G1259:G1266" si="382">A1259</f>
        <v>10797</v>
      </c>
      <c r="H1259" s="83"/>
      <c r="I1259" s="83"/>
      <c r="J1259" s="83"/>
      <c r="K1259" s="83"/>
      <c r="L1259" s="83">
        <v>1253</v>
      </c>
      <c r="M1259" s="83">
        <v>5</v>
      </c>
      <c r="N1259" s="83"/>
      <c r="O1259" s="83"/>
      <c r="P1259" s="83"/>
      <c r="Q1259" s="83"/>
      <c r="R1259" s="84" t="s">
        <v>4009</v>
      </c>
      <c r="S1259" s="84"/>
      <c r="T1259" s="84"/>
      <c r="U1259" s="84"/>
      <c r="V1259" s="84"/>
      <c r="W1259" s="83" t="s">
        <v>4010</v>
      </c>
      <c r="X1259" s="83" t="s">
        <v>4011</v>
      </c>
      <c r="Y1259" s="83"/>
      <c r="Z1259" s="83"/>
      <c r="AA1259" s="83"/>
      <c r="AB1259" s="83"/>
      <c r="AC1259" s="83"/>
      <c r="AD1259" s="3" t="str">
        <f t="shared" si="374"/>
        <v>Debris</v>
      </c>
    </row>
    <row r="1260" spans="1:30" x14ac:dyDescent="0.25">
      <c r="A1260" s="83">
        <v>52336</v>
      </c>
      <c r="B1260" s="83">
        <v>52335</v>
      </c>
      <c r="C1260" s="83">
        <f t="shared" si="381"/>
        <v>10725</v>
      </c>
      <c r="D1260" s="83">
        <f t="shared" si="381"/>
        <v>10737</v>
      </c>
      <c r="E1260" s="83">
        <f t="shared" si="381"/>
        <v>10745</v>
      </c>
      <c r="F1260" s="83">
        <f t="shared" si="381"/>
        <v>52335</v>
      </c>
      <c r="G1260" s="88">
        <f t="shared" si="382"/>
        <v>52336</v>
      </c>
      <c r="H1260" s="83"/>
      <c r="I1260" s="83"/>
      <c r="J1260" s="83"/>
      <c r="K1260" s="83"/>
      <c r="L1260" s="83">
        <v>1254</v>
      </c>
      <c r="M1260" s="83">
        <v>5</v>
      </c>
      <c r="N1260" s="83"/>
      <c r="O1260" s="83"/>
      <c r="P1260" s="83"/>
      <c r="Q1260" s="83"/>
      <c r="R1260" s="84" t="s">
        <v>4012</v>
      </c>
      <c r="S1260" s="84"/>
      <c r="T1260" s="84"/>
      <c r="U1260" s="84"/>
      <c r="V1260" s="84"/>
      <c r="W1260" s="83" t="s">
        <v>4013</v>
      </c>
      <c r="X1260" s="83" t="s">
        <v>4014</v>
      </c>
      <c r="Y1260" s="83"/>
      <c r="Z1260" s="83"/>
      <c r="AA1260" s="83"/>
      <c r="AB1260" s="83"/>
      <c r="AC1260" s="83"/>
      <c r="AD1260" s="3" t="str">
        <f t="shared" si="374"/>
        <v>Gravely debris</v>
      </c>
    </row>
    <row r="1261" spans="1:30" x14ac:dyDescent="0.25">
      <c r="A1261" s="83">
        <v>52337</v>
      </c>
      <c r="B1261" s="83">
        <v>52335</v>
      </c>
      <c r="C1261" s="83">
        <f t="shared" si="381"/>
        <v>10725</v>
      </c>
      <c r="D1261" s="83">
        <f t="shared" si="381"/>
        <v>10737</v>
      </c>
      <c r="E1261" s="83">
        <f t="shared" si="381"/>
        <v>10745</v>
      </c>
      <c r="F1261" s="83">
        <f t="shared" si="381"/>
        <v>52335</v>
      </c>
      <c r="G1261" s="88">
        <f t="shared" si="382"/>
        <v>52337</v>
      </c>
      <c r="H1261" s="83"/>
      <c r="I1261" s="83"/>
      <c r="J1261" s="83"/>
      <c r="K1261" s="83"/>
      <c r="L1261" s="83">
        <v>1255</v>
      </c>
      <c r="M1261" s="83">
        <v>5</v>
      </c>
      <c r="N1261" s="83"/>
      <c r="O1261" s="83"/>
      <c r="P1261" s="83"/>
      <c r="Q1261" s="83"/>
      <c r="R1261" s="84" t="s">
        <v>4015</v>
      </c>
      <c r="S1261" s="84"/>
      <c r="T1261" s="84"/>
      <c r="U1261" s="84"/>
      <c r="V1261" s="84"/>
      <c r="W1261" s="83" t="s">
        <v>4016</v>
      </c>
      <c r="X1261" s="83" t="s">
        <v>4017</v>
      </c>
      <c r="Y1261" s="83"/>
      <c r="Z1261" s="83"/>
      <c r="AA1261" s="83"/>
      <c r="AB1261" s="83"/>
      <c r="AC1261" s="83"/>
      <c r="AD1261" s="3" t="str">
        <f t="shared" si="374"/>
        <v>Pebbly debris</v>
      </c>
    </row>
    <row r="1262" spans="1:30" x14ac:dyDescent="0.25">
      <c r="A1262" s="83">
        <v>52338</v>
      </c>
      <c r="B1262" s="83">
        <v>52335</v>
      </c>
      <c r="C1262" s="83">
        <f t="shared" si="381"/>
        <v>10725</v>
      </c>
      <c r="D1262" s="83">
        <f t="shared" si="381"/>
        <v>10737</v>
      </c>
      <c r="E1262" s="83">
        <f t="shared" si="381"/>
        <v>10745</v>
      </c>
      <c r="F1262" s="83">
        <f t="shared" si="381"/>
        <v>52335</v>
      </c>
      <c r="G1262" s="88">
        <f t="shared" si="382"/>
        <v>52338</v>
      </c>
      <c r="H1262" s="83"/>
      <c r="I1262" s="83"/>
      <c r="J1262" s="83"/>
      <c r="K1262" s="83"/>
      <c r="L1262" s="83">
        <v>1256</v>
      </c>
      <c r="M1262" s="83">
        <v>5</v>
      </c>
      <c r="N1262" s="83"/>
      <c r="O1262" s="83"/>
      <c r="P1262" s="83"/>
      <c r="Q1262" s="83"/>
      <c r="R1262" s="84" t="s">
        <v>4018</v>
      </c>
      <c r="S1262" s="84"/>
      <c r="T1262" s="84"/>
      <c r="U1262" s="84"/>
      <c r="V1262" s="84"/>
      <c r="W1262" s="83" t="s">
        <v>4019</v>
      </c>
      <c r="X1262" s="83" t="s">
        <v>4020</v>
      </c>
      <c r="Y1262" s="83"/>
      <c r="Z1262" s="83"/>
      <c r="AA1262" s="83"/>
      <c r="AB1262" s="83"/>
      <c r="AC1262" s="83"/>
      <c r="AD1262" s="3" t="str">
        <f t="shared" si="374"/>
        <v>Grus debris</v>
      </c>
    </row>
    <row r="1263" spans="1:30" x14ac:dyDescent="0.25">
      <c r="A1263" s="83">
        <v>10798</v>
      </c>
      <c r="B1263" s="83">
        <v>52335</v>
      </c>
      <c r="C1263" s="83">
        <f t="shared" si="381"/>
        <v>10725</v>
      </c>
      <c r="D1263" s="83">
        <f t="shared" si="381"/>
        <v>10737</v>
      </c>
      <c r="E1263" s="83">
        <f t="shared" si="381"/>
        <v>10745</v>
      </c>
      <c r="F1263" s="83">
        <f t="shared" si="381"/>
        <v>52335</v>
      </c>
      <c r="G1263" s="88">
        <f t="shared" si="382"/>
        <v>10798</v>
      </c>
      <c r="H1263" s="83"/>
      <c r="I1263" s="83"/>
      <c r="J1263" s="83"/>
      <c r="K1263" s="83"/>
      <c r="L1263" s="83">
        <v>1257</v>
      </c>
      <c r="M1263" s="83">
        <v>5</v>
      </c>
      <c r="N1263" s="83"/>
      <c r="O1263" s="83"/>
      <c r="P1263" s="83"/>
      <c r="Q1263" s="83"/>
      <c r="R1263" s="84" t="s">
        <v>4021</v>
      </c>
      <c r="S1263" s="84"/>
      <c r="T1263" s="84"/>
      <c r="U1263" s="84"/>
      <c r="V1263" s="84"/>
      <c r="W1263" s="83" t="s">
        <v>4022</v>
      </c>
      <c r="X1263" s="83" t="s">
        <v>4023</v>
      </c>
      <c r="Y1263" s="83"/>
      <c r="Z1263" s="83"/>
      <c r="AA1263" s="83"/>
      <c r="AB1263" s="83"/>
      <c r="AC1263" s="83"/>
      <c r="AD1263" s="3" t="str">
        <f t="shared" si="374"/>
        <v>Sandy debris</v>
      </c>
    </row>
    <row r="1264" spans="1:30" x14ac:dyDescent="0.25">
      <c r="A1264" s="83">
        <v>10799</v>
      </c>
      <c r="B1264" s="83">
        <v>52335</v>
      </c>
      <c r="C1264" s="83">
        <f t="shared" si="381"/>
        <v>10725</v>
      </c>
      <c r="D1264" s="83">
        <f t="shared" si="381"/>
        <v>10737</v>
      </c>
      <c r="E1264" s="83">
        <f t="shared" si="381"/>
        <v>10745</v>
      </c>
      <c r="F1264" s="83">
        <f t="shared" si="381"/>
        <v>52335</v>
      </c>
      <c r="G1264" s="88">
        <f t="shared" si="382"/>
        <v>10799</v>
      </c>
      <c r="H1264" s="83"/>
      <c r="I1264" s="83"/>
      <c r="J1264" s="83"/>
      <c r="K1264" s="83"/>
      <c r="L1264" s="83">
        <v>1258</v>
      </c>
      <c r="M1264" s="83">
        <v>5</v>
      </c>
      <c r="N1264" s="83"/>
      <c r="O1264" s="83"/>
      <c r="P1264" s="83"/>
      <c r="Q1264" s="83"/>
      <c r="R1264" s="84" t="s">
        <v>4024</v>
      </c>
      <c r="S1264" s="84"/>
      <c r="T1264" s="84"/>
      <c r="U1264" s="84"/>
      <c r="V1264" s="84"/>
      <c r="W1264" s="83" t="s">
        <v>4025</v>
      </c>
      <c r="X1264" s="83" t="s">
        <v>4026</v>
      </c>
      <c r="Y1264" s="83"/>
      <c r="Z1264" s="83"/>
      <c r="AA1264" s="83"/>
      <c r="AB1264" s="83"/>
      <c r="AC1264" s="83"/>
      <c r="AD1264" s="3" t="str">
        <f t="shared" si="374"/>
        <v>Silty debris</v>
      </c>
    </row>
    <row r="1265" spans="1:30" x14ac:dyDescent="0.25">
      <c r="A1265" s="83">
        <v>10800</v>
      </c>
      <c r="B1265" s="83">
        <v>52335</v>
      </c>
      <c r="C1265" s="83">
        <f t="shared" si="381"/>
        <v>10725</v>
      </c>
      <c r="D1265" s="83">
        <f t="shared" si="381"/>
        <v>10737</v>
      </c>
      <c r="E1265" s="83">
        <f t="shared" si="381"/>
        <v>10745</v>
      </c>
      <c r="F1265" s="83">
        <f t="shared" si="381"/>
        <v>52335</v>
      </c>
      <c r="G1265" s="88">
        <f t="shared" si="382"/>
        <v>10800</v>
      </c>
      <c r="H1265" s="83"/>
      <c r="I1265" s="83"/>
      <c r="J1265" s="83"/>
      <c r="K1265" s="83"/>
      <c r="L1265" s="83">
        <v>1259</v>
      </c>
      <c r="M1265" s="83">
        <v>5</v>
      </c>
      <c r="N1265" s="83"/>
      <c r="O1265" s="83"/>
      <c r="P1265" s="83"/>
      <c r="Q1265" s="83"/>
      <c r="R1265" s="84" t="s">
        <v>4027</v>
      </c>
      <c r="S1265" s="84"/>
      <c r="T1265" s="84"/>
      <c r="U1265" s="84"/>
      <c r="V1265" s="84"/>
      <c r="W1265" s="83" t="s">
        <v>4028</v>
      </c>
      <c r="X1265" s="83" t="s">
        <v>4029</v>
      </c>
      <c r="Y1265" s="83"/>
      <c r="Z1265" s="83"/>
      <c r="AA1265" s="83"/>
      <c r="AB1265" s="83"/>
      <c r="AC1265" s="83"/>
      <c r="AD1265" s="3" t="str">
        <f t="shared" si="374"/>
        <v>Clayey debris</v>
      </c>
    </row>
    <row r="1266" spans="1:30" x14ac:dyDescent="0.25">
      <c r="A1266" s="83">
        <v>10801</v>
      </c>
      <c r="B1266" s="83">
        <v>52335</v>
      </c>
      <c r="C1266" s="83">
        <f t="shared" si="381"/>
        <v>10725</v>
      </c>
      <c r="D1266" s="83">
        <f t="shared" si="381"/>
        <v>10737</v>
      </c>
      <c r="E1266" s="83">
        <f t="shared" si="381"/>
        <v>10745</v>
      </c>
      <c r="F1266" s="83">
        <f t="shared" si="381"/>
        <v>52335</v>
      </c>
      <c r="G1266" s="88">
        <f t="shared" si="382"/>
        <v>10801</v>
      </c>
      <c r="H1266" s="83"/>
      <c r="I1266" s="83"/>
      <c r="J1266" s="83"/>
      <c r="K1266" s="83"/>
      <c r="L1266" s="83">
        <v>1260</v>
      </c>
      <c r="M1266" s="83">
        <v>5</v>
      </c>
      <c r="N1266" s="83"/>
      <c r="O1266" s="83"/>
      <c r="P1266" s="83"/>
      <c r="Q1266" s="83"/>
      <c r="R1266" s="84" t="s">
        <v>4030</v>
      </c>
      <c r="S1266" s="84"/>
      <c r="T1266" s="84"/>
      <c r="U1266" s="84"/>
      <c r="V1266" s="84"/>
      <c r="W1266" s="83" t="s">
        <v>4031</v>
      </c>
      <c r="X1266" s="83" t="s">
        <v>4032</v>
      </c>
      <c r="Y1266" s="83"/>
      <c r="Z1266" s="83"/>
      <c r="AA1266" s="83"/>
      <c r="AB1266" s="83"/>
      <c r="AC1266" s="83"/>
      <c r="AD1266" s="3" t="str">
        <f t="shared" si="374"/>
        <v>Muddy debris</v>
      </c>
    </row>
    <row r="1267" spans="1:30" x14ac:dyDescent="0.25">
      <c r="A1267" s="83">
        <v>54434</v>
      </c>
      <c r="B1267" s="83">
        <v>10745</v>
      </c>
      <c r="C1267" s="83">
        <f t="shared" si="381"/>
        <v>10725</v>
      </c>
      <c r="D1267" s="83">
        <f t="shared" si="381"/>
        <v>10737</v>
      </c>
      <c r="E1267" s="83">
        <f t="shared" si="381"/>
        <v>10745</v>
      </c>
      <c r="F1267" s="88">
        <f>A1267</f>
        <v>54434</v>
      </c>
      <c r="G1267" s="83"/>
      <c r="H1267" s="83"/>
      <c r="I1267" s="83"/>
      <c r="J1267" s="83"/>
      <c r="K1267" s="83"/>
      <c r="L1267" s="83">
        <v>1261</v>
      </c>
      <c r="M1267" s="83">
        <v>4</v>
      </c>
      <c r="N1267" s="83"/>
      <c r="O1267" s="83"/>
      <c r="P1267" s="83"/>
      <c r="Q1267" s="84" t="s">
        <v>4033</v>
      </c>
      <c r="R1267" s="84"/>
      <c r="S1267" s="84"/>
      <c r="T1267" s="84"/>
      <c r="U1267" s="84"/>
      <c r="V1267" s="84"/>
      <c r="W1267" s="83" t="s">
        <v>4034</v>
      </c>
      <c r="X1267" s="83" t="s">
        <v>4035</v>
      </c>
      <c r="Y1267" s="83"/>
      <c r="Z1267" s="83"/>
      <c r="AA1267" s="83"/>
      <c r="AB1267" s="83"/>
      <c r="AC1267" s="83"/>
      <c r="AD1267" s="3" t="str">
        <f t="shared" si="374"/>
        <v>Block sediments</v>
      </c>
    </row>
    <row r="1268" spans="1:30" x14ac:dyDescent="0.25">
      <c r="A1268" s="83">
        <v>54435</v>
      </c>
      <c r="B1268" s="83">
        <v>54434</v>
      </c>
      <c r="C1268" s="83">
        <f t="shared" si="381"/>
        <v>10725</v>
      </c>
      <c r="D1268" s="83">
        <f t="shared" si="381"/>
        <v>10737</v>
      </c>
      <c r="E1268" s="83">
        <f t="shared" si="381"/>
        <v>10745</v>
      </c>
      <c r="F1268" s="83">
        <f t="shared" si="381"/>
        <v>54434</v>
      </c>
      <c r="G1268" s="88">
        <f t="shared" ref="G1268:G1271" si="383">A1268</f>
        <v>54435</v>
      </c>
      <c r="H1268" s="83"/>
      <c r="I1268" s="83"/>
      <c r="J1268" s="83"/>
      <c r="K1268" s="83"/>
      <c r="L1268" s="83">
        <v>1262</v>
      </c>
      <c r="M1268" s="83">
        <v>5</v>
      </c>
      <c r="N1268" s="83"/>
      <c r="O1268" s="83"/>
      <c r="P1268" s="83"/>
      <c r="Q1268" s="83"/>
      <c r="R1268" s="84" t="s">
        <v>4036</v>
      </c>
      <c r="S1268" s="84"/>
      <c r="T1268" s="84"/>
      <c r="U1268" s="84"/>
      <c r="V1268" s="84"/>
      <c r="W1268" s="83" t="s">
        <v>4037</v>
      </c>
      <c r="X1268" s="83" t="s">
        <v>4038</v>
      </c>
      <c r="Y1268" s="83"/>
      <c r="Z1268" s="83"/>
      <c r="AA1268" s="83"/>
      <c r="AB1268" s="83"/>
      <c r="AC1268" s="83"/>
      <c r="AD1268" s="3" t="str">
        <f t="shared" si="374"/>
        <v>Blocks</v>
      </c>
    </row>
    <row r="1269" spans="1:30" x14ac:dyDescent="0.25">
      <c r="A1269" s="83">
        <v>54436</v>
      </c>
      <c r="B1269" s="83">
        <v>54434</v>
      </c>
      <c r="C1269" s="83">
        <f t="shared" si="381"/>
        <v>10725</v>
      </c>
      <c r="D1269" s="83">
        <f t="shared" si="381"/>
        <v>10737</v>
      </c>
      <c r="E1269" s="83">
        <f t="shared" si="381"/>
        <v>10745</v>
      </c>
      <c r="F1269" s="83">
        <f t="shared" si="381"/>
        <v>54434</v>
      </c>
      <c r="G1269" s="88">
        <f t="shared" si="383"/>
        <v>54436</v>
      </c>
      <c r="H1269" s="83"/>
      <c r="I1269" s="83"/>
      <c r="J1269" s="83"/>
      <c r="K1269" s="83"/>
      <c r="L1269" s="83">
        <v>1263</v>
      </c>
      <c r="M1269" s="83">
        <v>5</v>
      </c>
      <c r="N1269" s="83"/>
      <c r="O1269" s="83"/>
      <c r="P1269" s="83"/>
      <c r="Q1269" s="83"/>
      <c r="R1269" s="84" t="s">
        <v>4039</v>
      </c>
      <c r="S1269" s="84"/>
      <c r="T1269" s="84"/>
      <c r="U1269" s="84"/>
      <c r="V1269" s="84"/>
      <c r="W1269" s="83" t="s">
        <v>4040</v>
      </c>
      <c r="X1269" s="83" t="s">
        <v>4041</v>
      </c>
      <c r="Y1269" s="83"/>
      <c r="Z1269" s="83"/>
      <c r="AA1269" s="83"/>
      <c r="AB1269" s="83"/>
      <c r="AC1269" s="83"/>
      <c r="AD1269" s="3" t="str">
        <f t="shared" si="374"/>
        <v>Block- debris</v>
      </c>
    </row>
    <row r="1270" spans="1:30" x14ac:dyDescent="0.25">
      <c r="A1270" s="83">
        <v>54437</v>
      </c>
      <c r="B1270" s="83">
        <v>54434</v>
      </c>
      <c r="C1270" s="83">
        <f t="shared" ref="C1270:F1272" si="384">VLOOKUP(D1270,$A:$B,2,FALSE)</f>
        <v>10725</v>
      </c>
      <c r="D1270" s="83">
        <f t="shared" si="384"/>
        <v>10737</v>
      </c>
      <c r="E1270" s="83">
        <f t="shared" si="384"/>
        <v>10745</v>
      </c>
      <c r="F1270" s="83">
        <f t="shared" si="384"/>
        <v>54434</v>
      </c>
      <c r="G1270" s="88">
        <f t="shared" si="383"/>
        <v>54437</v>
      </c>
      <c r="H1270" s="83"/>
      <c r="I1270" s="83"/>
      <c r="J1270" s="83"/>
      <c r="K1270" s="83"/>
      <c r="L1270" s="83">
        <v>1264</v>
      </c>
      <c r="M1270" s="83">
        <v>5</v>
      </c>
      <c r="N1270" s="83"/>
      <c r="O1270" s="83"/>
      <c r="P1270" s="83"/>
      <c r="Q1270" s="83"/>
      <c r="R1270" s="84" t="s">
        <v>4042</v>
      </c>
      <c r="S1270" s="84"/>
      <c r="T1270" s="84"/>
      <c r="U1270" s="84"/>
      <c r="V1270" s="84"/>
      <c r="W1270" s="83" t="s">
        <v>4043</v>
      </c>
      <c r="X1270" s="83" t="s">
        <v>4044</v>
      </c>
      <c r="Y1270" s="83"/>
      <c r="Z1270" s="83"/>
      <c r="AA1270" s="83"/>
      <c r="AB1270" s="83"/>
      <c r="AC1270" s="83"/>
      <c r="AD1270" s="3" t="str">
        <f t="shared" si="374"/>
        <v>Block- pebble</v>
      </c>
    </row>
    <row r="1271" spans="1:30" x14ac:dyDescent="0.25">
      <c r="A1271" s="83">
        <v>54438</v>
      </c>
      <c r="B1271" s="83">
        <v>54434</v>
      </c>
      <c r="C1271" s="83">
        <f t="shared" si="384"/>
        <v>10725</v>
      </c>
      <c r="D1271" s="83">
        <f t="shared" si="384"/>
        <v>10737</v>
      </c>
      <c r="E1271" s="83">
        <f t="shared" si="384"/>
        <v>10745</v>
      </c>
      <c r="F1271" s="83">
        <f t="shared" si="384"/>
        <v>54434</v>
      </c>
      <c r="G1271" s="88">
        <f t="shared" si="383"/>
        <v>54438</v>
      </c>
      <c r="H1271" s="83"/>
      <c r="I1271" s="83"/>
      <c r="J1271" s="83"/>
      <c r="K1271" s="83"/>
      <c r="L1271" s="83">
        <v>1265</v>
      </c>
      <c r="M1271" s="83">
        <v>5</v>
      </c>
      <c r="N1271" s="83"/>
      <c r="O1271" s="83"/>
      <c r="P1271" s="83"/>
      <c r="Q1271" s="83"/>
      <c r="R1271" s="84" t="s">
        <v>4045</v>
      </c>
      <c r="S1271" s="84"/>
      <c r="T1271" s="84"/>
      <c r="U1271" s="84"/>
      <c r="V1271" s="84"/>
      <c r="W1271" s="83" t="s">
        <v>4046</v>
      </c>
      <c r="X1271" s="83" t="s">
        <v>4047</v>
      </c>
      <c r="Y1271" s="83"/>
      <c r="Z1271" s="83"/>
      <c r="AA1271" s="83"/>
      <c r="AB1271" s="83"/>
      <c r="AC1271" s="83"/>
      <c r="AD1271" s="3" t="str">
        <f t="shared" si="374"/>
        <v>Blocky debris- pebble</v>
      </c>
    </row>
    <row r="1272" spans="1:30" x14ac:dyDescent="0.25">
      <c r="A1272" s="86">
        <v>10804</v>
      </c>
      <c r="B1272" s="86">
        <v>10737</v>
      </c>
      <c r="C1272" s="83">
        <f>VLOOKUP(D1272,$A:$B,2,FALSE)</f>
        <v>10725</v>
      </c>
      <c r="D1272" s="83">
        <f t="shared" si="384"/>
        <v>10737</v>
      </c>
      <c r="E1272" s="4">
        <f>A1272</f>
        <v>10804</v>
      </c>
      <c r="F1272" s="86"/>
      <c r="G1272" s="86"/>
      <c r="H1272" s="86"/>
      <c r="I1272" s="86"/>
      <c r="J1272" s="86"/>
      <c r="K1272" s="86"/>
      <c r="L1272" s="86">
        <v>1266</v>
      </c>
      <c r="M1272" s="86">
        <v>3</v>
      </c>
      <c r="N1272" s="86"/>
      <c r="O1272" s="86"/>
      <c r="P1272" s="87" t="s">
        <v>4048</v>
      </c>
      <c r="Q1272" s="87"/>
      <c r="R1272" s="87"/>
      <c r="S1272" s="87"/>
      <c r="T1272" s="87"/>
      <c r="U1272" s="87"/>
      <c r="V1272" s="87"/>
      <c r="W1272" s="86" t="s">
        <v>4049</v>
      </c>
      <c r="X1272" s="86" t="s">
        <v>4050</v>
      </c>
      <c r="Y1272" s="86"/>
      <c r="Z1272" s="86"/>
      <c r="AA1272" s="86"/>
      <c r="AB1272" s="86"/>
      <c r="AC1272" s="86"/>
      <c r="AD1272" s="3" t="str">
        <f t="shared" si="374"/>
        <v>Clastic carbonatic sediment</v>
      </c>
    </row>
    <row r="1273" spans="1:30" x14ac:dyDescent="0.25">
      <c r="A1273" s="83">
        <v>54097</v>
      </c>
      <c r="B1273" s="83">
        <v>10804</v>
      </c>
      <c r="C1273" s="83">
        <f t="shared" ref="C1273:H1288" si="385">VLOOKUP(D1273,$A:$B,2,FALSE)</f>
        <v>10725</v>
      </c>
      <c r="D1273" s="83">
        <f t="shared" si="385"/>
        <v>10737</v>
      </c>
      <c r="E1273" s="83">
        <f t="shared" si="385"/>
        <v>10804</v>
      </c>
      <c r="F1273" s="88">
        <f>A1273</f>
        <v>54097</v>
      </c>
      <c r="G1273" s="83"/>
      <c r="H1273" s="83"/>
      <c r="I1273" s="83"/>
      <c r="J1273" s="83"/>
      <c r="K1273" s="83"/>
      <c r="L1273" s="83">
        <v>1267</v>
      </c>
      <c r="M1273" s="83">
        <v>4</v>
      </c>
      <c r="N1273" s="83"/>
      <c r="O1273" s="83"/>
      <c r="P1273" s="83"/>
      <c r="Q1273" s="84" t="s">
        <v>4051</v>
      </c>
      <c r="R1273" s="84"/>
      <c r="S1273" s="84"/>
      <c r="T1273" s="84"/>
      <c r="U1273" s="84"/>
      <c r="V1273" s="84"/>
      <c r="W1273" s="83" t="s">
        <v>4052</v>
      </c>
      <c r="X1273" s="83" t="s">
        <v>4053</v>
      </c>
      <c r="Y1273" s="83"/>
      <c r="Z1273" s="83"/>
      <c r="AA1273" s="83"/>
      <c r="AB1273" s="83"/>
      <c r="AC1273" s="83"/>
      <c r="AD1273" s="3" t="str">
        <f t="shared" si="374"/>
        <v>Carbonate- bearing sediment</v>
      </c>
    </row>
    <row r="1274" spans="1:30" x14ac:dyDescent="0.25">
      <c r="A1274" s="83">
        <v>54098</v>
      </c>
      <c r="B1274" s="83">
        <v>54097</v>
      </c>
      <c r="C1274" s="83">
        <f t="shared" si="385"/>
        <v>10725</v>
      </c>
      <c r="D1274" s="83">
        <f t="shared" si="385"/>
        <v>10737</v>
      </c>
      <c r="E1274" s="83">
        <f t="shared" si="385"/>
        <v>10804</v>
      </c>
      <c r="F1274" s="83">
        <f t="shared" si="385"/>
        <v>54097</v>
      </c>
      <c r="G1274" s="88">
        <f>A1274</f>
        <v>54098</v>
      </c>
      <c r="H1274" s="83"/>
      <c r="I1274" s="83"/>
      <c r="J1274" s="83"/>
      <c r="K1274" s="83"/>
      <c r="L1274" s="83">
        <v>1268</v>
      </c>
      <c r="M1274" s="83">
        <v>5</v>
      </c>
      <c r="N1274" s="83"/>
      <c r="O1274" s="83"/>
      <c r="P1274" s="83"/>
      <c r="Q1274" s="83"/>
      <c r="R1274" s="84" t="s">
        <v>4054</v>
      </c>
      <c r="S1274" s="84"/>
      <c r="T1274" s="84"/>
      <c r="U1274" s="84"/>
      <c r="V1274" s="84"/>
      <c r="W1274" s="83" t="s">
        <v>4055</v>
      </c>
      <c r="X1274" s="83" t="s">
        <v>4056</v>
      </c>
      <c r="Y1274" s="83"/>
      <c r="Z1274" s="83"/>
      <c r="AA1274" s="83"/>
      <c r="AB1274" s="83"/>
      <c r="AC1274" s="83"/>
      <c r="AD1274" s="3" t="str">
        <f t="shared" si="374"/>
        <v>Carbonate- bearing clay sediment</v>
      </c>
    </row>
    <row r="1275" spans="1:30" x14ac:dyDescent="0.25">
      <c r="A1275" s="83">
        <v>54099</v>
      </c>
      <c r="B1275" s="83">
        <v>54098</v>
      </c>
      <c r="C1275" s="83">
        <f t="shared" si="385"/>
        <v>10725</v>
      </c>
      <c r="D1275" s="83">
        <f t="shared" si="385"/>
        <v>10737</v>
      </c>
      <c r="E1275" s="83">
        <f t="shared" si="385"/>
        <v>10804</v>
      </c>
      <c r="F1275" s="83">
        <f t="shared" si="385"/>
        <v>54097</v>
      </c>
      <c r="G1275" s="83">
        <f t="shared" si="385"/>
        <v>54098</v>
      </c>
      <c r="H1275" s="88">
        <f>A1275</f>
        <v>54099</v>
      </c>
      <c r="I1275" s="83"/>
      <c r="J1275" s="83"/>
      <c r="K1275" s="83"/>
      <c r="L1275" s="83">
        <v>1269</v>
      </c>
      <c r="M1275" s="83">
        <v>6</v>
      </c>
      <c r="N1275" s="83"/>
      <c r="O1275" s="83"/>
      <c r="P1275" s="83"/>
      <c r="Q1275" s="83"/>
      <c r="R1275" s="83"/>
      <c r="S1275" s="84" t="s">
        <v>4057</v>
      </c>
      <c r="T1275" s="84"/>
      <c r="U1275" s="84"/>
      <c r="V1275" s="84"/>
      <c r="W1275" s="83" t="s">
        <v>4058</v>
      </c>
      <c r="X1275" s="83" t="s">
        <v>4059</v>
      </c>
      <c r="Y1275" s="83"/>
      <c r="Z1275" s="83"/>
      <c r="AA1275" s="83"/>
      <c r="AB1275" s="83"/>
      <c r="AC1275" s="83"/>
      <c r="AD1275" s="3" t="str">
        <f t="shared" si="374"/>
        <v>Carbonate- bearing clay</v>
      </c>
    </row>
    <row r="1276" spans="1:30" x14ac:dyDescent="0.25">
      <c r="A1276" s="83">
        <v>54100</v>
      </c>
      <c r="B1276" s="83">
        <v>54099</v>
      </c>
      <c r="C1276" s="83">
        <f t="shared" si="385"/>
        <v>10725</v>
      </c>
      <c r="D1276" s="83">
        <f t="shared" si="385"/>
        <v>10737</v>
      </c>
      <c r="E1276" s="83">
        <f t="shared" si="385"/>
        <v>10804</v>
      </c>
      <c r="F1276" s="83">
        <f t="shared" si="385"/>
        <v>54097</v>
      </c>
      <c r="G1276" s="83">
        <f t="shared" si="385"/>
        <v>54098</v>
      </c>
      <c r="H1276" s="83">
        <f t="shared" si="385"/>
        <v>54099</v>
      </c>
      <c r="I1276" s="83">
        <f t="shared" ref="I1276:I1277" si="386">A1276</f>
        <v>54100</v>
      </c>
      <c r="J1276" s="83"/>
      <c r="K1276" s="83"/>
      <c r="L1276" s="83">
        <v>1270</v>
      </c>
      <c r="M1276" s="83">
        <v>7</v>
      </c>
      <c r="N1276" s="83"/>
      <c r="O1276" s="83"/>
      <c r="P1276" s="83"/>
      <c r="Q1276" s="83"/>
      <c r="R1276" s="83"/>
      <c r="S1276" s="83"/>
      <c r="T1276" s="84" t="s">
        <v>4060</v>
      </c>
      <c r="U1276" s="84"/>
      <c r="V1276" s="84"/>
      <c r="W1276" s="83" t="s">
        <v>4061</v>
      </c>
      <c r="X1276" s="83" t="s">
        <v>4062</v>
      </c>
      <c r="Y1276" s="83"/>
      <c r="Z1276" s="83"/>
      <c r="AA1276" s="83"/>
      <c r="AB1276" s="83"/>
      <c r="AC1276" s="83"/>
      <c r="AD1276" s="3" t="str">
        <f t="shared" si="374"/>
        <v>Carbonate- bearing silty clay</v>
      </c>
    </row>
    <row r="1277" spans="1:30" x14ac:dyDescent="0.25">
      <c r="A1277" s="83">
        <v>54101</v>
      </c>
      <c r="B1277" s="83">
        <v>54099</v>
      </c>
      <c r="C1277" s="83">
        <f t="shared" si="385"/>
        <v>10725</v>
      </c>
      <c r="D1277" s="83">
        <f t="shared" si="385"/>
        <v>10737</v>
      </c>
      <c r="E1277" s="83">
        <f t="shared" si="385"/>
        <v>10804</v>
      </c>
      <c r="F1277" s="83">
        <f t="shared" si="385"/>
        <v>54097</v>
      </c>
      <c r="G1277" s="83">
        <f t="shared" si="385"/>
        <v>54098</v>
      </c>
      <c r="H1277" s="83">
        <f t="shared" si="385"/>
        <v>54099</v>
      </c>
      <c r="I1277" s="83">
        <f t="shared" si="386"/>
        <v>54101</v>
      </c>
      <c r="J1277" s="83"/>
      <c r="K1277" s="83"/>
      <c r="L1277" s="83">
        <v>1271</v>
      </c>
      <c r="M1277" s="83">
        <v>7</v>
      </c>
      <c r="N1277" s="83"/>
      <c r="O1277" s="83"/>
      <c r="P1277" s="83"/>
      <c r="Q1277" s="83"/>
      <c r="R1277" s="83"/>
      <c r="S1277" s="83"/>
      <c r="T1277" s="84" t="s">
        <v>4063</v>
      </c>
      <c r="U1277" s="84"/>
      <c r="V1277" s="84"/>
      <c r="W1277" s="83" t="s">
        <v>4064</v>
      </c>
      <c r="X1277" s="83" t="s">
        <v>4065</v>
      </c>
      <c r="Y1277" s="83"/>
      <c r="Z1277" s="83"/>
      <c r="AA1277" s="83"/>
      <c r="AB1277" s="83"/>
      <c r="AC1277" s="83"/>
      <c r="AD1277" s="3" t="str">
        <f t="shared" si="374"/>
        <v>Carbonate- bearing muddy clay</v>
      </c>
    </row>
    <row r="1278" spans="1:30" x14ac:dyDescent="0.25">
      <c r="A1278" s="83">
        <v>54102</v>
      </c>
      <c r="B1278" s="83">
        <v>54098</v>
      </c>
      <c r="C1278" s="83">
        <f t="shared" si="385"/>
        <v>10725</v>
      </c>
      <c r="D1278" s="83">
        <f t="shared" si="385"/>
        <v>10737</v>
      </c>
      <c r="E1278" s="83">
        <f t="shared" si="385"/>
        <v>10804</v>
      </c>
      <c r="F1278" s="83">
        <f t="shared" si="385"/>
        <v>54097</v>
      </c>
      <c r="G1278" s="83">
        <f t="shared" si="385"/>
        <v>54098</v>
      </c>
      <c r="H1278" s="88">
        <f t="shared" ref="H1278:H1286" si="387">A1278</f>
        <v>54102</v>
      </c>
      <c r="I1278" s="83"/>
      <c r="J1278" s="83"/>
      <c r="K1278" s="83"/>
      <c r="L1278" s="83">
        <v>1272</v>
      </c>
      <c r="M1278" s="83">
        <v>6</v>
      </c>
      <c r="N1278" s="83"/>
      <c r="O1278" s="83"/>
      <c r="P1278" s="83"/>
      <c r="Q1278" s="83"/>
      <c r="R1278" s="83"/>
      <c r="S1278" s="84" t="s">
        <v>4066</v>
      </c>
      <c r="T1278" s="84"/>
      <c r="U1278" s="84"/>
      <c r="V1278" s="84"/>
      <c r="W1278" s="83" t="s">
        <v>4067</v>
      </c>
      <c r="X1278" s="83" t="s">
        <v>4068</v>
      </c>
      <c r="Y1278" s="83"/>
      <c r="Z1278" s="83"/>
      <c r="AA1278" s="83"/>
      <c r="AB1278" s="83"/>
      <c r="AC1278" s="83"/>
      <c r="AD1278" s="3" t="str">
        <f t="shared" si="374"/>
        <v>Carbonate-, gravel- bearing clay</v>
      </c>
    </row>
    <row r="1279" spans="1:30" x14ac:dyDescent="0.25">
      <c r="A1279" s="83">
        <v>54103</v>
      </c>
      <c r="B1279" s="83">
        <v>54098</v>
      </c>
      <c r="C1279" s="83">
        <f t="shared" si="385"/>
        <v>10725</v>
      </c>
      <c r="D1279" s="83">
        <f t="shared" si="385"/>
        <v>10737</v>
      </c>
      <c r="E1279" s="83">
        <f t="shared" si="385"/>
        <v>10804</v>
      </c>
      <c r="F1279" s="83">
        <f t="shared" si="385"/>
        <v>54097</v>
      </c>
      <c r="G1279" s="83">
        <f t="shared" si="385"/>
        <v>54098</v>
      </c>
      <c r="H1279" s="88">
        <f t="shared" si="387"/>
        <v>54103</v>
      </c>
      <c r="I1279" s="83"/>
      <c r="J1279" s="83"/>
      <c r="K1279" s="83"/>
      <c r="L1279" s="83">
        <v>1273</v>
      </c>
      <c r="M1279" s="83">
        <v>6</v>
      </c>
      <c r="N1279" s="83"/>
      <c r="O1279" s="83"/>
      <c r="P1279" s="83"/>
      <c r="Q1279" s="83"/>
      <c r="R1279" s="83"/>
      <c r="S1279" s="84" t="s">
        <v>4069</v>
      </c>
      <c r="T1279" s="84"/>
      <c r="U1279" s="84"/>
      <c r="V1279" s="84"/>
      <c r="W1279" s="83" t="s">
        <v>4070</v>
      </c>
      <c r="X1279" s="83" t="s">
        <v>4071</v>
      </c>
      <c r="Y1279" s="83"/>
      <c r="Z1279" s="83"/>
      <c r="AA1279" s="83"/>
      <c r="AB1279" s="83"/>
      <c r="AC1279" s="83"/>
      <c r="AD1279" s="3" t="str">
        <f t="shared" si="374"/>
        <v>Carbonate- bearing gravely clay</v>
      </c>
    </row>
    <row r="1280" spans="1:30" x14ac:dyDescent="0.25">
      <c r="A1280" s="83">
        <v>54104</v>
      </c>
      <c r="B1280" s="83">
        <v>54098</v>
      </c>
      <c r="C1280" s="83">
        <f t="shared" si="385"/>
        <v>10725</v>
      </c>
      <c r="D1280" s="83">
        <f t="shared" si="385"/>
        <v>10737</v>
      </c>
      <c r="E1280" s="83">
        <f t="shared" si="385"/>
        <v>10804</v>
      </c>
      <c r="F1280" s="83">
        <f t="shared" si="385"/>
        <v>54097</v>
      </c>
      <c r="G1280" s="83">
        <f t="shared" si="385"/>
        <v>54098</v>
      </c>
      <c r="H1280" s="88">
        <f t="shared" si="387"/>
        <v>54104</v>
      </c>
      <c r="I1280" s="83"/>
      <c r="J1280" s="83"/>
      <c r="K1280" s="83"/>
      <c r="L1280" s="83">
        <v>1274</v>
      </c>
      <c r="M1280" s="83">
        <v>6</v>
      </c>
      <c r="N1280" s="83"/>
      <c r="O1280" s="83"/>
      <c r="P1280" s="83"/>
      <c r="Q1280" s="83"/>
      <c r="R1280" s="83"/>
      <c r="S1280" s="84" t="s">
        <v>4072</v>
      </c>
      <c r="T1280" s="84"/>
      <c r="U1280" s="84"/>
      <c r="V1280" s="84"/>
      <c r="W1280" s="83" t="s">
        <v>4073</v>
      </c>
      <c r="X1280" s="83" t="s">
        <v>4074</v>
      </c>
      <c r="Y1280" s="83"/>
      <c r="Z1280" s="83"/>
      <c r="AA1280" s="83"/>
      <c r="AB1280" s="83"/>
      <c r="AC1280" s="83"/>
      <c r="AD1280" s="3" t="str">
        <f t="shared" si="374"/>
        <v>Carbonate-, pebble- bearing clay</v>
      </c>
    </row>
    <row r="1281" spans="1:30" x14ac:dyDescent="0.25">
      <c r="A1281" s="83">
        <v>54105</v>
      </c>
      <c r="B1281" s="83">
        <v>54098</v>
      </c>
      <c r="C1281" s="83">
        <f t="shared" si="385"/>
        <v>10725</v>
      </c>
      <c r="D1281" s="83">
        <f t="shared" si="385"/>
        <v>10737</v>
      </c>
      <c r="E1281" s="83">
        <f t="shared" si="385"/>
        <v>10804</v>
      </c>
      <c r="F1281" s="83">
        <f t="shared" si="385"/>
        <v>54097</v>
      </c>
      <c r="G1281" s="83">
        <f t="shared" si="385"/>
        <v>54098</v>
      </c>
      <c r="H1281" s="88">
        <f t="shared" si="387"/>
        <v>54105</v>
      </c>
      <c r="I1281" s="83"/>
      <c r="J1281" s="83"/>
      <c r="K1281" s="83"/>
      <c r="L1281" s="83">
        <v>1275</v>
      </c>
      <c r="M1281" s="83">
        <v>6</v>
      </c>
      <c r="N1281" s="83"/>
      <c r="O1281" s="83"/>
      <c r="P1281" s="83"/>
      <c r="Q1281" s="83"/>
      <c r="R1281" s="83"/>
      <c r="S1281" s="84" t="s">
        <v>4075</v>
      </c>
      <c r="T1281" s="84"/>
      <c r="U1281" s="84"/>
      <c r="V1281" s="84"/>
      <c r="W1281" s="83" t="s">
        <v>4076</v>
      </c>
      <c r="X1281" s="83" t="s">
        <v>4077</v>
      </c>
      <c r="Y1281" s="83"/>
      <c r="Z1281" s="83"/>
      <c r="AA1281" s="83"/>
      <c r="AB1281" s="83"/>
      <c r="AC1281" s="83"/>
      <c r="AD1281" s="3" t="str">
        <f t="shared" si="374"/>
        <v>Carbonate- bearing pebbly clay</v>
      </c>
    </row>
    <row r="1282" spans="1:30" x14ac:dyDescent="0.25">
      <c r="A1282" s="83">
        <v>54106</v>
      </c>
      <c r="B1282" s="83">
        <v>54098</v>
      </c>
      <c r="C1282" s="83">
        <f t="shared" si="385"/>
        <v>10725</v>
      </c>
      <c r="D1282" s="83">
        <f t="shared" si="385"/>
        <v>10737</v>
      </c>
      <c r="E1282" s="83">
        <f t="shared" si="385"/>
        <v>10804</v>
      </c>
      <c r="F1282" s="83">
        <f t="shared" si="385"/>
        <v>54097</v>
      </c>
      <c r="G1282" s="83">
        <f t="shared" si="385"/>
        <v>54098</v>
      </c>
      <c r="H1282" s="88">
        <f t="shared" si="387"/>
        <v>54106</v>
      </c>
      <c r="I1282" s="83"/>
      <c r="J1282" s="83"/>
      <c r="K1282" s="83"/>
      <c r="L1282" s="83">
        <v>1276</v>
      </c>
      <c r="M1282" s="83">
        <v>6</v>
      </c>
      <c r="N1282" s="83"/>
      <c r="O1282" s="83"/>
      <c r="P1282" s="83"/>
      <c r="Q1282" s="83"/>
      <c r="R1282" s="83"/>
      <c r="S1282" s="84" t="s">
        <v>4078</v>
      </c>
      <c r="T1282" s="84"/>
      <c r="U1282" s="84"/>
      <c r="V1282" s="84"/>
      <c r="W1282" s="83" t="s">
        <v>4079</v>
      </c>
      <c r="X1282" s="83" t="s">
        <v>4080</v>
      </c>
      <c r="Y1282" s="83"/>
      <c r="Z1282" s="83"/>
      <c r="AA1282" s="83"/>
      <c r="AB1282" s="83"/>
      <c r="AC1282" s="83"/>
      <c r="AD1282" s="3" t="str">
        <f t="shared" si="374"/>
        <v>Carbonate-, grus- bearing clay</v>
      </c>
    </row>
    <row r="1283" spans="1:30" x14ac:dyDescent="0.25">
      <c r="A1283" s="83">
        <v>54107</v>
      </c>
      <c r="B1283" s="83">
        <v>54098</v>
      </c>
      <c r="C1283" s="83">
        <f t="shared" si="385"/>
        <v>10725</v>
      </c>
      <c r="D1283" s="83">
        <f t="shared" si="385"/>
        <v>10737</v>
      </c>
      <c r="E1283" s="83">
        <f t="shared" si="385"/>
        <v>10804</v>
      </c>
      <c r="F1283" s="83">
        <f t="shared" si="385"/>
        <v>54097</v>
      </c>
      <c r="G1283" s="83">
        <f t="shared" si="385"/>
        <v>54098</v>
      </c>
      <c r="H1283" s="88">
        <f t="shared" si="387"/>
        <v>54107</v>
      </c>
      <c r="I1283" s="83"/>
      <c r="J1283" s="83"/>
      <c r="K1283" s="83"/>
      <c r="L1283" s="83">
        <v>1277</v>
      </c>
      <c r="M1283" s="83">
        <v>6</v>
      </c>
      <c r="N1283" s="83"/>
      <c r="O1283" s="83"/>
      <c r="P1283" s="83"/>
      <c r="Q1283" s="83"/>
      <c r="R1283" s="83"/>
      <c r="S1283" s="84" t="s">
        <v>4081</v>
      </c>
      <c r="T1283" s="84"/>
      <c r="U1283" s="84"/>
      <c r="V1283" s="84"/>
      <c r="W1283" s="83" t="s">
        <v>4082</v>
      </c>
      <c r="X1283" s="83" t="s">
        <v>4083</v>
      </c>
      <c r="Y1283" s="83"/>
      <c r="Z1283" s="83"/>
      <c r="AA1283" s="83"/>
      <c r="AB1283" s="83"/>
      <c r="AC1283" s="83"/>
      <c r="AD1283" s="3" t="str">
        <f t="shared" ref="AD1283:AD1346" si="388">N1283&amp;O1283&amp;P1283&amp;Q1283&amp;R1283&amp;S1283&amp;T1283&amp;U1283</f>
        <v>Carbonate- bearing grus- clay</v>
      </c>
    </row>
    <row r="1284" spans="1:30" x14ac:dyDescent="0.25">
      <c r="A1284" s="83">
        <v>54108</v>
      </c>
      <c r="B1284" s="83">
        <v>54098</v>
      </c>
      <c r="C1284" s="83">
        <f t="shared" si="385"/>
        <v>10725</v>
      </c>
      <c r="D1284" s="83">
        <f t="shared" si="385"/>
        <v>10737</v>
      </c>
      <c r="E1284" s="83">
        <f t="shared" si="385"/>
        <v>10804</v>
      </c>
      <c r="F1284" s="83">
        <f t="shared" si="385"/>
        <v>54097</v>
      </c>
      <c r="G1284" s="83">
        <f t="shared" si="385"/>
        <v>54098</v>
      </c>
      <c r="H1284" s="88">
        <f t="shared" si="387"/>
        <v>54108</v>
      </c>
      <c r="I1284" s="83"/>
      <c r="J1284" s="83"/>
      <c r="K1284" s="83"/>
      <c r="L1284" s="83">
        <v>1278</v>
      </c>
      <c r="M1284" s="83">
        <v>6</v>
      </c>
      <c r="N1284" s="83"/>
      <c r="O1284" s="83"/>
      <c r="P1284" s="83"/>
      <c r="Q1284" s="83"/>
      <c r="R1284" s="83"/>
      <c r="S1284" s="84" t="s">
        <v>4084</v>
      </c>
      <c r="T1284" s="84"/>
      <c r="U1284" s="84"/>
      <c r="V1284" s="84"/>
      <c r="W1284" s="83" t="s">
        <v>4085</v>
      </c>
      <c r="X1284" s="83" t="s">
        <v>4086</v>
      </c>
      <c r="Y1284" s="83"/>
      <c r="Z1284" s="83"/>
      <c r="AA1284" s="83"/>
      <c r="AB1284" s="83"/>
      <c r="AC1284" s="83"/>
      <c r="AD1284" s="3" t="str">
        <f t="shared" si="388"/>
        <v>Carbonate-, debris- bearing clay</v>
      </c>
    </row>
    <row r="1285" spans="1:30" x14ac:dyDescent="0.25">
      <c r="A1285" s="83">
        <v>54109</v>
      </c>
      <c r="B1285" s="83">
        <v>54098</v>
      </c>
      <c r="C1285" s="83">
        <f t="shared" si="385"/>
        <v>10725</v>
      </c>
      <c r="D1285" s="83">
        <f t="shared" si="385"/>
        <v>10737</v>
      </c>
      <c r="E1285" s="83">
        <f t="shared" si="385"/>
        <v>10804</v>
      </c>
      <c r="F1285" s="83">
        <f t="shared" si="385"/>
        <v>54097</v>
      </c>
      <c r="G1285" s="83">
        <f t="shared" si="385"/>
        <v>54098</v>
      </c>
      <c r="H1285" s="88">
        <f t="shared" si="387"/>
        <v>54109</v>
      </c>
      <c r="I1285" s="83"/>
      <c r="J1285" s="83"/>
      <c r="K1285" s="83"/>
      <c r="L1285" s="83">
        <v>1279</v>
      </c>
      <c r="M1285" s="83">
        <v>6</v>
      </c>
      <c r="N1285" s="83"/>
      <c r="O1285" s="83"/>
      <c r="P1285" s="83"/>
      <c r="Q1285" s="83"/>
      <c r="R1285" s="83"/>
      <c r="S1285" s="84" t="s">
        <v>4087</v>
      </c>
      <c r="T1285" s="84"/>
      <c r="U1285" s="84"/>
      <c r="V1285" s="84"/>
      <c r="W1285" s="83" t="s">
        <v>4088</v>
      </c>
      <c r="X1285" s="83" t="s">
        <v>4089</v>
      </c>
      <c r="Y1285" s="83"/>
      <c r="Z1285" s="83"/>
      <c r="AA1285" s="83"/>
      <c r="AB1285" s="83"/>
      <c r="AC1285" s="83"/>
      <c r="AD1285" s="3" t="str">
        <f t="shared" si="388"/>
        <v>Carbonate- bearing detrital clay</v>
      </c>
    </row>
    <row r="1286" spans="1:30" x14ac:dyDescent="0.25">
      <c r="A1286" s="83">
        <v>54110</v>
      </c>
      <c r="B1286" s="83">
        <v>54098</v>
      </c>
      <c r="C1286" s="83">
        <f t="shared" si="385"/>
        <v>10725</v>
      </c>
      <c r="D1286" s="83">
        <f t="shared" si="385"/>
        <v>10737</v>
      </c>
      <c r="E1286" s="83">
        <f t="shared" si="385"/>
        <v>10804</v>
      </c>
      <c r="F1286" s="83">
        <f t="shared" si="385"/>
        <v>54097</v>
      </c>
      <c r="G1286" s="83">
        <f t="shared" si="385"/>
        <v>54098</v>
      </c>
      <c r="H1286" s="88">
        <f t="shared" si="387"/>
        <v>54110</v>
      </c>
      <c r="I1286" s="83"/>
      <c r="J1286" s="83"/>
      <c r="K1286" s="83"/>
      <c r="L1286" s="83">
        <v>1280</v>
      </c>
      <c r="M1286" s="83">
        <v>6</v>
      </c>
      <c r="N1286" s="83"/>
      <c r="O1286" s="83"/>
      <c r="P1286" s="83"/>
      <c r="Q1286" s="83"/>
      <c r="R1286" s="83"/>
      <c r="S1286" s="84" t="s">
        <v>4090</v>
      </c>
      <c r="T1286" s="84"/>
      <c r="U1286" s="84"/>
      <c r="V1286" s="84"/>
      <c r="W1286" s="83" t="s">
        <v>4091</v>
      </c>
      <c r="X1286" s="83" t="s">
        <v>4092</v>
      </c>
      <c r="Y1286" s="83"/>
      <c r="Z1286" s="83"/>
      <c r="AA1286" s="83"/>
      <c r="AB1286" s="83"/>
      <c r="AC1286" s="83"/>
      <c r="AD1286" s="3" t="str">
        <f t="shared" si="388"/>
        <v>Carbonate- bearing, strongly humus clay</v>
      </c>
    </row>
    <row r="1287" spans="1:30" x14ac:dyDescent="0.25">
      <c r="A1287" s="83">
        <v>54111</v>
      </c>
      <c r="B1287" s="83">
        <v>54097</v>
      </c>
      <c r="C1287" s="83">
        <f t="shared" si="385"/>
        <v>10725</v>
      </c>
      <c r="D1287" s="83">
        <f t="shared" si="385"/>
        <v>10737</v>
      </c>
      <c r="E1287" s="83">
        <f t="shared" si="385"/>
        <v>10804</v>
      </c>
      <c r="F1287" s="83">
        <f t="shared" si="385"/>
        <v>54097</v>
      </c>
      <c r="G1287" s="88">
        <f>A1287</f>
        <v>54111</v>
      </c>
      <c r="H1287" s="83"/>
      <c r="I1287" s="83"/>
      <c r="J1287" s="83"/>
      <c r="K1287" s="83"/>
      <c r="L1287" s="83">
        <v>1281</v>
      </c>
      <c r="M1287" s="83">
        <v>5</v>
      </c>
      <c r="N1287" s="83"/>
      <c r="O1287" s="83"/>
      <c r="P1287" s="83"/>
      <c r="Q1287" s="83"/>
      <c r="R1287" s="84" t="s">
        <v>4093</v>
      </c>
      <c r="S1287" s="84"/>
      <c r="T1287" s="84"/>
      <c r="U1287" s="84"/>
      <c r="V1287" s="84"/>
      <c r="W1287" s="83" t="s">
        <v>4094</v>
      </c>
      <c r="X1287" s="83" t="s">
        <v>4095</v>
      </c>
      <c r="Y1287" s="83"/>
      <c r="Z1287" s="83"/>
      <c r="AA1287" s="83"/>
      <c r="AB1287" s="83"/>
      <c r="AC1287" s="83"/>
      <c r="AD1287" s="3" t="str">
        <f t="shared" si="388"/>
        <v>Carbonate- bearing mud sediment</v>
      </c>
    </row>
    <row r="1288" spans="1:30" x14ac:dyDescent="0.25">
      <c r="A1288" s="83">
        <v>54112</v>
      </c>
      <c r="B1288" s="83">
        <v>54111</v>
      </c>
      <c r="C1288" s="83">
        <f t="shared" si="385"/>
        <v>10725</v>
      </c>
      <c r="D1288" s="83">
        <f t="shared" si="385"/>
        <v>10737</v>
      </c>
      <c r="E1288" s="83">
        <f t="shared" si="385"/>
        <v>10804</v>
      </c>
      <c r="F1288" s="83">
        <f t="shared" si="385"/>
        <v>54097</v>
      </c>
      <c r="G1288" s="83">
        <f t="shared" si="385"/>
        <v>54111</v>
      </c>
      <c r="H1288" s="88">
        <f>A1288</f>
        <v>54112</v>
      </c>
      <c r="I1288" s="83"/>
      <c r="J1288" s="83"/>
      <c r="K1288" s="83"/>
      <c r="L1288" s="83">
        <v>1282</v>
      </c>
      <c r="M1288" s="83">
        <v>6</v>
      </c>
      <c r="N1288" s="83"/>
      <c r="O1288" s="83"/>
      <c r="P1288" s="83"/>
      <c r="Q1288" s="83"/>
      <c r="R1288" s="83"/>
      <c r="S1288" s="84" t="s">
        <v>4096</v>
      </c>
      <c r="T1288" s="84"/>
      <c r="U1288" s="84"/>
      <c r="V1288" s="84"/>
      <c r="W1288" s="83" t="s">
        <v>4097</v>
      </c>
      <c r="X1288" s="83" t="s">
        <v>4098</v>
      </c>
      <c r="Y1288" s="83"/>
      <c r="Z1288" s="83"/>
      <c r="AA1288" s="83"/>
      <c r="AB1288" s="83"/>
      <c r="AC1288" s="83"/>
      <c r="AD1288" s="3" t="str">
        <f t="shared" si="388"/>
        <v>Carbonate- bearing mud</v>
      </c>
    </row>
    <row r="1289" spans="1:30" x14ac:dyDescent="0.25">
      <c r="A1289" s="83">
        <v>54113</v>
      </c>
      <c r="B1289" s="83">
        <v>54112</v>
      </c>
      <c r="C1289" s="83">
        <f t="shared" ref="C1289:H1304" si="389">VLOOKUP(D1289,$A:$B,2,FALSE)</f>
        <v>10725</v>
      </c>
      <c r="D1289" s="83">
        <f t="shared" si="389"/>
        <v>10737</v>
      </c>
      <c r="E1289" s="83">
        <f t="shared" si="389"/>
        <v>10804</v>
      </c>
      <c r="F1289" s="83">
        <f t="shared" si="389"/>
        <v>54097</v>
      </c>
      <c r="G1289" s="83">
        <f t="shared" si="389"/>
        <v>54111</v>
      </c>
      <c r="H1289" s="83">
        <f t="shared" si="389"/>
        <v>54112</v>
      </c>
      <c r="I1289" s="83">
        <f t="shared" ref="I1289:I1291" si="390">A1289</f>
        <v>54113</v>
      </c>
      <c r="J1289" s="83"/>
      <c r="K1289" s="83"/>
      <c r="L1289" s="83">
        <v>1283</v>
      </c>
      <c r="M1289" s="83">
        <v>7</v>
      </c>
      <c r="N1289" s="83"/>
      <c r="O1289" s="83"/>
      <c r="P1289" s="83"/>
      <c r="Q1289" s="83"/>
      <c r="R1289" s="83"/>
      <c r="S1289" s="83"/>
      <c r="T1289" s="84" t="s">
        <v>4099</v>
      </c>
      <c r="U1289" s="84"/>
      <c r="V1289" s="84"/>
      <c r="W1289" s="83" t="s">
        <v>4100</v>
      </c>
      <c r="X1289" s="83" t="s">
        <v>4101</v>
      </c>
      <c r="Y1289" s="83"/>
      <c r="Z1289" s="83"/>
      <c r="AA1289" s="83"/>
      <c r="AB1289" s="83"/>
      <c r="AC1289" s="83"/>
      <c r="AD1289" s="3" t="str">
        <f t="shared" si="388"/>
        <v>Carbonate- bearing clayey mud</v>
      </c>
    </row>
    <row r="1290" spans="1:30" x14ac:dyDescent="0.25">
      <c r="A1290" s="83">
        <v>54114</v>
      </c>
      <c r="B1290" s="83">
        <v>54112</v>
      </c>
      <c r="C1290" s="83">
        <f t="shared" si="389"/>
        <v>10725</v>
      </c>
      <c r="D1290" s="83">
        <f t="shared" si="389"/>
        <v>10737</v>
      </c>
      <c r="E1290" s="83">
        <f t="shared" si="389"/>
        <v>10804</v>
      </c>
      <c r="F1290" s="83">
        <f t="shared" si="389"/>
        <v>54097</v>
      </c>
      <c r="G1290" s="83">
        <f t="shared" si="389"/>
        <v>54111</v>
      </c>
      <c r="H1290" s="83">
        <f t="shared" si="389"/>
        <v>54112</v>
      </c>
      <c r="I1290" s="83">
        <f t="shared" si="390"/>
        <v>54114</v>
      </c>
      <c r="J1290" s="83"/>
      <c r="K1290" s="83"/>
      <c r="L1290" s="83">
        <v>1284</v>
      </c>
      <c r="M1290" s="83">
        <v>7</v>
      </c>
      <c r="N1290" s="83"/>
      <c r="O1290" s="83"/>
      <c r="P1290" s="83"/>
      <c r="Q1290" s="83"/>
      <c r="R1290" s="83"/>
      <c r="S1290" s="83"/>
      <c r="T1290" s="84" t="s">
        <v>4096</v>
      </c>
      <c r="U1290" s="84"/>
      <c r="V1290" s="84"/>
      <c r="W1290" s="83" t="s">
        <v>4102</v>
      </c>
      <c r="X1290" s="83" t="s">
        <v>4103</v>
      </c>
      <c r="Y1290" s="83"/>
      <c r="Z1290" s="83"/>
      <c r="AA1290" s="83"/>
      <c r="AB1290" s="83"/>
      <c r="AC1290" s="83"/>
      <c r="AD1290" s="3" t="str">
        <f t="shared" si="388"/>
        <v>Carbonate- bearing mud</v>
      </c>
    </row>
    <row r="1291" spans="1:30" x14ac:dyDescent="0.25">
      <c r="A1291" s="83">
        <v>54115</v>
      </c>
      <c r="B1291" s="83">
        <v>54112</v>
      </c>
      <c r="C1291" s="83">
        <f t="shared" si="389"/>
        <v>10725</v>
      </c>
      <c r="D1291" s="83">
        <f t="shared" si="389"/>
        <v>10737</v>
      </c>
      <c r="E1291" s="83">
        <f t="shared" si="389"/>
        <v>10804</v>
      </c>
      <c r="F1291" s="83">
        <f t="shared" si="389"/>
        <v>54097</v>
      </c>
      <c r="G1291" s="83">
        <f t="shared" si="389"/>
        <v>54111</v>
      </c>
      <c r="H1291" s="83">
        <f t="shared" si="389"/>
        <v>54112</v>
      </c>
      <c r="I1291" s="83">
        <f t="shared" si="390"/>
        <v>54115</v>
      </c>
      <c r="J1291" s="83"/>
      <c r="K1291" s="83"/>
      <c r="L1291" s="83">
        <v>1285</v>
      </c>
      <c r="M1291" s="83">
        <v>7</v>
      </c>
      <c r="N1291" s="83"/>
      <c r="O1291" s="83"/>
      <c r="P1291" s="83"/>
      <c r="Q1291" s="83"/>
      <c r="R1291" s="83"/>
      <c r="S1291" s="83"/>
      <c r="T1291" s="84" t="s">
        <v>4104</v>
      </c>
      <c r="U1291" s="84"/>
      <c r="V1291" s="84"/>
      <c r="W1291" s="83" t="s">
        <v>4105</v>
      </c>
      <c r="X1291" s="83" t="s">
        <v>4106</v>
      </c>
      <c r="Y1291" s="83"/>
      <c r="Z1291" s="83"/>
      <c r="AA1291" s="83"/>
      <c r="AB1291" s="83"/>
      <c r="AC1291" s="83"/>
      <c r="AD1291" s="3" t="str">
        <f t="shared" si="388"/>
        <v>Carbonate- bearing sandy mud</v>
      </c>
    </row>
    <row r="1292" spans="1:30" x14ac:dyDescent="0.25">
      <c r="A1292" s="83">
        <v>54116</v>
      </c>
      <c r="B1292" s="83">
        <v>54111</v>
      </c>
      <c r="C1292" s="83">
        <f t="shared" si="389"/>
        <v>10725</v>
      </c>
      <c r="D1292" s="83">
        <f t="shared" si="389"/>
        <v>10737</v>
      </c>
      <c r="E1292" s="83">
        <f t="shared" si="389"/>
        <v>10804</v>
      </c>
      <c r="F1292" s="83">
        <f t="shared" si="389"/>
        <v>54097</v>
      </c>
      <c r="G1292" s="83">
        <f t="shared" si="389"/>
        <v>54111</v>
      </c>
      <c r="H1292" s="88">
        <f t="shared" ref="H1292:H1300" si="391">A1292</f>
        <v>54116</v>
      </c>
      <c r="I1292" s="83"/>
      <c r="J1292" s="83"/>
      <c r="K1292" s="83"/>
      <c r="L1292" s="83">
        <v>1286</v>
      </c>
      <c r="M1292" s="83">
        <v>6</v>
      </c>
      <c r="N1292" s="83"/>
      <c r="O1292" s="83"/>
      <c r="P1292" s="83"/>
      <c r="Q1292" s="83"/>
      <c r="R1292" s="83"/>
      <c r="S1292" s="84" t="s">
        <v>4107</v>
      </c>
      <c r="T1292" s="84"/>
      <c r="U1292" s="84"/>
      <c r="V1292" s="84"/>
      <c r="W1292" s="83" t="s">
        <v>4108</v>
      </c>
      <c r="X1292" s="83" t="s">
        <v>4109</v>
      </c>
      <c r="Y1292" s="83"/>
      <c r="Z1292" s="83"/>
      <c r="AA1292" s="83"/>
      <c r="AB1292" s="83"/>
      <c r="AC1292" s="83"/>
      <c r="AD1292" s="3" t="str">
        <f t="shared" si="388"/>
        <v>Carbonate-, gravel- bearing mud</v>
      </c>
    </row>
    <row r="1293" spans="1:30" x14ac:dyDescent="0.25">
      <c r="A1293" s="83">
        <v>54117</v>
      </c>
      <c r="B1293" s="83">
        <v>54111</v>
      </c>
      <c r="C1293" s="83">
        <f t="shared" si="389"/>
        <v>10725</v>
      </c>
      <c r="D1293" s="83">
        <f t="shared" si="389"/>
        <v>10737</v>
      </c>
      <c r="E1293" s="83">
        <f t="shared" si="389"/>
        <v>10804</v>
      </c>
      <c r="F1293" s="83">
        <f t="shared" si="389"/>
        <v>54097</v>
      </c>
      <c r="G1293" s="83">
        <f t="shared" si="389"/>
        <v>54111</v>
      </c>
      <c r="H1293" s="88">
        <f t="shared" si="391"/>
        <v>54117</v>
      </c>
      <c r="I1293" s="83"/>
      <c r="J1293" s="83"/>
      <c r="K1293" s="83"/>
      <c r="L1293" s="83">
        <v>1287</v>
      </c>
      <c r="M1293" s="83">
        <v>6</v>
      </c>
      <c r="N1293" s="83"/>
      <c r="O1293" s="83"/>
      <c r="P1293" s="83"/>
      <c r="Q1293" s="83"/>
      <c r="R1293" s="83"/>
      <c r="S1293" s="84" t="s">
        <v>4110</v>
      </c>
      <c r="T1293" s="84"/>
      <c r="U1293" s="84"/>
      <c r="V1293" s="84"/>
      <c r="W1293" s="83" t="s">
        <v>4111</v>
      </c>
      <c r="X1293" s="83" t="s">
        <v>4112</v>
      </c>
      <c r="Y1293" s="83"/>
      <c r="Z1293" s="83"/>
      <c r="AA1293" s="83"/>
      <c r="AB1293" s="83"/>
      <c r="AC1293" s="83"/>
      <c r="AD1293" s="3" t="str">
        <f t="shared" si="388"/>
        <v>Carbonate- bearing gravelly mud</v>
      </c>
    </row>
    <row r="1294" spans="1:30" x14ac:dyDescent="0.25">
      <c r="A1294" s="83">
        <v>54118</v>
      </c>
      <c r="B1294" s="83">
        <v>54111</v>
      </c>
      <c r="C1294" s="83">
        <f t="shared" si="389"/>
        <v>10725</v>
      </c>
      <c r="D1294" s="83">
        <f t="shared" si="389"/>
        <v>10737</v>
      </c>
      <c r="E1294" s="83">
        <f t="shared" si="389"/>
        <v>10804</v>
      </c>
      <c r="F1294" s="83">
        <f t="shared" si="389"/>
        <v>54097</v>
      </c>
      <c r="G1294" s="83">
        <f t="shared" si="389"/>
        <v>54111</v>
      </c>
      <c r="H1294" s="88">
        <f t="shared" si="391"/>
        <v>54118</v>
      </c>
      <c r="I1294" s="83"/>
      <c r="J1294" s="83"/>
      <c r="K1294" s="83"/>
      <c r="L1294" s="83">
        <v>1288</v>
      </c>
      <c r="M1294" s="83">
        <v>6</v>
      </c>
      <c r="N1294" s="83"/>
      <c r="O1294" s="83"/>
      <c r="P1294" s="83"/>
      <c r="Q1294" s="83"/>
      <c r="R1294" s="83"/>
      <c r="S1294" s="84" t="s">
        <v>4113</v>
      </c>
      <c r="T1294" s="84"/>
      <c r="U1294" s="84"/>
      <c r="V1294" s="84"/>
      <c r="W1294" s="83" t="s">
        <v>4114</v>
      </c>
      <c r="X1294" s="83" t="s">
        <v>4115</v>
      </c>
      <c r="Y1294" s="83"/>
      <c r="Z1294" s="83"/>
      <c r="AA1294" s="83"/>
      <c r="AB1294" s="83"/>
      <c r="AC1294" s="83"/>
      <c r="AD1294" s="3" t="str">
        <f t="shared" si="388"/>
        <v>Carbonate-, pebble- bearing mud</v>
      </c>
    </row>
    <row r="1295" spans="1:30" x14ac:dyDescent="0.25">
      <c r="A1295" s="83">
        <v>54119</v>
      </c>
      <c r="B1295" s="83">
        <v>54111</v>
      </c>
      <c r="C1295" s="83">
        <f t="shared" si="389"/>
        <v>10725</v>
      </c>
      <c r="D1295" s="83">
        <f t="shared" si="389"/>
        <v>10737</v>
      </c>
      <c r="E1295" s="83">
        <f t="shared" si="389"/>
        <v>10804</v>
      </c>
      <c r="F1295" s="83">
        <f t="shared" si="389"/>
        <v>54097</v>
      </c>
      <c r="G1295" s="83">
        <f t="shared" si="389"/>
        <v>54111</v>
      </c>
      <c r="H1295" s="88">
        <f t="shared" si="391"/>
        <v>54119</v>
      </c>
      <c r="I1295" s="83"/>
      <c r="J1295" s="83"/>
      <c r="K1295" s="83"/>
      <c r="L1295" s="83">
        <v>1289</v>
      </c>
      <c r="M1295" s="83">
        <v>6</v>
      </c>
      <c r="N1295" s="83"/>
      <c r="O1295" s="83"/>
      <c r="P1295" s="83"/>
      <c r="Q1295" s="83"/>
      <c r="R1295" s="83"/>
      <c r="S1295" s="84" t="s">
        <v>4116</v>
      </c>
      <c r="T1295" s="84"/>
      <c r="U1295" s="84"/>
      <c r="V1295" s="84"/>
      <c r="W1295" s="83" t="s">
        <v>4117</v>
      </c>
      <c r="X1295" s="83" t="s">
        <v>4118</v>
      </c>
      <c r="Y1295" s="83"/>
      <c r="Z1295" s="83"/>
      <c r="AA1295" s="83"/>
      <c r="AB1295" s="83"/>
      <c r="AC1295" s="83"/>
      <c r="AD1295" s="3" t="str">
        <f t="shared" si="388"/>
        <v>Carbonate- bearing pebbly mud</v>
      </c>
    </row>
    <row r="1296" spans="1:30" x14ac:dyDescent="0.25">
      <c r="A1296" s="83">
        <v>54120</v>
      </c>
      <c r="B1296" s="83">
        <v>54111</v>
      </c>
      <c r="C1296" s="83">
        <f t="shared" si="389"/>
        <v>10725</v>
      </c>
      <c r="D1296" s="83">
        <f t="shared" si="389"/>
        <v>10737</v>
      </c>
      <c r="E1296" s="83">
        <f t="shared" si="389"/>
        <v>10804</v>
      </c>
      <c r="F1296" s="83">
        <f t="shared" si="389"/>
        <v>54097</v>
      </c>
      <c r="G1296" s="83">
        <f t="shared" si="389"/>
        <v>54111</v>
      </c>
      <c r="H1296" s="88">
        <f t="shared" si="391"/>
        <v>54120</v>
      </c>
      <c r="I1296" s="83"/>
      <c r="J1296" s="83"/>
      <c r="K1296" s="83"/>
      <c r="L1296" s="83">
        <v>1290</v>
      </c>
      <c r="M1296" s="83">
        <v>6</v>
      </c>
      <c r="N1296" s="83"/>
      <c r="O1296" s="83"/>
      <c r="P1296" s="83"/>
      <c r="Q1296" s="83"/>
      <c r="R1296" s="83"/>
      <c r="S1296" s="84" t="s">
        <v>4119</v>
      </c>
      <c r="T1296" s="84"/>
      <c r="U1296" s="84"/>
      <c r="V1296" s="84"/>
      <c r="W1296" s="83" t="s">
        <v>4120</v>
      </c>
      <c r="X1296" s="83" t="s">
        <v>4121</v>
      </c>
      <c r="Y1296" s="83"/>
      <c r="Z1296" s="83"/>
      <c r="AA1296" s="83"/>
      <c r="AB1296" s="83"/>
      <c r="AC1296" s="83"/>
      <c r="AD1296" s="3" t="str">
        <f t="shared" si="388"/>
        <v>Carbonate-, grus- bearing mud</v>
      </c>
    </row>
    <row r="1297" spans="1:30" x14ac:dyDescent="0.25">
      <c r="A1297" s="83">
        <v>54121</v>
      </c>
      <c r="B1297" s="83">
        <v>54111</v>
      </c>
      <c r="C1297" s="83">
        <f t="shared" si="389"/>
        <v>10725</v>
      </c>
      <c r="D1297" s="83">
        <f t="shared" si="389"/>
        <v>10737</v>
      </c>
      <c r="E1297" s="83">
        <f t="shared" si="389"/>
        <v>10804</v>
      </c>
      <c r="F1297" s="83">
        <f t="shared" si="389"/>
        <v>54097</v>
      </c>
      <c r="G1297" s="83">
        <f t="shared" si="389"/>
        <v>54111</v>
      </c>
      <c r="H1297" s="88">
        <f t="shared" si="391"/>
        <v>54121</v>
      </c>
      <c r="I1297" s="83"/>
      <c r="J1297" s="83"/>
      <c r="K1297" s="83"/>
      <c r="L1297" s="83">
        <v>1291</v>
      </c>
      <c r="M1297" s="83">
        <v>6</v>
      </c>
      <c r="N1297" s="83"/>
      <c r="O1297" s="83"/>
      <c r="P1297" s="83"/>
      <c r="Q1297" s="83"/>
      <c r="R1297" s="83"/>
      <c r="S1297" s="84" t="s">
        <v>4122</v>
      </c>
      <c r="T1297" s="84"/>
      <c r="U1297" s="84"/>
      <c r="V1297" s="84"/>
      <c r="W1297" s="83" t="s">
        <v>4123</v>
      </c>
      <c r="X1297" s="83" t="s">
        <v>4124</v>
      </c>
      <c r="Y1297" s="83"/>
      <c r="Z1297" s="83"/>
      <c r="AA1297" s="83"/>
      <c r="AB1297" s="83"/>
      <c r="AC1297" s="83"/>
      <c r="AD1297" s="3" t="str">
        <f t="shared" si="388"/>
        <v>Carbonate- bearing grus- mud</v>
      </c>
    </row>
    <row r="1298" spans="1:30" x14ac:dyDescent="0.25">
      <c r="A1298" s="83">
        <v>54122</v>
      </c>
      <c r="B1298" s="83">
        <v>54111</v>
      </c>
      <c r="C1298" s="83">
        <f t="shared" si="389"/>
        <v>10725</v>
      </c>
      <c r="D1298" s="83">
        <f t="shared" si="389"/>
        <v>10737</v>
      </c>
      <c r="E1298" s="83">
        <f t="shared" si="389"/>
        <v>10804</v>
      </c>
      <c r="F1298" s="83">
        <f t="shared" si="389"/>
        <v>54097</v>
      </c>
      <c r="G1298" s="83">
        <f t="shared" si="389"/>
        <v>54111</v>
      </c>
      <c r="H1298" s="88">
        <f t="shared" si="391"/>
        <v>54122</v>
      </c>
      <c r="I1298" s="83"/>
      <c r="J1298" s="83"/>
      <c r="K1298" s="83"/>
      <c r="L1298" s="83">
        <v>1292</v>
      </c>
      <c r="M1298" s="83">
        <v>6</v>
      </c>
      <c r="N1298" s="83"/>
      <c r="O1298" s="83"/>
      <c r="P1298" s="83"/>
      <c r="Q1298" s="83"/>
      <c r="R1298" s="83"/>
      <c r="S1298" s="84" t="s">
        <v>4125</v>
      </c>
      <c r="T1298" s="84"/>
      <c r="U1298" s="84"/>
      <c r="V1298" s="84"/>
      <c r="W1298" s="83" t="s">
        <v>4126</v>
      </c>
      <c r="X1298" s="83" t="s">
        <v>4127</v>
      </c>
      <c r="Y1298" s="83"/>
      <c r="Z1298" s="83"/>
      <c r="AA1298" s="83"/>
      <c r="AB1298" s="83"/>
      <c r="AC1298" s="83"/>
      <c r="AD1298" s="3" t="str">
        <f t="shared" si="388"/>
        <v>Carbonate-, debris- bearing mud</v>
      </c>
    </row>
    <row r="1299" spans="1:30" x14ac:dyDescent="0.25">
      <c r="A1299" s="83">
        <v>54123</v>
      </c>
      <c r="B1299" s="83">
        <v>54111</v>
      </c>
      <c r="C1299" s="83">
        <f t="shared" si="389"/>
        <v>10725</v>
      </c>
      <c r="D1299" s="83">
        <f t="shared" si="389"/>
        <v>10737</v>
      </c>
      <c r="E1299" s="83">
        <f t="shared" si="389"/>
        <v>10804</v>
      </c>
      <c r="F1299" s="83">
        <f t="shared" si="389"/>
        <v>54097</v>
      </c>
      <c r="G1299" s="83">
        <f t="shared" si="389"/>
        <v>54111</v>
      </c>
      <c r="H1299" s="88">
        <f t="shared" si="391"/>
        <v>54123</v>
      </c>
      <c r="I1299" s="83"/>
      <c r="J1299" s="83"/>
      <c r="K1299" s="83"/>
      <c r="L1299" s="83">
        <v>1293</v>
      </c>
      <c r="M1299" s="83">
        <v>6</v>
      </c>
      <c r="N1299" s="83"/>
      <c r="O1299" s="83"/>
      <c r="P1299" s="83"/>
      <c r="Q1299" s="83"/>
      <c r="R1299" s="83"/>
      <c r="S1299" s="84" t="s">
        <v>4128</v>
      </c>
      <c r="T1299" s="84"/>
      <c r="U1299" s="84"/>
      <c r="V1299" s="84"/>
      <c r="W1299" s="83" t="s">
        <v>4129</v>
      </c>
      <c r="X1299" s="83" t="s">
        <v>4130</v>
      </c>
      <c r="Y1299" s="83"/>
      <c r="Z1299" s="83"/>
      <c r="AA1299" s="83"/>
      <c r="AB1299" s="83"/>
      <c r="AC1299" s="83"/>
      <c r="AD1299" s="3" t="str">
        <f t="shared" si="388"/>
        <v>Carbonate- bearing detrital mud</v>
      </c>
    </row>
    <row r="1300" spans="1:30" x14ac:dyDescent="0.25">
      <c r="A1300" s="83">
        <v>54124</v>
      </c>
      <c r="B1300" s="83">
        <v>54111</v>
      </c>
      <c r="C1300" s="83">
        <f t="shared" si="389"/>
        <v>10725</v>
      </c>
      <c r="D1300" s="83">
        <f t="shared" si="389"/>
        <v>10737</v>
      </c>
      <c r="E1300" s="83">
        <f t="shared" si="389"/>
        <v>10804</v>
      </c>
      <c r="F1300" s="83">
        <f t="shared" si="389"/>
        <v>54097</v>
      </c>
      <c r="G1300" s="83">
        <f t="shared" si="389"/>
        <v>54111</v>
      </c>
      <c r="H1300" s="88">
        <f t="shared" si="391"/>
        <v>54124</v>
      </c>
      <c r="I1300" s="83"/>
      <c r="J1300" s="83"/>
      <c r="K1300" s="83"/>
      <c r="L1300" s="83">
        <v>1294</v>
      </c>
      <c r="M1300" s="83">
        <v>6</v>
      </c>
      <c r="N1300" s="83"/>
      <c r="O1300" s="83"/>
      <c r="P1300" s="83"/>
      <c r="Q1300" s="83"/>
      <c r="R1300" s="83"/>
      <c r="S1300" s="84" t="s">
        <v>4131</v>
      </c>
      <c r="T1300" s="84"/>
      <c r="U1300" s="84"/>
      <c r="V1300" s="84"/>
      <c r="W1300" s="83" t="s">
        <v>4132</v>
      </c>
      <c r="X1300" s="83" t="s">
        <v>4133</v>
      </c>
      <c r="Y1300" s="83"/>
      <c r="Z1300" s="83"/>
      <c r="AA1300" s="83"/>
      <c r="AB1300" s="83"/>
      <c r="AC1300" s="83"/>
      <c r="AD1300" s="3" t="str">
        <f t="shared" si="388"/>
        <v>Carbonate- bearing, stronly humus mud</v>
      </c>
    </row>
    <row r="1301" spans="1:30" x14ac:dyDescent="0.25">
      <c r="A1301" s="83">
        <v>54125</v>
      </c>
      <c r="B1301" s="83">
        <v>54097</v>
      </c>
      <c r="C1301" s="83">
        <f t="shared" si="389"/>
        <v>10725</v>
      </c>
      <c r="D1301" s="83">
        <f t="shared" si="389"/>
        <v>10737</v>
      </c>
      <c r="E1301" s="83">
        <f t="shared" si="389"/>
        <v>10804</v>
      </c>
      <c r="F1301" s="83">
        <f t="shared" si="389"/>
        <v>54097</v>
      </c>
      <c r="G1301" s="88">
        <f>A1301</f>
        <v>54125</v>
      </c>
      <c r="H1301" s="83"/>
      <c r="I1301" s="83"/>
      <c r="J1301" s="83"/>
      <c r="K1301" s="83"/>
      <c r="L1301" s="83">
        <v>1295</v>
      </c>
      <c r="M1301" s="83">
        <v>5</v>
      </c>
      <c r="N1301" s="83"/>
      <c r="O1301" s="83"/>
      <c r="P1301" s="83"/>
      <c r="Q1301" s="83"/>
      <c r="R1301" s="84" t="s">
        <v>4134</v>
      </c>
      <c r="S1301" s="84"/>
      <c r="T1301" s="84"/>
      <c r="U1301" s="84"/>
      <c r="V1301" s="84"/>
      <c r="W1301" s="83" t="s">
        <v>4135</v>
      </c>
      <c r="X1301" s="83" t="s">
        <v>4136</v>
      </c>
      <c r="Y1301" s="83"/>
      <c r="Z1301" s="83"/>
      <c r="AA1301" s="83"/>
      <c r="AB1301" s="83"/>
      <c r="AC1301" s="83"/>
      <c r="AD1301" s="3" t="str">
        <f t="shared" si="388"/>
        <v>Carbonate- bearing silt sediment</v>
      </c>
    </row>
    <row r="1302" spans="1:30" x14ac:dyDescent="0.25">
      <c r="A1302" s="83">
        <v>54126</v>
      </c>
      <c r="B1302" s="83">
        <v>54125</v>
      </c>
      <c r="C1302" s="83">
        <f t="shared" si="389"/>
        <v>10725</v>
      </c>
      <c r="D1302" s="83">
        <f t="shared" si="389"/>
        <v>10737</v>
      </c>
      <c r="E1302" s="83">
        <f t="shared" si="389"/>
        <v>10804</v>
      </c>
      <c r="F1302" s="83">
        <f t="shared" si="389"/>
        <v>54097</v>
      </c>
      <c r="G1302" s="83">
        <f t="shared" si="389"/>
        <v>54125</v>
      </c>
      <c r="H1302" s="88">
        <f>A1302</f>
        <v>54126</v>
      </c>
      <c r="I1302" s="83"/>
      <c r="J1302" s="83"/>
      <c r="K1302" s="83"/>
      <c r="L1302" s="83">
        <v>1296</v>
      </c>
      <c r="M1302" s="83">
        <v>6</v>
      </c>
      <c r="N1302" s="83"/>
      <c r="O1302" s="83"/>
      <c r="P1302" s="83"/>
      <c r="Q1302" s="83"/>
      <c r="R1302" s="83"/>
      <c r="S1302" s="84" t="s">
        <v>4137</v>
      </c>
      <c r="T1302" s="84"/>
      <c r="U1302" s="84"/>
      <c r="V1302" s="84"/>
      <c r="W1302" s="83" t="s">
        <v>4138</v>
      </c>
      <c r="X1302" s="83" t="s">
        <v>4139</v>
      </c>
      <c r="Y1302" s="83"/>
      <c r="Z1302" s="83"/>
      <c r="AA1302" s="83"/>
      <c r="AB1302" s="83"/>
      <c r="AC1302" s="83"/>
      <c r="AD1302" s="3" t="str">
        <f t="shared" si="388"/>
        <v>Carbonate- bearing silt</v>
      </c>
    </row>
    <row r="1303" spans="1:30" x14ac:dyDescent="0.25">
      <c r="A1303" s="83">
        <v>54127</v>
      </c>
      <c r="B1303" s="83">
        <v>54126</v>
      </c>
      <c r="C1303" s="83">
        <f t="shared" si="389"/>
        <v>10725</v>
      </c>
      <c r="D1303" s="83">
        <f t="shared" si="389"/>
        <v>10737</v>
      </c>
      <c r="E1303" s="83">
        <f t="shared" si="389"/>
        <v>10804</v>
      </c>
      <c r="F1303" s="83">
        <f t="shared" si="389"/>
        <v>54097</v>
      </c>
      <c r="G1303" s="83">
        <f t="shared" si="389"/>
        <v>54125</v>
      </c>
      <c r="H1303" s="83">
        <f t="shared" si="389"/>
        <v>54126</v>
      </c>
      <c r="I1303" s="83">
        <f t="shared" ref="I1303:I1305" si="392">A1303</f>
        <v>54127</v>
      </c>
      <c r="J1303" s="83"/>
      <c r="K1303" s="83"/>
      <c r="L1303" s="83">
        <v>1297</v>
      </c>
      <c r="M1303" s="83">
        <v>7</v>
      </c>
      <c r="N1303" s="83"/>
      <c r="O1303" s="83"/>
      <c r="P1303" s="83"/>
      <c r="Q1303" s="83"/>
      <c r="R1303" s="83"/>
      <c r="S1303" s="83"/>
      <c r="T1303" s="84" t="s">
        <v>4140</v>
      </c>
      <c r="U1303" s="84"/>
      <c r="V1303" s="84"/>
      <c r="W1303" s="83" t="s">
        <v>4141</v>
      </c>
      <c r="X1303" s="83" t="s">
        <v>4142</v>
      </c>
      <c r="Y1303" s="83"/>
      <c r="Z1303" s="83"/>
      <c r="AA1303" s="83"/>
      <c r="AB1303" s="83"/>
      <c r="AC1303" s="83"/>
      <c r="AD1303" s="3" t="str">
        <f t="shared" si="388"/>
        <v>Carbonate- bearing clayey silt</v>
      </c>
    </row>
    <row r="1304" spans="1:30" x14ac:dyDescent="0.25">
      <c r="A1304" s="83">
        <v>54128</v>
      </c>
      <c r="B1304" s="83">
        <v>54126</v>
      </c>
      <c r="C1304" s="83">
        <f t="shared" si="389"/>
        <v>10725</v>
      </c>
      <c r="D1304" s="83">
        <f t="shared" si="389"/>
        <v>10737</v>
      </c>
      <c r="E1304" s="83">
        <f t="shared" si="389"/>
        <v>10804</v>
      </c>
      <c r="F1304" s="83">
        <f t="shared" si="389"/>
        <v>54097</v>
      </c>
      <c r="G1304" s="83">
        <f t="shared" si="389"/>
        <v>54125</v>
      </c>
      <c r="H1304" s="83">
        <f t="shared" si="389"/>
        <v>54126</v>
      </c>
      <c r="I1304" s="83">
        <f t="shared" si="392"/>
        <v>54128</v>
      </c>
      <c r="J1304" s="83"/>
      <c r="K1304" s="83"/>
      <c r="L1304" s="83">
        <v>1298</v>
      </c>
      <c r="M1304" s="83">
        <v>7</v>
      </c>
      <c r="N1304" s="83"/>
      <c r="O1304" s="83"/>
      <c r="P1304" s="83"/>
      <c r="Q1304" s="83"/>
      <c r="R1304" s="83"/>
      <c r="S1304" s="83"/>
      <c r="T1304" s="84" t="s">
        <v>4143</v>
      </c>
      <c r="U1304" s="84"/>
      <c r="V1304" s="84"/>
      <c r="W1304" s="83" t="s">
        <v>4144</v>
      </c>
      <c r="X1304" s="83" t="s">
        <v>4145</v>
      </c>
      <c r="Y1304" s="83"/>
      <c r="Z1304" s="83"/>
      <c r="AA1304" s="83"/>
      <c r="AB1304" s="83"/>
      <c r="AC1304" s="83"/>
      <c r="AD1304" s="3" t="str">
        <f t="shared" si="388"/>
        <v>Carbonate- bearing muddy silt</v>
      </c>
    </row>
    <row r="1305" spans="1:30" x14ac:dyDescent="0.25">
      <c r="A1305" s="83">
        <v>54129</v>
      </c>
      <c r="B1305" s="83">
        <v>54126</v>
      </c>
      <c r="C1305" s="83">
        <f t="shared" ref="C1305:H1320" si="393">VLOOKUP(D1305,$A:$B,2,FALSE)</f>
        <v>10725</v>
      </c>
      <c r="D1305" s="83">
        <f t="shared" si="393"/>
        <v>10737</v>
      </c>
      <c r="E1305" s="83">
        <f t="shared" si="393"/>
        <v>10804</v>
      </c>
      <c r="F1305" s="83">
        <f t="shared" si="393"/>
        <v>54097</v>
      </c>
      <c r="G1305" s="83">
        <f t="shared" si="393"/>
        <v>54125</v>
      </c>
      <c r="H1305" s="83">
        <f t="shared" si="393"/>
        <v>54126</v>
      </c>
      <c r="I1305" s="83">
        <f t="shared" si="392"/>
        <v>54129</v>
      </c>
      <c r="J1305" s="83"/>
      <c r="K1305" s="83"/>
      <c r="L1305" s="83">
        <v>1299</v>
      </c>
      <c r="M1305" s="83">
        <v>7</v>
      </c>
      <c r="N1305" s="83"/>
      <c r="O1305" s="83"/>
      <c r="P1305" s="83"/>
      <c r="Q1305" s="83"/>
      <c r="R1305" s="83"/>
      <c r="S1305" s="83"/>
      <c r="T1305" s="84" t="s">
        <v>4146</v>
      </c>
      <c r="U1305" s="84"/>
      <c r="V1305" s="84"/>
      <c r="W1305" s="83" t="s">
        <v>4147</v>
      </c>
      <c r="X1305" s="83" t="s">
        <v>4148</v>
      </c>
      <c r="Y1305" s="83"/>
      <c r="Z1305" s="83"/>
      <c r="AA1305" s="83"/>
      <c r="AB1305" s="83"/>
      <c r="AC1305" s="83"/>
      <c r="AD1305" s="3" t="str">
        <f t="shared" si="388"/>
        <v>Carbonate- bearing sandy silt</v>
      </c>
    </row>
    <row r="1306" spans="1:30" x14ac:dyDescent="0.25">
      <c r="A1306" s="83">
        <v>54130</v>
      </c>
      <c r="B1306" s="83">
        <v>54125</v>
      </c>
      <c r="C1306" s="83">
        <f t="shared" si="393"/>
        <v>10725</v>
      </c>
      <c r="D1306" s="83">
        <f t="shared" si="393"/>
        <v>10737</v>
      </c>
      <c r="E1306" s="83">
        <f t="shared" si="393"/>
        <v>10804</v>
      </c>
      <c r="F1306" s="83">
        <f t="shared" si="393"/>
        <v>54097</v>
      </c>
      <c r="G1306" s="83">
        <f t="shared" si="393"/>
        <v>54125</v>
      </c>
      <c r="H1306" s="88">
        <f t="shared" ref="H1306:H1314" si="394">A1306</f>
        <v>54130</v>
      </c>
      <c r="I1306" s="83"/>
      <c r="J1306" s="83"/>
      <c r="K1306" s="83"/>
      <c r="L1306" s="83">
        <v>1300</v>
      </c>
      <c r="M1306" s="83">
        <v>6</v>
      </c>
      <c r="N1306" s="83"/>
      <c r="O1306" s="83"/>
      <c r="P1306" s="83"/>
      <c r="Q1306" s="83"/>
      <c r="R1306" s="83"/>
      <c r="S1306" s="84" t="s">
        <v>4149</v>
      </c>
      <c r="T1306" s="84"/>
      <c r="U1306" s="84"/>
      <c r="V1306" s="84"/>
      <c r="W1306" s="83" t="s">
        <v>4150</v>
      </c>
      <c r="X1306" s="83" t="s">
        <v>4151</v>
      </c>
      <c r="Y1306" s="83"/>
      <c r="Z1306" s="83"/>
      <c r="AA1306" s="83"/>
      <c r="AB1306" s="83"/>
      <c r="AC1306" s="83"/>
      <c r="AD1306" s="3" t="str">
        <f t="shared" si="388"/>
        <v>Carbonate-, gravel- bearing silt</v>
      </c>
    </row>
    <row r="1307" spans="1:30" x14ac:dyDescent="0.25">
      <c r="A1307" s="83">
        <v>54131</v>
      </c>
      <c r="B1307" s="83">
        <v>54125</v>
      </c>
      <c r="C1307" s="83">
        <f t="shared" si="393"/>
        <v>10725</v>
      </c>
      <c r="D1307" s="83">
        <f t="shared" si="393"/>
        <v>10737</v>
      </c>
      <c r="E1307" s="83">
        <f t="shared" si="393"/>
        <v>10804</v>
      </c>
      <c r="F1307" s="83">
        <f t="shared" si="393"/>
        <v>54097</v>
      </c>
      <c r="G1307" s="83">
        <f t="shared" si="393"/>
        <v>54125</v>
      </c>
      <c r="H1307" s="88">
        <f t="shared" si="394"/>
        <v>54131</v>
      </c>
      <c r="I1307" s="83"/>
      <c r="J1307" s="83"/>
      <c r="K1307" s="83"/>
      <c r="L1307" s="83">
        <v>1301</v>
      </c>
      <c r="M1307" s="83">
        <v>6</v>
      </c>
      <c r="N1307" s="83"/>
      <c r="O1307" s="83"/>
      <c r="P1307" s="83"/>
      <c r="Q1307" s="83"/>
      <c r="R1307" s="83"/>
      <c r="S1307" s="84" t="s">
        <v>4152</v>
      </c>
      <c r="T1307" s="84"/>
      <c r="U1307" s="84"/>
      <c r="V1307" s="84"/>
      <c r="W1307" s="83" t="s">
        <v>4153</v>
      </c>
      <c r="X1307" s="83" t="s">
        <v>4154</v>
      </c>
      <c r="Y1307" s="83"/>
      <c r="Z1307" s="83"/>
      <c r="AA1307" s="83"/>
      <c r="AB1307" s="83"/>
      <c r="AC1307" s="83"/>
      <c r="AD1307" s="3" t="str">
        <f t="shared" si="388"/>
        <v>Carbonate- bearing gravelly silt</v>
      </c>
    </row>
    <row r="1308" spans="1:30" x14ac:dyDescent="0.25">
      <c r="A1308" s="83">
        <v>54132</v>
      </c>
      <c r="B1308" s="83">
        <v>54125</v>
      </c>
      <c r="C1308" s="83">
        <f t="shared" si="393"/>
        <v>10725</v>
      </c>
      <c r="D1308" s="83">
        <f t="shared" si="393"/>
        <v>10737</v>
      </c>
      <c r="E1308" s="83">
        <f t="shared" si="393"/>
        <v>10804</v>
      </c>
      <c r="F1308" s="83">
        <f t="shared" si="393"/>
        <v>54097</v>
      </c>
      <c r="G1308" s="83">
        <f t="shared" si="393"/>
        <v>54125</v>
      </c>
      <c r="H1308" s="88">
        <f t="shared" si="394"/>
        <v>54132</v>
      </c>
      <c r="I1308" s="83"/>
      <c r="J1308" s="83"/>
      <c r="K1308" s="83"/>
      <c r="L1308" s="83">
        <v>1302</v>
      </c>
      <c r="M1308" s="83">
        <v>6</v>
      </c>
      <c r="N1308" s="83"/>
      <c r="O1308" s="83"/>
      <c r="P1308" s="83"/>
      <c r="Q1308" s="83"/>
      <c r="R1308" s="83"/>
      <c r="S1308" s="84" t="s">
        <v>4155</v>
      </c>
      <c r="T1308" s="84"/>
      <c r="U1308" s="84"/>
      <c r="V1308" s="84"/>
      <c r="W1308" s="83" t="s">
        <v>4156</v>
      </c>
      <c r="X1308" s="83" t="s">
        <v>4157</v>
      </c>
      <c r="Y1308" s="83"/>
      <c r="Z1308" s="83"/>
      <c r="AA1308" s="83"/>
      <c r="AB1308" s="83"/>
      <c r="AC1308" s="83"/>
      <c r="AD1308" s="3" t="str">
        <f t="shared" si="388"/>
        <v>Carbonate-, pebble- bearing silt</v>
      </c>
    </row>
    <row r="1309" spans="1:30" x14ac:dyDescent="0.25">
      <c r="A1309" s="83">
        <v>54133</v>
      </c>
      <c r="B1309" s="83">
        <v>54125</v>
      </c>
      <c r="C1309" s="83">
        <f t="shared" si="393"/>
        <v>10725</v>
      </c>
      <c r="D1309" s="83">
        <f t="shared" si="393"/>
        <v>10737</v>
      </c>
      <c r="E1309" s="83">
        <f t="shared" si="393"/>
        <v>10804</v>
      </c>
      <c r="F1309" s="83">
        <f t="shared" si="393"/>
        <v>54097</v>
      </c>
      <c r="G1309" s="83">
        <f t="shared" si="393"/>
        <v>54125</v>
      </c>
      <c r="H1309" s="88">
        <f t="shared" si="394"/>
        <v>54133</v>
      </c>
      <c r="I1309" s="83"/>
      <c r="J1309" s="83"/>
      <c r="K1309" s="83"/>
      <c r="L1309" s="83">
        <v>1303</v>
      </c>
      <c r="M1309" s="83">
        <v>6</v>
      </c>
      <c r="N1309" s="83"/>
      <c r="O1309" s="83"/>
      <c r="P1309" s="83"/>
      <c r="Q1309" s="83"/>
      <c r="R1309" s="83"/>
      <c r="S1309" s="84" t="s">
        <v>4158</v>
      </c>
      <c r="T1309" s="84"/>
      <c r="U1309" s="84"/>
      <c r="V1309" s="84"/>
      <c r="W1309" s="83" t="s">
        <v>4159</v>
      </c>
      <c r="X1309" s="83" t="s">
        <v>4160</v>
      </c>
      <c r="Y1309" s="83"/>
      <c r="Z1309" s="83"/>
      <c r="AA1309" s="83"/>
      <c r="AB1309" s="83"/>
      <c r="AC1309" s="83"/>
      <c r="AD1309" s="3" t="str">
        <f t="shared" si="388"/>
        <v>Carbonate- bearing pebbly silt</v>
      </c>
    </row>
    <row r="1310" spans="1:30" x14ac:dyDescent="0.25">
      <c r="A1310" s="83">
        <v>54134</v>
      </c>
      <c r="B1310" s="83">
        <v>54125</v>
      </c>
      <c r="C1310" s="83">
        <f t="shared" si="393"/>
        <v>10725</v>
      </c>
      <c r="D1310" s="83">
        <f t="shared" si="393"/>
        <v>10737</v>
      </c>
      <c r="E1310" s="83">
        <f t="shared" si="393"/>
        <v>10804</v>
      </c>
      <c r="F1310" s="83">
        <f t="shared" si="393"/>
        <v>54097</v>
      </c>
      <c r="G1310" s="83">
        <f t="shared" si="393"/>
        <v>54125</v>
      </c>
      <c r="H1310" s="88">
        <f t="shared" si="394"/>
        <v>54134</v>
      </c>
      <c r="I1310" s="83"/>
      <c r="J1310" s="83"/>
      <c r="K1310" s="83"/>
      <c r="L1310" s="83">
        <v>1304</v>
      </c>
      <c r="M1310" s="83">
        <v>6</v>
      </c>
      <c r="N1310" s="83"/>
      <c r="O1310" s="83"/>
      <c r="P1310" s="83"/>
      <c r="Q1310" s="83"/>
      <c r="R1310" s="83"/>
      <c r="S1310" s="84" t="s">
        <v>4161</v>
      </c>
      <c r="T1310" s="84"/>
      <c r="U1310" s="84"/>
      <c r="V1310" s="84"/>
      <c r="W1310" s="83" t="s">
        <v>4162</v>
      </c>
      <c r="X1310" s="83" t="s">
        <v>4163</v>
      </c>
      <c r="Y1310" s="83"/>
      <c r="Z1310" s="83"/>
      <c r="AA1310" s="83"/>
      <c r="AB1310" s="83"/>
      <c r="AC1310" s="83"/>
      <c r="AD1310" s="3" t="str">
        <f t="shared" si="388"/>
        <v>Carbonate-, grus- bearing silt</v>
      </c>
    </row>
    <row r="1311" spans="1:30" x14ac:dyDescent="0.25">
      <c r="A1311" s="83">
        <v>54135</v>
      </c>
      <c r="B1311" s="83">
        <v>54125</v>
      </c>
      <c r="C1311" s="83">
        <f t="shared" si="393"/>
        <v>10725</v>
      </c>
      <c r="D1311" s="83">
        <f t="shared" si="393"/>
        <v>10737</v>
      </c>
      <c r="E1311" s="83">
        <f t="shared" si="393"/>
        <v>10804</v>
      </c>
      <c r="F1311" s="83">
        <f t="shared" si="393"/>
        <v>54097</v>
      </c>
      <c r="G1311" s="83">
        <f t="shared" si="393"/>
        <v>54125</v>
      </c>
      <c r="H1311" s="88">
        <f t="shared" si="394"/>
        <v>54135</v>
      </c>
      <c r="I1311" s="83"/>
      <c r="J1311" s="83"/>
      <c r="K1311" s="83"/>
      <c r="L1311" s="83">
        <v>1305</v>
      </c>
      <c r="M1311" s="83">
        <v>6</v>
      </c>
      <c r="N1311" s="83"/>
      <c r="O1311" s="83"/>
      <c r="P1311" s="83"/>
      <c r="Q1311" s="83"/>
      <c r="R1311" s="83"/>
      <c r="S1311" s="84" t="s">
        <v>4164</v>
      </c>
      <c r="T1311" s="84"/>
      <c r="U1311" s="84"/>
      <c r="V1311" s="84"/>
      <c r="W1311" s="83" t="s">
        <v>4165</v>
      </c>
      <c r="X1311" s="83" t="s">
        <v>4166</v>
      </c>
      <c r="Y1311" s="83"/>
      <c r="Z1311" s="83"/>
      <c r="AA1311" s="83"/>
      <c r="AB1311" s="83"/>
      <c r="AC1311" s="83"/>
      <c r="AD1311" s="3" t="str">
        <f t="shared" si="388"/>
        <v>Carbonate- bearing grus- silt</v>
      </c>
    </row>
    <row r="1312" spans="1:30" x14ac:dyDescent="0.25">
      <c r="A1312" s="83">
        <v>54136</v>
      </c>
      <c r="B1312" s="83">
        <v>54125</v>
      </c>
      <c r="C1312" s="83">
        <f t="shared" si="393"/>
        <v>10725</v>
      </c>
      <c r="D1312" s="83">
        <f t="shared" si="393"/>
        <v>10737</v>
      </c>
      <c r="E1312" s="83">
        <f t="shared" si="393"/>
        <v>10804</v>
      </c>
      <c r="F1312" s="83">
        <f t="shared" si="393"/>
        <v>54097</v>
      </c>
      <c r="G1312" s="83">
        <f t="shared" si="393"/>
        <v>54125</v>
      </c>
      <c r="H1312" s="88">
        <f t="shared" si="394"/>
        <v>54136</v>
      </c>
      <c r="I1312" s="83"/>
      <c r="J1312" s="83"/>
      <c r="K1312" s="83"/>
      <c r="L1312" s="83">
        <v>1306</v>
      </c>
      <c r="M1312" s="83">
        <v>6</v>
      </c>
      <c r="N1312" s="83"/>
      <c r="O1312" s="83"/>
      <c r="P1312" s="83"/>
      <c r="Q1312" s="83"/>
      <c r="R1312" s="83"/>
      <c r="S1312" s="84" t="s">
        <v>4167</v>
      </c>
      <c r="T1312" s="84"/>
      <c r="U1312" s="84"/>
      <c r="V1312" s="84"/>
      <c r="W1312" s="83" t="s">
        <v>4168</v>
      </c>
      <c r="X1312" s="83" t="s">
        <v>4169</v>
      </c>
      <c r="Y1312" s="83"/>
      <c r="Z1312" s="83"/>
      <c r="AA1312" s="83"/>
      <c r="AB1312" s="83"/>
      <c r="AC1312" s="83"/>
      <c r="AD1312" s="3" t="str">
        <f t="shared" si="388"/>
        <v>Carbonate-, debris- bearing silt</v>
      </c>
    </row>
    <row r="1313" spans="1:30" x14ac:dyDescent="0.25">
      <c r="A1313" s="83">
        <v>54137</v>
      </c>
      <c r="B1313" s="83">
        <v>54125</v>
      </c>
      <c r="C1313" s="83">
        <f t="shared" si="393"/>
        <v>10725</v>
      </c>
      <c r="D1313" s="83">
        <f t="shared" si="393"/>
        <v>10737</v>
      </c>
      <c r="E1313" s="83">
        <f t="shared" si="393"/>
        <v>10804</v>
      </c>
      <c r="F1313" s="83">
        <f t="shared" si="393"/>
        <v>54097</v>
      </c>
      <c r="G1313" s="83">
        <f t="shared" si="393"/>
        <v>54125</v>
      </c>
      <c r="H1313" s="88">
        <f t="shared" si="394"/>
        <v>54137</v>
      </c>
      <c r="I1313" s="83"/>
      <c r="J1313" s="83"/>
      <c r="K1313" s="83"/>
      <c r="L1313" s="83">
        <v>1307</v>
      </c>
      <c r="M1313" s="83">
        <v>6</v>
      </c>
      <c r="N1313" s="83"/>
      <c r="O1313" s="83"/>
      <c r="P1313" s="83"/>
      <c r="Q1313" s="83"/>
      <c r="R1313" s="83"/>
      <c r="S1313" s="84" t="s">
        <v>4170</v>
      </c>
      <c r="T1313" s="84"/>
      <c r="U1313" s="84"/>
      <c r="V1313" s="84"/>
      <c r="W1313" s="83" t="s">
        <v>4171</v>
      </c>
      <c r="X1313" s="83" t="s">
        <v>4172</v>
      </c>
      <c r="Y1313" s="83"/>
      <c r="Z1313" s="83"/>
      <c r="AA1313" s="83"/>
      <c r="AB1313" s="83"/>
      <c r="AC1313" s="83"/>
      <c r="AD1313" s="3" t="str">
        <f t="shared" si="388"/>
        <v>Carbonate- bearing detrital silt</v>
      </c>
    </row>
    <row r="1314" spans="1:30" x14ac:dyDescent="0.25">
      <c r="A1314" s="83">
        <v>54138</v>
      </c>
      <c r="B1314" s="83">
        <v>54125</v>
      </c>
      <c r="C1314" s="83">
        <f t="shared" si="393"/>
        <v>10725</v>
      </c>
      <c r="D1314" s="83">
        <f t="shared" si="393"/>
        <v>10737</v>
      </c>
      <c r="E1314" s="83">
        <f t="shared" si="393"/>
        <v>10804</v>
      </c>
      <c r="F1314" s="83">
        <f t="shared" si="393"/>
        <v>54097</v>
      </c>
      <c r="G1314" s="83">
        <f t="shared" si="393"/>
        <v>54125</v>
      </c>
      <c r="H1314" s="88">
        <f t="shared" si="394"/>
        <v>54138</v>
      </c>
      <c r="I1314" s="83"/>
      <c r="J1314" s="83"/>
      <c r="K1314" s="83"/>
      <c r="L1314" s="83">
        <v>1308</v>
      </c>
      <c r="M1314" s="83">
        <v>6</v>
      </c>
      <c r="N1314" s="83"/>
      <c r="O1314" s="83"/>
      <c r="P1314" s="83"/>
      <c r="Q1314" s="83"/>
      <c r="R1314" s="83"/>
      <c r="S1314" s="84" t="s">
        <v>4173</v>
      </c>
      <c r="T1314" s="84"/>
      <c r="U1314" s="84"/>
      <c r="V1314" s="84"/>
      <c r="W1314" s="83" t="s">
        <v>4174</v>
      </c>
      <c r="X1314" s="83" t="s">
        <v>4175</v>
      </c>
      <c r="Y1314" s="83"/>
      <c r="Z1314" s="83"/>
      <c r="AA1314" s="83"/>
      <c r="AB1314" s="83"/>
      <c r="AC1314" s="83"/>
      <c r="AD1314" s="3" t="str">
        <f t="shared" si="388"/>
        <v>Carbonate- bearing, stronly humus silt</v>
      </c>
    </row>
    <row r="1315" spans="1:30" x14ac:dyDescent="0.25">
      <c r="A1315" s="83">
        <v>54139</v>
      </c>
      <c r="B1315" s="83">
        <v>54097</v>
      </c>
      <c r="C1315" s="83">
        <f t="shared" si="393"/>
        <v>10725</v>
      </c>
      <c r="D1315" s="83">
        <f t="shared" si="393"/>
        <v>10737</v>
      </c>
      <c r="E1315" s="83">
        <f t="shared" si="393"/>
        <v>10804</v>
      </c>
      <c r="F1315" s="83">
        <f t="shared" si="393"/>
        <v>54097</v>
      </c>
      <c r="G1315" s="88">
        <f>A1315</f>
        <v>54139</v>
      </c>
      <c r="H1315" s="83"/>
      <c r="I1315" s="83"/>
      <c r="J1315" s="83"/>
      <c r="K1315" s="83"/>
      <c r="L1315" s="83">
        <v>1309</v>
      </c>
      <c r="M1315" s="83">
        <v>5</v>
      </c>
      <c r="N1315" s="83"/>
      <c r="O1315" s="83"/>
      <c r="P1315" s="83"/>
      <c r="Q1315" s="83"/>
      <c r="R1315" s="84" t="s">
        <v>4176</v>
      </c>
      <c r="S1315" s="84"/>
      <c r="T1315" s="84"/>
      <c r="U1315" s="84"/>
      <c r="V1315" s="84"/>
      <c r="W1315" s="83" t="s">
        <v>4177</v>
      </c>
      <c r="X1315" s="83" t="s">
        <v>4178</v>
      </c>
      <c r="Y1315" s="83"/>
      <c r="Z1315" s="83"/>
      <c r="AA1315" s="83"/>
      <c r="AB1315" s="83"/>
      <c r="AC1315" s="83"/>
      <c r="AD1315" s="3" t="str">
        <f t="shared" si="388"/>
        <v>Carbonate- bearing sand sediment</v>
      </c>
    </row>
    <row r="1316" spans="1:30" x14ac:dyDescent="0.25">
      <c r="A1316" s="83">
        <v>54140</v>
      </c>
      <c r="B1316" s="83">
        <v>54139</v>
      </c>
      <c r="C1316" s="83">
        <f t="shared" si="393"/>
        <v>10725</v>
      </c>
      <c r="D1316" s="83">
        <f t="shared" si="393"/>
        <v>10737</v>
      </c>
      <c r="E1316" s="83">
        <f t="shared" si="393"/>
        <v>10804</v>
      </c>
      <c r="F1316" s="83">
        <f t="shared" si="393"/>
        <v>54097</v>
      </c>
      <c r="G1316" s="83">
        <f t="shared" si="393"/>
        <v>54139</v>
      </c>
      <c r="H1316" s="88">
        <f>A1316</f>
        <v>54140</v>
      </c>
      <c r="I1316" s="83"/>
      <c r="J1316" s="83"/>
      <c r="K1316" s="83"/>
      <c r="L1316" s="83">
        <v>1310</v>
      </c>
      <c r="M1316" s="83">
        <v>6</v>
      </c>
      <c r="N1316" s="83"/>
      <c r="O1316" s="83"/>
      <c r="P1316" s="83"/>
      <c r="Q1316" s="83"/>
      <c r="R1316" s="83"/>
      <c r="S1316" s="84" t="s">
        <v>4179</v>
      </c>
      <c r="T1316" s="84"/>
      <c r="U1316" s="84"/>
      <c r="V1316" s="84"/>
      <c r="W1316" s="83" t="s">
        <v>4180</v>
      </c>
      <c r="X1316" s="83" t="s">
        <v>4181</v>
      </c>
      <c r="Y1316" s="83"/>
      <c r="Z1316" s="83"/>
      <c r="AA1316" s="83"/>
      <c r="AB1316" s="83"/>
      <c r="AC1316" s="83"/>
      <c r="AD1316" s="3" t="str">
        <f t="shared" si="388"/>
        <v>Carbonate- bearing sand</v>
      </c>
    </row>
    <row r="1317" spans="1:30" x14ac:dyDescent="0.25">
      <c r="A1317" s="83">
        <v>54141</v>
      </c>
      <c r="B1317" s="83">
        <v>54140</v>
      </c>
      <c r="C1317" s="83">
        <f t="shared" si="393"/>
        <v>10725</v>
      </c>
      <c r="D1317" s="83">
        <f t="shared" si="393"/>
        <v>10737</v>
      </c>
      <c r="E1317" s="83">
        <f t="shared" si="393"/>
        <v>10804</v>
      </c>
      <c r="F1317" s="83">
        <f t="shared" si="393"/>
        <v>54097</v>
      </c>
      <c r="G1317" s="83">
        <f t="shared" si="393"/>
        <v>54139</v>
      </c>
      <c r="H1317" s="83">
        <f t="shared" si="393"/>
        <v>54140</v>
      </c>
      <c r="I1317" s="83">
        <f t="shared" ref="I1317:I1319" si="395">A1317</f>
        <v>54141</v>
      </c>
      <c r="J1317" s="83"/>
      <c r="K1317" s="83"/>
      <c r="L1317" s="83">
        <v>1311</v>
      </c>
      <c r="M1317" s="83">
        <v>7</v>
      </c>
      <c r="N1317" s="83"/>
      <c r="O1317" s="83"/>
      <c r="P1317" s="83"/>
      <c r="Q1317" s="83"/>
      <c r="R1317" s="83"/>
      <c r="S1317" s="83"/>
      <c r="T1317" s="84" t="s">
        <v>4182</v>
      </c>
      <c r="U1317" s="84"/>
      <c r="V1317" s="84"/>
      <c r="W1317" s="83" t="s">
        <v>4183</v>
      </c>
      <c r="X1317" s="83" t="s">
        <v>4184</v>
      </c>
      <c r="Y1317" s="83"/>
      <c r="Z1317" s="83"/>
      <c r="AA1317" s="83"/>
      <c r="AB1317" s="83"/>
      <c r="AC1317" s="83"/>
      <c r="AD1317" s="3" t="str">
        <f t="shared" si="388"/>
        <v>Carbonate- bearing silty sand</v>
      </c>
    </row>
    <row r="1318" spans="1:30" x14ac:dyDescent="0.25">
      <c r="A1318" s="83">
        <v>54142</v>
      </c>
      <c r="B1318" s="83">
        <v>54140</v>
      </c>
      <c r="C1318" s="83">
        <f t="shared" si="393"/>
        <v>10725</v>
      </c>
      <c r="D1318" s="83">
        <f t="shared" si="393"/>
        <v>10737</v>
      </c>
      <c r="E1318" s="83">
        <f t="shared" si="393"/>
        <v>10804</v>
      </c>
      <c r="F1318" s="83">
        <f t="shared" si="393"/>
        <v>54097</v>
      </c>
      <c r="G1318" s="83">
        <f t="shared" si="393"/>
        <v>54139</v>
      </c>
      <c r="H1318" s="83">
        <f t="shared" si="393"/>
        <v>54140</v>
      </c>
      <c r="I1318" s="83">
        <f t="shared" si="395"/>
        <v>54142</v>
      </c>
      <c r="J1318" s="83"/>
      <c r="K1318" s="83"/>
      <c r="L1318" s="83">
        <v>1312</v>
      </c>
      <c r="M1318" s="83">
        <v>7</v>
      </c>
      <c r="N1318" s="83"/>
      <c r="O1318" s="83"/>
      <c r="P1318" s="83"/>
      <c r="Q1318" s="83"/>
      <c r="R1318" s="83"/>
      <c r="S1318" s="83"/>
      <c r="T1318" s="84" t="s">
        <v>4185</v>
      </c>
      <c r="U1318" s="84"/>
      <c r="V1318" s="84"/>
      <c r="W1318" s="83" t="s">
        <v>4186</v>
      </c>
      <c r="X1318" s="83" t="s">
        <v>4187</v>
      </c>
      <c r="Y1318" s="83"/>
      <c r="Z1318" s="83"/>
      <c r="AA1318" s="83"/>
      <c r="AB1318" s="83"/>
      <c r="AC1318" s="83"/>
      <c r="AD1318" s="3" t="str">
        <f t="shared" si="388"/>
        <v>Carbonate- bearing muddy sand</v>
      </c>
    </row>
    <row r="1319" spans="1:30" x14ac:dyDescent="0.25">
      <c r="A1319" s="83">
        <v>54143</v>
      </c>
      <c r="B1319" s="83">
        <v>54140</v>
      </c>
      <c r="C1319" s="83">
        <f t="shared" si="393"/>
        <v>10725</v>
      </c>
      <c r="D1319" s="83">
        <f t="shared" si="393"/>
        <v>10737</v>
      </c>
      <c r="E1319" s="83">
        <f t="shared" si="393"/>
        <v>10804</v>
      </c>
      <c r="F1319" s="83">
        <f t="shared" si="393"/>
        <v>54097</v>
      </c>
      <c r="G1319" s="83">
        <f t="shared" si="393"/>
        <v>54139</v>
      </c>
      <c r="H1319" s="83">
        <f t="shared" si="393"/>
        <v>54140</v>
      </c>
      <c r="I1319" s="83">
        <f t="shared" si="395"/>
        <v>54143</v>
      </c>
      <c r="J1319" s="83"/>
      <c r="K1319" s="83"/>
      <c r="L1319" s="83">
        <v>1313</v>
      </c>
      <c r="M1319" s="83">
        <v>7</v>
      </c>
      <c r="N1319" s="83"/>
      <c r="O1319" s="83"/>
      <c r="P1319" s="83"/>
      <c r="Q1319" s="83"/>
      <c r="R1319" s="83"/>
      <c r="S1319" s="83"/>
      <c r="T1319" s="84" t="s">
        <v>4179</v>
      </c>
      <c r="U1319" s="84"/>
      <c r="V1319" s="84"/>
      <c r="W1319" s="83" t="s">
        <v>4188</v>
      </c>
      <c r="X1319" s="83" t="s">
        <v>4189</v>
      </c>
      <c r="Y1319" s="83"/>
      <c r="Z1319" s="83"/>
      <c r="AA1319" s="83"/>
      <c r="AB1319" s="83"/>
      <c r="AC1319" s="83"/>
      <c r="AD1319" s="3" t="str">
        <f t="shared" si="388"/>
        <v>Carbonate- bearing sand</v>
      </c>
    </row>
    <row r="1320" spans="1:30" x14ac:dyDescent="0.25">
      <c r="A1320" s="83">
        <v>54144</v>
      </c>
      <c r="B1320" s="83">
        <v>54139</v>
      </c>
      <c r="C1320" s="83">
        <f t="shared" si="393"/>
        <v>10725</v>
      </c>
      <c r="D1320" s="83">
        <f t="shared" si="393"/>
        <v>10737</v>
      </c>
      <c r="E1320" s="83">
        <f t="shared" si="393"/>
        <v>10804</v>
      </c>
      <c r="F1320" s="83">
        <f t="shared" si="393"/>
        <v>54097</v>
      </c>
      <c r="G1320" s="83">
        <f t="shared" si="393"/>
        <v>54139</v>
      </c>
      <c r="H1320" s="88">
        <f t="shared" ref="H1320:H1328" si="396">A1320</f>
        <v>54144</v>
      </c>
      <c r="I1320" s="83"/>
      <c r="J1320" s="83"/>
      <c r="K1320" s="83"/>
      <c r="L1320" s="83">
        <v>1314</v>
      </c>
      <c r="M1320" s="83">
        <v>6</v>
      </c>
      <c r="N1320" s="83"/>
      <c r="O1320" s="83"/>
      <c r="P1320" s="83"/>
      <c r="Q1320" s="83"/>
      <c r="R1320" s="83"/>
      <c r="S1320" s="84" t="s">
        <v>4190</v>
      </c>
      <c r="T1320" s="84"/>
      <c r="U1320" s="84"/>
      <c r="V1320" s="84"/>
      <c r="W1320" s="83" t="s">
        <v>4191</v>
      </c>
      <c r="X1320" s="83" t="s">
        <v>4192</v>
      </c>
      <c r="Y1320" s="83"/>
      <c r="Z1320" s="83"/>
      <c r="AA1320" s="83"/>
      <c r="AB1320" s="83"/>
      <c r="AC1320" s="83"/>
      <c r="AD1320" s="3" t="str">
        <f t="shared" si="388"/>
        <v>Carbonate-, gravel- bearing sand</v>
      </c>
    </row>
    <row r="1321" spans="1:30" x14ac:dyDescent="0.25">
      <c r="A1321" s="83">
        <v>54145</v>
      </c>
      <c r="B1321" s="83">
        <v>54139</v>
      </c>
      <c r="C1321" s="83">
        <f t="shared" ref="C1321:G1336" si="397">VLOOKUP(D1321,$A:$B,2,FALSE)</f>
        <v>10725</v>
      </c>
      <c r="D1321" s="83">
        <f t="shared" si="397"/>
        <v>10737</v>
      </c>
      <c r="E1321" s="83">
        <f t="shared" si="397"/>
        <v>10804</v>
      </c>
      <c r="F1321" s="83">
        <f t="shared" si="397"/>
        <v>54097</v>
      </c>
      <c r="G1321" s="83">
        <f t="shared" si="397"/>
        <v>54139</v>
      </c>
      <c r="H1321" s="88">
        <f t="shared" si="396"/>
        <v>54145</v>
      </c>
      <c r="I1321" s="83"/>
      <c r="J1321" s="83"/>
      <c r="K1321" s="83"/>
      <c r="L1321" s="83">
        <v>1315</v>
      </c>
      <c r="M1321" s="83">
        <v>6</v>
      </c>
      <c r="N1321" s="83"/>
      <c r="O1321" s="83"/>
      <c r="P1321" s="83"/>
      <c r="Q1321" s="83"/>
      <c r="R1321" s="83"/>
      <c r="S1321" s="84" t="s">
        <v>4193</v>
      </c>
      <c r="T1321" s="84"/>
      <c r="U1321" s="84"/>
      <c r="V1321" s="84"/>
      <c r="W1321" s="83" t="s">
        <v>4194</v>
      </c>
      <c r="X1321" s="83" t="s">
        <v>4195</v>
      </c>
      <c r="Y1321" s="83"/>
      <c r="Z1321" s="83"/>
      <c r="AA1321" s="83"/>
      <c r="AB1321" s="83"/>
      <c r="AC1321" s="83"/>
      <c r="AD1321" s="3" t="str">
        <f t="shared" si="388"/>
        <v>Carbonate- bearing gravelly sand</v>
      </c>
    </row>
    <row r="1322" spans="1:30" x14ac:dyDescent="0.25">
      <c r="A1322" s="83">
        <v>54146</v>
      </c>
      <c r="B1322" s="83">
        <v>54139</v>
      </c>
      <c r="C1322" s="83">
        <f t="shared" si="397"/>
        <v>10725</v>
      </c>
      <c r="D1322" s="83">
        <f t="shared" si="397"/>
        <v>10737</v>
      </c>
      <c r="E1322" s="83">
        <f t="shared" si="397"/>
        <v>10804</v>
      </c>
      <c r="F1322" s="83">
        <f t="shared" si="397"/>
        <v>54097</v>
      </c>
      <c r="G1322" s="83">
        <f t="shared" si="397"/>
        <v>54139</v>
      </c>
      <c r="H1322" s="88">
        <f t="shared" si="396"/>
        <v>54146</v>
      </c>
      <c r="I1322" s="83"/>
      <c r="J1322" s="83"/>
      <c r="K1322" s="83"/>
      <c r="L1322" s="83">
        <v>1316</v>
      </c>
      <c r="M1322" s="83">
        <v>6</v>
      </c>
      <c r="N1322" s="83"/>
      <c r="O1322" s="83"/>
      <c r="P1322" s="83"/>
      <c r="Q1322" s="83"/>
      <c r="R1322" s="83"/>
      <c r="S1322" s="84" t="s">
        <v>4196</v>
      </c>
      <c r="T1322" s="84"/>
      <c r="U1322" s="84"/>
      <c r="V1322" s="84"/>
      <c r="W1322" s="83" t="s">
        <v>4197</v>
      </c>
      <c r="X1322" s="83" t="s">
        <v>4198</v>
      </c>
      <c r="Y1322" s="83"/>
      <c r="Z1322" s="83"/>
      <c r="AA1322" s="83"/>
      <c r="AB1322" s="83"/>
      <c r="AC1322" s="83"/>
      <c r="AD1322" s="3" t="str">
        <f t="shared" si="388"/>
        <v>Carbonate-, pebble- bearing sand</v>
      </c>
    </row>
    <row r="1323" spans="1:30" x14ac:dyDescent="0.25">
      <c r="A1323" s="83">
        <v>54147</v>
      </c>
      <c r="B1323" s="83">
        <v>54139</v>
      </c>
      <c r="C1323" s="83">
        <f t="shared" si="397"/>
        <v>10725</v>
      </c>
      <c r="D1323" s="83">
        <f t="shared" si="397"/>
        <v>10737</v>
      </c>
      <c r="E1323" s="83">
        <f t="shared" si="397"/>
        <v>10804</v>
      </c>
      <c r="F1323" s="83">
        <f t="shared" si="397"/>
        <v>54097</v>
      </c>
      <c r="G1323" s="83">
        <f t="shared" si="397"/>
        <v>54139</v>
      </c>
      <c r="H1323" s="88">
        <f t="shared" si="396"/>
        <v>54147</v>
      </c>
      <c r="I1323" s="83"/>
      <c r="J1323" s="83"/>
      <c r="K1323" s="83"/>
      <c r="L1323" s="83">
        <v>1317</v>
      </c>
      <c r="M1323" s="83">
        <v>6</v>
      </c>
      <c r="N1323" s="83"/>
      <c r="O1323" s="83"/>
      <c r="P1323" s="83"/>
      <c r="Q1323" s="83"/>
      <c r="R1323" s="83"/>
      <c r="S1323" s="84" t="s">
        <v>4199</v>
      </c>
      <c r="T1323" s="84"/>
      <c r="U1323" s="84"/>
      <c r="V1323" s="84"/>
      <c r="W1323" s="83" t="s">
        <v>4200</v>
      </c>
      <c r="X1323" s="83" t="s">
        <v>4201</v>
      </c>
      <c r="Y1323" s="83"/>
      <c r="Z1323" s="83"/>
      <c r="AA1323" s="83"/>
      <c r="AB1323" s="83"/>
      <c r="AC1323" s="83"/>
      <c r="AD1323" s="3" t="str">
        <f t="shared" si="388"/>
        <v>Carbonate- bearing pebbly sand</v>
      </c>
    </row>
    <row r="1324" spans="1:30" x14ac:dyDescent="0.25">
      <c r="A1324" s="83">
        <v>54148</v>
      </c>
      <c r="B1324" s="83">
        <v>54139</v>
      </c>
      <c r="C1324" s="83">
        <f t="shared" si="397"/>
        <v>10725</v>
      </c>
      <c r="D1324" s="83">
        <f t="shared" si="397"/>
        <v>10737</v>
      </c>
      <c r="E1324" s="83">
        <f t="shared" si="397"/>
        <v>10804</v>
      </c>
      <c r="F1324" s="83">
        <f t="shared" si="397"/>
        <v>54097</v>
      </c>
      <c r="G1324" s="83">
        <f t="shared" si="397"/>
        <v>54139</v>
      </c>
      <c r="H1324" s="88">
        <f t="shared" si="396"/>
        <v>54148</v>
      </c>
      <c r="I1324" s="83"/>
      <c r="J1324" s="83"/>
      <c r="K1324" s="83"/>
      <c r="L1324" s="83">
        <v>1318</v>
      </c>
      <c r="M1324" s="83">
        <v>6</v>
      </c>
      <c r="N1324" s="83"/>
      <c r="O1324" s="83"/>
      <c r="P1324" s="83"/>
      <c r="Q1324" s="83"/>
      <c r="R1324" s="83"/>
      <c r="S1324" s="84" t="s">
        <v>4202</v>
      </c>
      <c r="T1324" s="84"/>
      <c r="U1324" s="84"/>
      <c r="V1324" s="84"/>
      <c r="W1324" s="83" t="s">
        <v>4203</v>
      </c>
      <c r="X1324" s="83" t="s">
        <v>4204</v>
      </c>
      <c r="Y1324" s="83"/>
      <c r="Z1324" s="83"/>
      <c r="AA1324" s="83"/>
      <c r="AB1324" s="83"/>
      <c r="AC1324" s="83"/>
      <c r="AD1324" s="3" t="str">
        <f t="shared" si="388"/>
        <v>Carbonate-, grus- bearing sand</v>
      </c>
    </row>
    <row r="1325" spans="1:30" x14ac:dyDescent="0.25">
      <c r="A1325" s="83">
        <v>54149</v>
      </c>
      <c r="B1325" s="83">
        <v>54139</v>
      </c>
      <c r="C1325" s="83">
        <f t="shared" si="397"/>
        <v>10725</v>
      </c>
      <c r="D1325" s="83">
        <f t="shared" si="397"/>
        <v>10737</v>
      </c>
      <c r="E1325" s="83">
        <f t="shared" si="397"/>
        <v>10804</v>
      </c>
      <c r="F1325" s="83">
        <f t="shared" si="397"/>
        <v>54097</v>
      </c>
      <c r="G1325" s="83">
        <f t="shared" si="397"/>
        <v>54139</v>
      </c>
      <c r="H1325" s="88">
        <f t="shared" si="396"/>
        <v>54149</v>
      </c>
      <c r="I1325" s="83"/>
      <c r="J1325" s="83"/>
      <c r="K1325" s="83"/>
      <c r="L1325" s="83">
        <v>1319</v>
      </c>
      <c r="M1325" s="83">
        <v>6</v>
      </c>
      <c r="N1325" s="83"/>
      <c r="O1325" s="83"/>
      <c r="P1325" s="83"/>
      <c r="Q1325" s="83"/>
      <c r="R1325" s="83"/>
      <c r="S1325" s="84" t="s">
        <v>4205</v>
      </c>
      <c r="T1325" s="84"/>
      <c r="U1325" s="84"/>
      <c r="V1325" s="84"/>
      <c r="W1325" s="83" t="s">
        <v>4206</v>
      </c>
      <c r="X1325" s="83" t="s">
        <v>4207</v>
      </c>
      <c r="Y1325" s="83"/>
      <c r="Z1325" s="83"/>
      <c r="AA1325" s="83"/>
      <c r="AB1325" s="83"/>
      <c r="AC1325" s="83"/>
      <c r="AD1325" s="3" t="str">
        <f t="shared" si="388"/>
        <v>Carbonate- bearing grus- sand</v>
      </c>
    </row>
    <row r="1326" spans="1:30" x14ac:dyDescent="0.25">
      <c r="A1326" s="83">
        <v>54150</v>
      </c>
      <c r="B1326" s="83">
        <v>54139</v>
      </c>
      <c r="C1326" s="83">
        <f t="shared" si="397"/>
        <v>10725</v>
      </c>
      <c r="D1326" s="83">
        <f t="shared" si="397"/>
        <v>10737</v>
      </c>
      <c r="E1326" s="83">
        <f t="shared" si="397"/>
        <v>10804</v>
      </c>
      <c r="F1326" s="83">
        <f t="shared" si="397"/>
        <v>54097</v>
      </c>
      <c r="G1326" s="83">
        <f t="shared" si="397"/>
        <v>54139</v>
      </c>
      <c r="H1326" s="88">
        <f t="shared" si="396"/>
        <v>54150</v>
      </c>
      <c r="I1326" s="83"/>
      <c r="J1326" s="83"/>
      <c r="K1326" s="83"/>
      <c r="L1326" s="83">
        <v>1320</v>
      </c>
      <c r="M1326" s="83">
        <v>6</v>
      </c>
      <c r="N1326" s="83"/>
      <c r="O1326" s="83"/>
      <c r="P1326" s="83"/>
      <c r="Q1326" s="83"/>
      <c r="R1326" s="83"/>
      <c r="S1326" s="84" t="s">
        <v>4208</v>
      </c>
      <c r="T1326" s="84"/>
      <c r="U1326" s="84"/>
      <c r="V1326" s="84"/>
      <c r="W1326" s="83" t="s">
        <v>4209</v>
      </c>
      <c r="X1326" s="83" t="s">
        <v>4210</v>
      </c>
      <c r="Y1326" s="83"/>
      <c r="Z1326" s="83"/>
      <c r="AA1326" s="83"/>
      <c r="AB1326" s="83"/>
      <c r="AC1326" s="83"/>
      <c r="AD1326" s="3" t="str">
        <f t="shared" si="388"/>
        <v>Carbonate-, debris- bearing sand</v>
      </c>
    </row>
    <row r="1327" spans="1:30" x14ac:dyDescent="0.25">
      <c r="A1327" s="83">
        <v>54151</v>
      </c>
      <c r="B1327" s="83">
        <v>54139</v>
      </c>
      <c r="C1327" s="83">
        <f t="shared" si="397"/>
        <v>10725</v>
      </c>
      <c r="D1327" s="83">
        <f t="shared" si="397"/>
        <v>10737</v>
      </c>
      <c r="E1327" s="83">
        <f t="shared" si="397"/>
        <v>10804</v>
      </c>
      <c r="F1327" s="83">
        <f t="shared" si="397"/>
        <v>54097</v>
      </c>
      <c r="G1327" s="83">
        <f t="shared" si="397"/>
        <v>54139</v>
      </c>
      <c r="H1327" s="88">
        <f t="shared" si="396"/>
        <v>54151</v>
      </c>
      <c r="I1327" s="83"/>
      <c r="J1327" s="83"/>
      <c r="K1327" s="83"/>
      <c r="L1327" s="83">
        <v>1321</v>
      </c>
      <c r="M1327" s="83">
        <v>6</v>
      </c>
      <c r="N1327" s="83"/>
      <c r="O1327" s="83"/>
      <c r="P1327" s="83"/>
      <c r="Q1327" s="83"/>
      <c r="R1327" s="83"/>
      <c r="S1327" s="84" t="s">
        <v>4211</v>
      </c>
      <c r="T1327" s="84"/>
      <c r="U1327" s="84"/>
      <c r="V1327" s="84"/>
      <c r="W1327" s="83" t="s">
        <v>4212</v>
      </c>
      <c r="X1327" s="83" t="s">
        <v>4213</v>
      </c>
      <c r="Y1327" s="83"/>
      <c r="Z1327" s="83"/>
      <c r="AA1327" s="83"/>
      <c r="AB1327" s="83"/>
      <c r="AC1327" s="83"/>
      <c r="AD1327" s="3" t="str">
        <f t="shared" si="388"/>
        <v>Carbonate- bearing detrital sand</v>
      </c>
    </row>
    <row r="1328" spans="1:30" x14ac:dyDescent="0.25">
      <c r="A1328" s="83">
        <v>54152</v>
      </c>
      <c r="B1328" s="83">
        <v>54139</v>
      </c>
      <c r="C1328" s="83">
        <f t="shared" si="397"/>
        <v>10725</v>
      </c>
      <c r="D1328" s="83">
        <f t="shared" si="397"/>
        <v>10737</v>
      </c>
      <c r="E1328" s="83">
        <f t="shared" si="397"/>
        <v>10804</v>
      </c>
      <c r="F1328" s="83">
        <f t="shared" si="397"/>
        <v>54097</v>
      </c>
      <c r="G1328" s="83">
        <f t="shared" si="397"/>
        <v>54139</v>
      </c>
      <c r="H1328" s="88">
        <f t="shared" si="396"/>
        <v>54152</v>
      </c>
      <c r="I1328" s="83"/>
      <c r="J1328" s="83"/>
      <c r="K1328" s="83"/>
      <c r="L1328" s="83">
        <v>1322</v>
      </c>
      <c r="M1328" s="83">
        <v>6</v>
      </c>
      <c r="N1328" s="83"/>
      <c r="O1328" s="83"/>
      <c r="P1328" s="83"/>
      <c r="Q1328" s="83"/>
      <c r="R1328" s="83"/>
      <c r="S1328" s="84" t="s">
        <v>4214</v>
      </c>
      <c r="T1328" s="84"/>
      <c r="U1328" s="84"/>
      <c r="V1328" s="84"/>
      <c r="W1328" s="83" t="s">
        <v>4215</v>
      </c>
      <c r="X1328" s="83" t="s">
        <v>4216</v>
      </c>
      <c r="Y1328" s="83"/>
      <c r="Z1328" s="83"/>
      <c r="AA1328" s="83"/>
      <c r="AB1328" s="83"/>
      <c r="AC1328" s="83"/>
      <c r="AD1328" s="3" t="str">
        <f t="shared" si="388"/>
        <v>Carbonate- bearing, stronly humus sand</v>
      </c>
    </row>
    <row r="1329" spans="1:30" x14ac:dyDescent="0.25">
      <c r="A1329" s="83">
        <v>54153</v>
      </c>
      <c r="B1329" s="83">
        <v>54097</v>
      </c>
      <c r="C1329" s="83">
        <f t="shared" si="397"/>
        <v>10725</v>
      </c>
      <c r="D1329" s="83">
        <f t="shared" si="397"/>
        <v>10737</v>
      </c>
      <c r="E1329" s="83">
        <f t="shared" si="397"/>
        <v>10804</v>
      </c>
      <c r="F1329" s="83">
        <f t="shared" si="397"/>
        <v>54097</v>
      </c>
      <c r="G1329" s="88">
        <f>A1329</f>
        <v>54153</v>
      </c>
      <c r="H1329" s="83"/>
      <c r="I1329" s="83"/>
      <c r="J1329" s="83"/>
      <c r="K1329" s="83"/>
      <c r="L1329" s="83">
        <v>1323</v>
      </c>
      <c r="M1329" s="83">
        <v>5</v>
      </c>
      <c r="N1329" s="83"/>
      <c r="O1329" s="83"/>
      <c r="P1329" s="83"/>
      <c r="Q1329" s="83"/>
      <c r="R1329" s="84" t="s">
        <v>4217</v>
      </c>
      <c r="S1329" s="84"/>
      <c r="T1329" s="84"/>
      <c r="U1329" s="84"/>
      <c r="V1329" s="84"/>
      <c r="W1329" s="83" t="s">
        <v>4218</v>
      </c>
      <c r="X1329" s="83" t="s">
        <v>4219</v>
      </c>
      <c r="Y1329" s="83"/>
      <c r="Z1329" s="83"/>
      <c r="AA1329" s="83"/>
      <c r="AB1329" s="83"/>
      <c r="AC1329" s="83"/>
      <c r="AD1329" s="3" t="str">
        <f t="shared" si="388"/>
        <v>Carbonate- bearing gravel sediment</v>
      </c>
    </row>
    <row r="1330" spans="1:30" x14ac:dyDescent="0.25">
      <c r="A1330" s="83">
        <v>54154</v>
      </c>
      <c r="B1330" s="83">
        <v>54153</v>
      </c>
      <c r="C1330" s="83">
        <f t="shared" si="397"/>
        <v>10725</v>
      </c>
      <c r="D1330" s="83">
        <f t="shared" si="397"/>
        <v>10737</v>
      </c>
      <c r="E1330" s="83">
        <f t="shared" si="397"/>
        <v>10804</v>
      </c>
      <c r="F1330" s="83">
        <f t="shared" si="397"/>
        <v>54097</v>
      </c>
      <c r="G1330" s="83">
        <f t="shared" si="397"/>
        <v>54153</v>
      </c>
      <c r="H1330" s="88">
        <f t="shared" ref="H1330:H1337" si="398">A1330</f>
        <v>54154</v>
      </c>
      <c r="I1330" s="83"/>
      <c r="J1330" s="83"/>
      <c r="K1330" s="83"/>
      <c r="L1330" s="83">
        <v>1324</v>
      </c>
      <c r="M1330" s="83">
        <v>6</v>
      </c>
      <c r="N1330" s="83"/>
      <c r="O1330" s="83"/>
      <c r="P1330" s="83"/>
      <c r="Q1330" s="83"/>
      <c r="R1330" s="83"/>
      <c r="S1330" s="84" t="s">
        <v>4220</v>
      </c>
      <c r="T1330" s="84"/>
      <c r="U1330" s="84"/>
      <c r="V1330" s="84"/>
      <c r="W1330" s="83" t="s">
        <v>4221</v>
      </c>
      <c r="X1330" s="83" t="s">
        <v>4222</v>
      </c>
      <c r="Y1330" s="83"/>
      <c r="Z1330" s="83"/>
      <c r="AA1330" s="83"/>
      <c r="AB1330" s="83"/>
      <c r="AC1330" s="83"/>
      <c r="AD1330" s="3" t="str">
        <f t="shared" si="388"/>
        <v>Carbonate- bearing gravel</v>
      </c>
    </row>
    <row r="1331" spans="1:30" x14ac:dyDescent="0.25">
      <c r="A1331" s="83">
        <v>54155</v>
      </c>
      <c r="B1331" s="83">
        <v>54153</v>
      </c>
      <c r="C1331" s="83">
        <f t="shared" si="397"/>
        <v>10725</v>
      </c>
      <c r="D1331" s="83">
        <f t="shared" si="397"/>
        <v>10737</v>
      </c>
      <c r="E1331" s="83">
        <f t="shared" si="397"/>
        <v>10804</v>
      </c>
      <c r="F1331" s="83">
        <f t="shared" si="397"/>
        <v>54097</v>
      </c>
      <c r="G1331" s="83">
        <f t="shared" si="397"/>
        <v>54153</v>
      </c>
      <c r="H1331" s="88">
        <f t="shared" si="398"/>
        <v>54155</v>
      </c>
      <c r="I1331" s="83"/>
      <c r="J1331" s="83"/>
      <c r="K1331" s="83"/>
      <c r="L1331" s="83">
        <v>1325</v>
      </c>
      <c r="M1331" s="83">
        <v>6</v>
      </c>
      <c r="N1331" s="83"/>
      <c r="O1331" s="83"/>
      <c r="P1331" s="83"/>
      <c r="Q1331" s="83"/>
      <c r="R1331" s="83"/>
      <c r="S1331" s="84" t="s">
        <v>4223</v>
      </c>
      <c r="T1331" s="84"/>
      <c r="U1331" s="84"/>
      <c r="V1331" s="84"/>
      <c r="W1331" s="83" t="s">
        <v>4224</v>
      </c>
      <c r="X1331" s="83" t="s">
        <v>4225</v>
      </c>
      <c r="Y1331" s="83"/>
      <c r="Z1331" s="83"/>
      <c r="AA1331" s="83"/>
      <c r="AB1331" s="83"/>
      <c r="AC1331" s="83"/>
      <c r="AD1331" s="3" t="str">
        <f t="shared" si="388"/>
        <v>Carbonate- bearing grus- gravel</v>
      </c>
    </row>
    <row r="1332" spans="1:30" x14ac:dyDescent="0.25">
      <c r="A1332" s="83">
        <v>54156</v>
      </c>
      <c r="B1332" s="83">
        <v>54153</v>
      </c>
      <c r="C1332" s="83">
        <f t="shared" si="397"/>
        <v>10725</v>
      </c>
      <c r="D1332" s="83">
        <f t="shared" si="397"/>
        <v>10737</v>
      </c>
      <c r="E1332" s="83">
        <f t="shared" si="397"/>
        <v>10804</v>
      </c>
      <c r="F1332" s="83">
        <f t="shared" si="397"/>
        <v>54097</v>
      </c>
      <c r="G1332" s="83">
        <f t="shared" si="397"/>
        <v>54153</v>
      </c>
      <c r="H1332" s="88">
        <f t="shared" si="398"/>
        <v>54156</v>
      </c>
      <c r="I1332" s="83"/>
      <c r="J1332" s="83"/>
      <c r="K1332" s="83"/>
      <c r="L1332" s="83">
        <v>1326</v>
      </c>
      <c r="M1332" s="83">
        <v>6</v>
      </c>
      <c r="N1332" s="83"/>
      <c r="O1332" s="83"/>
      <c r="P1332" s="83"/>
      <c r="Q1332" s="83"/>
      <c r="R1332" s="83"/>
      <c r="S1332" s="84" t="s">
        <v>4226</v>
      </c>
      <c r="T1332" s="84"/>
      <c r="U1332" s="84"/>
      <c r="V1332" s="84"/>
      <c r="W1332" s="83" t="s">
        <v>4227</v>
      </c>
      <c r="X1332" s="83" t="s">
        <v>4228</v>
      </c>
      <c r="Y1332" s="83"/>
      <c r="Z1332" s="83"/>
      <c r="AA1332" s="83"/>
      <c r="AB1332" s="83"/>
      <c r="AC1332" s="83"/>
      <c r="AD1332" s="3" t="str">
        <f t="shared" si="388"/>
        <v>Carbonate- bearing detrital gravel</v>
      </c>
    </row>
    <row r="1333" spans="1:30" x14ac:dyDescent="0.25">
      <c r="A1333" s="83">
        <v>54157</v>
      </c>
      <c r="B1333" s="83">
        <v>54153</v>
      </c>
      <c r="C1333" s="83">
        <f t="shared" si="397"/>
        <v>10725</v>
      </c>
      <c r="D1333" s="83">
        <f t="shared" si="397"/>
        <v>10737</v>
      </c>
      <c r="E1333" s="83">
        <f t="shared" si="397"/>
        <v>10804</v>
      </c>
      <c r="F1333" s="83">
        <f t="shared" si="397"/>
        <v>54097</v>
      </c>
      <c r="G1333" s="83">
        <f t="shared" si="397"/>
        <v>54153</v>
      </c>
      <c r="H1333" s="88">
        <f t="shared" si="398"/>
        <v>54157</v>
      </c>
      <c r="I1333" s="83"/>
      <c r="J1333" s="83"/>
      <c r="K1333" s="83"/>
      <c r="L1333" s="83">
        <v>1327</v>
      </c>
      <c r="M1333" s="83">
        <v>6</v>
      </c>
      <c r="N1333" s="83"/>
      <c r="O1333" s="83"/>
      <c r="P1333" s="83"/>
      <c r="Q1333" s="83"/>
      <c r="R1333" s="83"/>
      <c r="S1333" s="84" t="s">
        <v>4229</v>
      </c>
      <c r="T1333" s="84"/>
      <c r="U1333" s="84"/>
      <c r="V1333" s="84"/>
      <c r="W1333" s="83" t="s">
        <v>4230</v>
      </c>
      <c r="X1333" s="83" t="s">
        <v>4231</v>
      </c>
      <c r="Y1333" s="83"/>
      <c r="Z1333" s="83"/>
      <c r="AA1333" s="83"/>
      <c r="AB1333" s="83"/>
      <c r="AC1333" s="83"/>
      <c r="AD1333" s="3" t="str">
        <f t="shared" si="388"/>
        <v>Carbonate- bearing pebbly gravel</v>
      </c>
    </row>
    <row r="1334" spans="1:30" x14ac:dyDescent="0.25">
      <c r="A1334" s="83">
        <v>54158</v>
      </c>
      <c r="B1334" s="83">
        <v>54153</v>
      </c>
      <c r="C1334" s="83">
        <f t="shared" si="397"/>
        <v>10725</v>
      </c>
      <c r="D1334" s="83">
        <f t="shared" si="397"/>
        <v>10737</v>
      </c>
      <c r="E1334" s="83">
        <f t="shared" si="397"/>
        <v>10804</v>
      </c>
      <c r="F1334" s="83">
        <f t="shared" si="397"/>
        <v>54097</v>
      </c>
      <c r="G1334" s="83">
        <f t="shared" si="397"/>
        <v>54153</v>
      </c>
      <c r="H1334" s="88">
        <f t="shared" si="398"/>
        <v>54158</v>
      </c>
      <c r="I1334" s="83"/>
      <c r="J1334" s="83"/>
      <c r="K1334" s="83"/>
      <c r="L1334" s="83">
        <v>1328</v>
      </c>
      <c r="M1334" s="83">
        <v>6</v>
      </c>
      <c r="N1334" s="83"/>
      <c r="O1334" s="83"/>
      <c r="P1334" s="83"/>
      <c r="Q1334" s="83"/>
      <c r="R1334" s="83"/>
      <c r="S1334" s="84" t="s">
        <v>4232</v>
      </c>
      <c r="T1334" s="84"/>
      <c r="U1334" s="84"/>
      <c r="V1334" s="84"/>
      <c r="W1334" s="83" t="s">
        <v>4233</v>
      </c>
      <c r="X1334" s="83" t="s">
        <v>4234</v>
      </c>
      <c r="Y1334" s="83"/>
      <c r="Z1334" s="83"/>
      <c r="AA1334" s="83"/>
      <c r="AB1334" s="83"/>
      <c r="AC1334" s="83"/>
      <c r="AD1334" s="3" t="str">
        <f t="shared" si="388"/>
        <v>Carbonate- bearing sandy gravel</v>
      </c>
    </row>
    <row r="1335" spans="1:30" x14ac:dyDescent="0.25">
      <c r="A1335" s="83">
        <v>54159</v>
      </c>
      <c r="B1335" s="83">
        <v>54153</v>
      </c>
      <c r="C1335" s="83">
        <f t="shared" si="397"/>
        <v>10725</v>
      </c>
      <c r="D1335" s="83">
        <f t="shared" si="397"/>
        <v>10737</v>
      </c>
      <c r="E1335" s="83">
        <f t="shared" si="397"/>
        <v>10804</v>
      </c>
      <c r="F1335" s="83">
        <f t="shared" si="397"/>
        <v>54097</v>
      </c>
      <c r="G1335" s="83">
        <f t="shared" si="397"/>
        <v>54153</v>
      </c>
      <c r="H1335" s="88">
        <f t="shared" si="398"/>
        <v>54159</v>
      </c>
      <c r="I1335" s="83"/>
      <c r="J1335" s="83"/>
      <c r="K1335" s="83"/>
      <c r="L1335" s="83">
        <v>1329</v>
      </c>
      <c r="M1335" s="83">
        <v>6</v>
      </c>
      <c r="N1335" s="83"/>
      <c r="O1335" s="83"/>
      <c r="P1335" s="83"/>
      <c r="Q1335" s="83"/>
      <c r="R1335" s="83"/>
      <c r="S1335" s="84" t="s">
        <v>4235</v>
      </c>
      <c r="T1335" s="84"/>
      <c r="U1335" s="84"/>
      <c r="V1335" s="84"/>
      <c r="W1335" s="83" t="s">
        <v>4236</v>
      </c>
      <c r="X1335" s="83" t="s">
        <v>4237</v>
      </c>
      <c r="Y1335" s="83"/>
      <c r="Z1335" s="83"/>
      <c r="AA1335" s="83"/>
      <c r="AB1335" s="83"/>
      <c r="AC1335" s="83"/>
      <c r="AD1335" s="3" t="str">
        <f t="shared" si="388"/>
        <v>Carbonate- bearing silty gravel</v>
      </c>
    </row>
    <row r="1336" spans="1:30" x14ac:dyDescent="0.25">
      <c r="A1336" s="83">
        <v>54160</v>
      </c>
      <c r="B1336" s="83">
        <v>54153</v>
      </c>
      <c r="C1336" s="83">
        <f t="shared" si="397"/>
        <v>10725</v>
      </c>
      <c r="D1336" s="83">
        <f t="shared" si="397"/>
        <v>10737</v>
      </c>
      <c r="E1336" s="83">
        <f t="shared" si="397"/>
        <v>10804</v>
      </c>
      <c r="F1336" s="83">
        <f t="shared" si="397"/>
        <v>54097</v>
      </c>
      <c r="G1336" s="83">
        <f t="shared" si="397"/>
        <v>54153</v>
      </c>
      <c r="H1336" s="88">
        <f t="shared" si="398"/>
        <v>54160</v>
      </c>
      <c r="I1336" s="83"/>
      <c r="J1336" s="83"/>
      <c r="K1336" s="83"/>
      <c r="L1336" s="83">
        <v>1330</v>
      </c>
      <c r="M1336" s="83">
        <v>6</v>
      </c>
      <c r="N1336" s="83"/>
      <c r="O1336" s="83"/>
      <c r="P1336" s="83"/>
      <c r="Q1336" s="83"/>
      <c r="R1336" s="83"/>
      <c r="S1336" s="84" t="s">
        <v>4238</v>
      </c>
      <c r="T1336" s="84"/>
      <c r="U1336" s="84"/>
      <c r="V1336" s="84"/>
      <c r="W1336" s="83" t="s">
        <v>4239</v>
      </c>
      <c r="X1336" s="83" t="s">
        <v>4240</v>
      </c>
      <c r="Y1336" s="83"/>
      <c r="Z1336" s="83"/>
      <c r="AA1336" s="83"/>
      <c r="AB1336" s="83"/>
      <c r="AC1336" s="83"/>
      <c r="AD1336" s="3" t="str">
        <f t="shared" si="388"/>
        <v>Carbonate- bearing clayey gravel</v>
      </c>
    </row>
    <row r="1337" spans="1:30" x14ac:dyDescent="0.25">
      <c r="A1337" s="83">
        <v>54161</v>
      </c>
      <c r="B1337" s="83">
        <v>54153</v>
      </c>
      <c r="C1337" s="83">
        <f t="shared" ref="C1337:G1352" si="399">VLOOKUP(D1337,$A:$B,2,FALSE)</f>
        <v>10725</v>
      </c>
      <c r="D1337" s="83">
        <f t="shared" si="399"/>
        <v>10737</v>
      </c>
      <c r="E1337" s="83">
        <f t="shared" si="399"/>
        <v>10804</v>
      </c>
      <c r="F1337" s="83">
        <f t="shared" si="399"/>
        <v>54097</v>
      </c>
      <c r="G1337" s="83">
        <f t="shared" si="399"/>
        <v>54153</v>
      </c>
      <c r="H1337" s="88">
        <f t="shared" si="398"/>
        <v>54161</v>
      </c>
      <c r="I1337" s="83"/>
      <c r="J1337" s="83"/>
      <c r="K1337" s="83"/>
      <c r="L1337" s="83">
        <v>1331</v>
      </c>
      <c r="M1337" s="83">
        <v>6</v>
      </c>
      <c r="N1337" s="83"/>
      <c r="O1337" s="83"/>
      <c r="P1337" s="83"/>
      <c r="Q1337" s="83"/>
      <c r="R1337" s="83"/>
      <c r="S1337" s="84" t="s">
        <v>4241</v>
      </c>
      <c r="T1337" s="84"/>
      <c r="U1337" s="84"/>
      <c r="V1337" s="84"/>
      <c r="W1337" s="83" t="s">
        <v>4242</v>
      </c>
      <c r="X1337" s="83" t="s">
        <v>4243</v>
      </c>
      <c r="Y1337" s="83"/>
      <c r="Z1337" s="83"/>
      <c r="AA1337" s="83"/>
      <c r="AB1337" s="83"/>
      <c r="AC1337" s="83"/>
      <c r="AD1337" s="3" t="str">
        <f t="shared" si="388"/>
        <v>Carbonate- bearing muddy gravel</v>
      </c>
    </row>
    <row r="1338" spans="1:30" x14ac:dyDescent="0.25">
      <c r="A1338" s="83">
        <v>54162</v>
      </c>
      <c r="B1338" s="83">
        <v>54097</v>
      </c>
      <c r="C1338" s="83">
        <f t="shared" si="399"/>
        <v>10725</v>
      </c>
      <c r="D1338" s="83">
        <f t="shared" si="399"/>
        <v>10737</v>
      </c>
      <c r="E1338" s="83">
        <f t="shared" si="399"/>
        <v>10804</v>
      </c>
      <c r="F1338" s="83">
        <f t="shared" si="399"/>
        <v>54097</v>
      </c>
      <c r="G1338" s="88">
        <f>A1338</f>
        <v>54162</v>
      </c>
      <c r="H1338" s="83"/>
      <c r="I1338" s="83"/>
      <c r="J1338" s="83"/>
      <c r="K1338" s="83"/>
      <c r="L1338" s="83">
        <v>1332</v>
      </c>
      <c r="M1338" s="83">
        <v>5</v>
      </c>
      <c r="N1338" s="83"/>
      <c r="O1338" s="83"/>
      <c r="P1338" s="83"/>
      <c r="Q1338" s="83"/>
      <c r="R1338" s="84" t="s">
        <v>4244</v>
      </c>
      <c r="S1338" s="84"/>
      <c r="T1338" s="84"/>
      <c r="U1338" s="84"/>
      <c r="V1338" s="84"/>
      <c r="W1338" s="83" t="s">
        <v>4245</v>
      </c>
      <c r="X1338" s="83" t="s">
        <v>4246</v>
      </c>
      <c r="Y1338" s="83"/>
      <c r="Z1338" s="83"/>
      <c r="AA1338" s="83"/>
      <c r="AB1338" s="83"/>
      <c r="AC1338" s="83"/>
      <c r="AD1338" s="3" t="str">
        <f t="shared" si="388"/>
        <v>Carbonate- bearing pebble sediment</v>
      </c>
    </row>
    <row r="1339" spans="1:30" x14ac:dyDescent="0.25">
      <c r="A1339" s="83">
        <v>54163</v>
      </c>
      <c r="B1339" s="83">
        <v>54162</v>
      </c>
      <c r="C1339" s="83">
        <f t="shared" si="399"/>
        <v>10725</v>
      </c>
      <c r="D1339" s="83">
        <f t="shared" si="399"/>
        <v>10737</v>
      </c>
      <c r="E1339" s="83">
        <f t="shared" si="399"/>
        <v>10804</v>
      </c>
      <c r="F1339" s="83">
        <f t="shared" si="399"/>
        <v>54097</v>
      </c>
      <c r="G1339" s="83">
        <f t="shared" si="399"/>
        <v>54162</v>
      </c>
      <c r="H1339" s="88">
        <f t="shared" ref="H1339:H1346" si="400">A1339</f>
        <v>54163</v>
      </c>
      <c r="I1339" s="83"/>
      <c r="J1339" s="83"/>
      <c r="K1339" s="83"/>
      <c r="L1339" s="83">
        <v>1333</v>
      </c>
      <c r="M1339" s="83">
        <v>6</v>
      </c>
      <c r="N1339" s="83"/>
      <c r="O1339" s="83"/>
      <c r="P1339" s="83"/>
      <c r="Q1339" s="83"/>
      <c r="R1339" s="83"/>
      <c r="S1339" s="84" t="s">
        <v>4247</v>
      </c>
      <c r="T1339" s="84"/>
      <c r="U1339" s="84"/>
      <c r="V1339" s="84"/>
      <c r="W1339" s="83" t="s">
        <v>4248</v>
      </c>
      <c r="X1339" s="83" t="s">
        <v>4249</v>
      </c>
      <c r="Y1339" s="83"/>
      <c r="Z1339" s="83"/>
      <c r="AA1339" s="83"/>
      <c r="AB1339" s="83"/>
      <c r="AC1339" s="83"/>
      <c r="AD1339" s="3" t="str">
        <f t="shared" si="388"/>
        <v>Carbonate- bearing pebble</v>
      </c>
    </row>
    <row r="1340" spans="1:30" x14ac:dyDescent="0.25">
      <c r="A1340" s="83">
        <v>54164</v>
      </c>
      <c r="B1340" s="83">
        <v>54162</v>
      </c>
      <c r="C1340" s="83">
        <f t="shared" si="399"/>
        <v>10725</v>
      </c>
      <c r="D1340" s="83">
        <f t="shared" si="399"/>
        <v>10737</v>
      </c>
      <c r="E1340" s="83">
        <f t="shared" si="399"/>
        <v>10804</v>
      </c>
      <c r="F1340" s="83">
        <f t="shared" si="399"/>
        <v>54097</v>
      </c>
      <c r="G1340" s="83">
        <f t="shared" si="399"/>
        <v>54162</v>
      </c>
      <c r="H1340" s="88">
        <f t="shared" si="400"/>
        <v>54164</v>
      </c>
      <c r="I1340" s="83"/>
      <c r="J1340" s="83"/>
      <c r="K1340" s="83"/>
      <c r="L1340" s="83">
        <v>1334</v>
      </c>
      <c r="M1340" s="83">
        <v>6</v>
      </c>
      <c r="N1340" s="83"/>
      <c r="O1340" s="83"/>
      <c r="P1340" s="83"/>
      <c r="Q1340" s="83"/>
      <c r="R1340" s="83"/>
      <c r="S1340" s="84" t="s">
        <v>4250</v>
      </c>
      <c r="T1340" s="84"/>
      <c r="U1340" s="84"/>
      <c r="V1340" s="84"/>
      <c r="W1340" s="83" t="s">
        <v>4251</v>
      </c>
      <c r="X1340" s="83" t="s">
        <v>4252</v>
      </c>
      <c r="Y1340" s="83"/>
      <c r="Z1340" s="83"/>
      <c r="AA1340" s="83"/>
      <c r="AB1340" s="83"/>
      <c r="AC1340" s="83"/>
      <c r="AD1340" s="3" t="str">
        <f t="shared" si="388"/>
        <v>Carbonate- bearing grus- pebble</v>
      </c>
    </row>
    <row r="1341" spans="1:30" x14ac:dyDescent="0.25">
      <c r="A1341" s="83">
        <v>54165</v>
      </c>
      <c r="B1341" s="83">
        <v>54162</v>
      </c>
      <c r="C1341" s="83">
        <f t="shared" si="399"/>
        <v>10725</v>
      </c>
      <c r="D1341" s="83">
        <f t="shared" si="399"/>
        <v>10737</v>
      </c>
      <c r="E1341" s="83">
        <f t="shared" si="399"/>
        <v>10804</v>
      </c>
      <c r="F1341" s="83">
        <f t="shared" si="399"/>
        <v>54097</v>
      </c>
      <c r="G1341" s="83">
        <f t="shared" si="399"/>
        <v>54162</v>
      </c>
      <c r="H1341" s="88">
        <f t="shared" si="400"/>
        <v>54165</v>
      </c>
      <c r="I1341" s="83"/>
      <c r="J1341" s="83"/>
      <c r="K1341" s="83"/>
      <c r="L1341" s="83">
        <v>1335</v>
      </c>
      <c r="M1341" s="83">
        <v>6</v>
      </c>
      <c r="N1341" s="83"/>
      <c r="O1341" s="83"/>
      <c r="P1341" s="83"/>
      <c r="Q1341" s="83"/>
      <c r="R1341" s="83"/>
      <c r="S1341" s="84" t="s">
        <v>4253</v>
      </c>
      <c r="T1341" s="84"/>
      <c r="U1341" s="84"/>
      <c r="V1341" s="84"/>
      <c r="W1341" s="83" t="s">
        <v>4254</v>
      </c>
      <c r="X1341" s="83" t="s">
        <v>4255</v>
      </c>
      <c r="Y1341" s="83"/>
      <c r="Z1341" s="83"/>
      <c r="AA1341" s="83"/>
      <c r="AB1341" s="83"/>
      <c r="AC1341" s="83"/>
      <c r="AD1341" s="3" t="str">
        <f t="shared" si="388"/>
        <v>Carbonate bearing detrital pebble</v>
      </c>
    </row>
    <row r="1342" spans="1:30" x14ac:dyDescent="0.25">
      <c r="A1342" s="83">
        <v>54166</v>
      </c>
      <c r="B1342" s="83">
        <v>54162</v>
      </c>
      <c r="C1342" s="83">
        <f t="shared" si="399"/>
        <v>10725</v>
      </c>
      <c r="D1342" s="83">
        <f t="shared" si="399"/>
        <v>10737</v>
      </c>
      <c r="E1342" s="83">
        <f t="shared" si="399"/>
        <v>10804</v>
      </c>
      <c r="F1342" s="83">
        <f t="shared" si="399"/>
        <v>54097</v>
      </c>
      <c r="G1342" s="83">
        <f t="shared" si="399"/>
        <v>54162</v>
      </c>
      <c r="H1342" s="88">
        <f t="shared" si="400"/>
        <v>54166</v>
      </c>
      <c r="I1342" s="83"/>
      <c r="J1342" s="83"/>
      <c r="K1342" s="83"/>
      <c r="L1342" s="83">
        <v>1336</v>
      </c>
      <c r="M1342" s="83">
        <v>6</v>
      </c>
      <c r="N1342" s="83"/>
      <c r="O1342" s="83"/>
      <c r="P1342" s="83"/>
      <c r="Q1342" s="83"/>
      <c r="R1342" s="83"/>
      <c r="S1342" s="84" t="s">
        <v>4256</v>
      </c>
      <c r="T1342" s="84"/>
      <c r="U1342" s="84"/>
      <c r="V1342" s="84"/>
      <c r="W1342" s="83" t="s">
        <v>4257</v>
      </c>
      <c r="X1342" s="83" t="s">
        <v>4258</v>
      </c>
      <c r="Y1342" s="83"/>
      <c r="Z1342" s="83"/>
      <c r="AA1342" s="83"/>
      <c r="AB1342" s="83"/>
      <c r="AC1342" s="83"/>
      <c r="AD1342" s="3" t="str">
        <f t="shared" si="388"/>
        <v>Carbonate- bearing gravelly pebble</v>
      </c>
    </row>
    <row r="1343" spans="1:30" x14ac:dyDescent="0.25">
      <c r="A1343" s="83">
        <v>54167</v>
      </c>
      <c r="B1343" s="83">
        <v>54162</v>
      </c>
      <c r="C1343" s="83">
        <f t="shared" si="399"/>
        <v>10725</v>
      </c>
      <c r="D1343" s="83">
        <f t="shared" si="399"/>
        <v>10737</v>
      </c>
      <c r="E1343" s="83">
        <f t="shared" si="399"/>
        <v>10804</v>
      </c>
      <c r="F1343" s="83">
        <f t="shared" si="399"/>
        <v>54097</v>
      </c>
      <c r="G1343" s="83">
        <f t="shared" si="399"/>
        <v>54162</v>
      </c>
      <c r="H1343" s="88">
        <f t="shared" si="400"/>
        <v>54167</v>
      </c>
      <c r="I1343" s="83"/>
      <c r="J1343" s="83"/>
      <c r="K1343" s="83"/>
      <c r="L1343" s="83">
        <v>1337</v>
      </c>
      <c r="M1343" s="83">
        <v>6</v>
      </c>
      <c r="N1343" s="83"/>
      <c r="O1343" s="83"/>
      <c r="P1343" s="83"/>
      <c r="Q1343" s="83"/>
      <c r="R1343" s="83"/>
      <c r="S1343" s="84" t="s">
        <v>4259</v>
      </c>
      <c r="T1343" s="84"/>
      <c r="U1343" s="84"/>
      <c r="V1343" s="84"/>
      <c r="W1343" s="83" t="s">
        <v>4260</v>
      </c>
      <c r="X1343" s="83" t="s">
        <v>4261</v>
      </c>
      <c r="Y1343" s="83"/>
      <c r="Z1343" s="83"/>
      <c r="AA1343" s="83"/>
      <c r="AB1343" s="83"/>
      <c r="AC1343" s="83"/>
      <c r="AD1343" s="3" t="str">
        <f t="shared" si="388"/>
        <v>Carbonate- bearing clayey pebble</v>
      </c>
    </row>
    <row r="1344" spans="1:30" x14ac:dyDescent="0.25">
      <c r="A1344" s="83">
        <v>54168</v>
      </c>
      <c r="B1344" s="83">
        <v>54162</v>
      </c>
      <c r="C1344" s="83">
        <f t="shared" si="399"/>
        <v>10725</v>
      </c>
      <c r="D1344" s="83">
        <f t="shared" si="399"/>
        <v>10737</v>
      </c>
      <c r="E1344" s="83">
        <f t="shared" si="399"/>
        <v>10804</v>
      </c>
      <c r="F1344" s="83">
        <f t="shared" si="399"/>
        <v>54097</v>
      </c>
      <c r="G1344" s="83">
        <f t="shared" si="399"/>
        <v>54162</v>
      </c>
      <c r="H1344" s="88">
        <f t="shared" si="400"/>
        <v>54168</v>
      </c>
      <c r="I1344" s="83"/>
      <c r="J1344" s="83"/>
      <c r="K1344" s="83"/>
      <c r="L1344" s="83">
        <v>1338</v>
      </c>
      <c r="M1344" s="83">
        <v>6</v>
      </c>
      <c r="N1344" s="83"/>
      <c r="O1344" s="83"/>
      <c r="P1344" s="83"/>
      <c r="Q1344" s="83"/>
      <c r="R1344" s="83"/>
      <c r="S1344" s="84" t="s">
        <v>4262</v>
      </c>
      <c r="T1344" s="84"/>
      <c r="U1344" s="84"/>
      <c r="V1344" s="84"/>
      <c r="W1344" s="83" t="s">
        <v>4263</v>
      </c>
      <c r="X1344" s="83" t="s">
        <v>4264</v>
      </c>
      <c r="Y1344" s="83"/>
      <c r="Z1344" s="83"/>
      <c r="AA1344" s="83"/>
      <c r="AB1344" s="83"/>
      <c r="AC1344" s="83"/>
      <c r="AD1344" s="3" t="str">
        <f t="shared" si="388"/>
        <v>Carbonate- bearing silty pebble</v>
      </c>
    </row>
    <row r="1345" spans="1:30" x14ac:dyDescent="0.25">
      <c r="A1345" s="83">
        <v>54169</v>
      </c>
      <c r="B1345" s="83">
        <v>54162</v>
      </c>
      <c r="C1345" s="83">
        <f t="shared" si="399"/>
        <v>10725</v>
      </c>
      <c r="D1345" s="83">
        <f t="shared" si="399"/>
        <v>10737</v>
      </c>
      <c r="E1345" s="83">
        <f t="shared" si="399"/>
        <v>10804</v>
      </c>
      <c r="F1345" s="83">
        <f t="shared" si="399"/>
        <v>54097</v>
      </c>
      <c r="G1345" s="83">
        <f t="shared" si="399"/>
        <v>54162</v>
      </c>
      <c r="H1345" s="88">
        <f t="shared" si="400"/>
        <v>54169</v>
      </c>
      <c r="I1345" s="83"/>
      <c r="J1345" s="83"/>
      <c r="K1345" s="83"/>
      <c r="L1345" s="83">
        <v>1339</v>
      </c>
      <c r="M1345" s="83">
        <v>6</v>
      </c>
      <c r="N1345" s="83"/>
      <c r="O1345" s="83"/>
      <c r="P1345" s="83"/>
      <c r="Q1345" s="83"/>
      <c r="R1345" s="83"/>
      <c r="S1345" s="84" t="s">
        <v>4265</v>
      </c>
      <c r="T1345" s="84"/>
      <c r="U1345" s="84"/>
      <c r="V1345" s="84"/>
      <c r="W1345" s="83" t="s">
        <v>4266</v>
      </c>
      <c r="X1345" s="83" t="s">
        <v>4267</v>
      </c>
      <c r="Y1345" s="83"/>
      <c r="Z1345" s="83"/>
      <c r="AA1345" s="83"/>
      <c r="AB1345" s="83"/>
      <c r="AC1345" s="83"/>
      <c r="AD1345" s="3" t="str">
        <f t="shared" si="388"/>
        <v>Carbonate- bearing muddy pebble</v>
      </c>
    </row>
    <row r="1346" spans="1:30" x14ac:dyDescent="0.25">
      <c r="A1346" s="83">
        <v>54170</v>
      </c>
      <c r="B1346" s="83">
        <v>54162</v>
      </c>
      <c r="C1346" s="83">
        <f t="shared" si="399"/>
        <v>10725</v>
      </c>
      <c r="D1346" s="83">
        <f t="shared" si="399"/>
        <v>10737</v>
      </c>
      <c r="E1346" s="83">
        <f t="shared" si="399"/>
        <v>10804</v>
      </c>
      <c r="F1346" s="83">
        <f t="shared" si="399"/>
        <v>54097</v>
      </c>
      <c r="G1346" s="83">
        <f t="shared" si="399"/>
        <v>54162</v>
      </c>
      <c r="H1346" s="88">
        <f t="shared" si="400"/>
        <v>54170</v>
      </c>
      <c r="I1346" s="83"/>
      <c r="J1346" s="83"/>
      <c r="K1346" s="83"/>
      <c r="L1346" s="83">
        <v>1340</v>
      </c>
      <c r="M1346" s="83">
        <v>6</v>
      </c>
      <c r="N1346" s="83"/>
      <c r="O1346" s="83"/>
      <c r="P1346" s="83"/>
      <c r="Q1346" s="83"/>
      <c r="R1346" s="83"/>
      <c r="S1346" s="84" t="s">
        <v>4268</v>
      </c>
      <c r="T1346" s="84"/>
      <c r="U1346" s="84"/>
      <c r="V1346" s="84"/>
      <c r="W1346" s="83" t="s">
        <v>4269</v>
      </c>
      <c r="X1346" s="83" t="s">
        <v>4270</v>
      </c>
      <c r="Y1346" s="83"/>
      <c r="Z1346" s="83"/>
      <c r="AA1346" s="83"/>
      <c r="AB1346" s="83"/>
      <c r="AC1346" s="83"/>
      <c r="AD1346" s="3" t="str">
        <f t="shared" si="388"/>
        <v>Carbonate- bearing sandy pebble</v>
      </c>
    </row>
    <row r="1347" spans="1:30" x14ac:dyDescent="0.25">
      <c r="A1347" s="83">
        <v>54171</v>
      </c>
      <c r="B1347" s="83">
        <v>54097</v>
      </c>
      <c r="C1347" s="83">
        <f t="shared" si="399"/>
        <v>10725</v>
      </c>
      <c r="D1347" s="83">
        <f t="shared" si="399"/>
        <v>10737</v>
      </c>
      <c r="E1347" s="83">
        <f t="shared" si="399"/>
        <v>10804</v>
      </c>
      <c r="F1347" s="83">
        <f t="shared" si="399"/>
        <v>54097</v>
      </c>
      <c r="G1347" s="88">
        <f>A1347</f>
        <v>54171</v>
      </c>
      <c r="H1347" s="83"/>
      <c r="I1347" s="83"/>
      <c r="J1347" s="83"/>
      <c r="K1347" s="83"/>
      <c r="L1347" s="83">
        <v>1341</v>
      </c>
      <c r="M1347" s="83">
        <v>5</v>
      </c>
      <c r="N1347" s="83"/>
      <c r="O1347" s="83"/>
      <c r="P1347" s="83"/>
      <c r="Q1347" s="83"/>
      <c r="R1347" s="84" t="s">
        <v>4271</v>
      </c>
      <c r="S1347" s="84"/>
      <c r="T1347" s="84"/>
      <c r="U1347" s="84"/>
      <c r="V1347" s="84"/>
      <c r="W1347" s="83" t="s">
        <v>4272</v>
      </c>
      <c r="X1347" s="83" t="s">
        <v>4273</v>
      </c>
      <c r="Y1347" s="83"/>
      <c r="Z1347" s="83"/>
      <c r="AA1347" s="83"/>
      <c r="AB1347" s="83"/>
      <c r="AC1347" s="83"/>
      <c r="AD1347" s="3" t="str">
        <f t="shared" ref="AD1347:AD1410" si="401">N1347&amp;O1347&amp;P1347&amp;Q1347&amp;R1347&amp;S1347&amp;T1347&amp;U1347</f>
        <v>Carbonate- bearing grus sediment</v>
      </c>
    </row>
    <row r="1348" spans="1:30" x14ac:dyDescent="0.25">
      <c r="A1348" s="83">
        <v>54172</v>
      </c>
      <c r="B1348" s="83">
        <v>54171</v>
      </c>
      <c r="C1348" s="83">
        <f t="shared" si="399"/>
        <v>10725</v>
      </c>
      <c r="D1348" s="83">
        <f t="shared" si="399"/>
        <v>10737</v>
      </c>
      <c r="E1348" s="83">
        <f t="shared" si="399"/>
        <v>10804</v>
      </c>
      <c r="F1348" s="83">
        <f t="shared" si="399"/>
        <v>54097</v>
      </c>
      <c r="G1348" s="83">
        <f t="shared" si="399"/>
        <v>54171</v>
      </c>
      <c r="H1348" s="88">
        <f t="shared" ref="H1348:H1355" si="402">A1348</f>
        <v>54172</v>
      </c>
      <c r="I1348" s="83"/>
      <c r="J1348" s="83"/>
      <c r="K1348" s="83"/>
      <c r="L1348" s="83">
        <v>1342</v>
      </c>
      <c r="M1348" s="83">
        <v>6</v>
      </c>
      <c r="N1348" s="83"/>
      <c r="O1348" s="83"/>
      <c r="P1348" s="83"/>
      <c r="Q1348" s="83"/>
      <c r="R1348" s="83"/>
      <c r="S1348" s="84" t="s">
        <v>4274</v>
      </c>
      <c r="T1348" s="84"/>
      <c r="U1348" s="84"/>
      <c r="V1348" s="84"/>
      <c r="W1348" s="83" t="s">
        <v>4275</v>
      </c>
      <c r="X1348" s="83" t="s">
        <v>4276</v>
      </c>
      <c r="Y1348" s="83"/>
      <c r="Z1348" s="83"/>
      <c r="AA1348" s="83"/>
      <c r="AB1348" s="83"/>
      <c r="AC1348" s="83"/>
      <c r="AD1348" s="3" t="str">
        <f t="shared" si="401"/>
        <v>Carbonate- bearing grus</v>
      </c>
    </row>
    <row r="1349" spans="1:30" x14ac:dyDescent="0.25">
      <c r="A1349" s="83">
        <v>54173</v>
      </c>
      <c r="B1349" s="83">
        <v>54171</v>
      </c>
      <c r="C1349" s="83">
        <f t="shared" si="399"/>
        <v>10725</v>
      </c>
      <c r="D1349" s="83">
        <f t="shared" si="399"/>
        <v>10737</v>
      </c>
      <c r="E1349" s="83">
        <f t="shared" si="399"/>
        <v>10804</v>
      </c>
      <c r="F1349" s="83">
        <f t="shared" si="399"/>
        <v>54097</v>
      </c>
      <c r="G1349" s="83">
        <f t="shared" si="399"/>
        <v>54171</v>
      </c>
      <c r="H1349" s="88">
        <f t="shared" si="402"/>
        <v>54173</v>
      </c>
      <c r="I1349" s="83"/>
      <c r="J1349" s="83"/>
      <c r="K1349" s="83"/>
      <c r="L1349" s="83">
        <v>1343</v>
      </c>
      <c r="M1349" s="83">
        <v>6</v>
      </c>
      <c r="N1349" s="83"/>
      <c r="O1349" s="83"/>
      <c r="P1349" s="83"/>
      <c r="Q1349" s="83"/>
      <c r="R1349" s="83"/>
      <c r="S1349" s="84" t="s">
        <v>4277</v>
      </c>
      <c r="T1349" s="84"/>
      <c r="U1349" s="84"/>
      <c r="V1349" s="84"/>
      <c r="W1349" s="83" t="s">
        <v>4278</v>
      </c>
      <c r="X1349" s="83" t="s">
        <v>4279</v>
      </c>
      <c r="Y1349" s="83"/>
      <c r="Z1349" s="83"/>
      <c r="AA1349" s="83"/>
      <c r="AB1349" s="83"/>
      <c r="AC1349" s="83"/>
      <c r="AD1349" s="3" t="str">
        <f t="shared" si="401"/>
        <v>Carbonate- bearing gravelly grus</v>
      </c>
    </row>
    <row r="1350" spans="1:30" x14ac:dyDescent="0.25">
      <c r="A1350" s="83">
        <v>54174</v>
      </c>
      <c r="B1350" s="83">
        <v>54171</v>
      </c>
      <c r="C1350" s="83">
        <f t="shared" si="399"/>
        <v>10725</v>
      </c>
      <c r="D1350" s="83">
        <f t="shared" si="399"/>
        <v>10737</v>
      </c>
      <c r="E1350" s="83">
        <f t="shared" si="399"/>
        <v>10804</v>
      </c>
      <c r="F1350" s="83">
        <f t="shared" si="399"/>
        <v>54097</v>
      </c>
      <c r="G1350" s="83">
        <f t="shared" si="399"/>
        <v>54171</v>
      </c>
      <c r="H1350" s="88">
        <f t="shared" si="402"/>
        <v>54174</v>
      </c>
      <c r="I1350" s="83"/>
      <c r="J1350" s="83"/>
      <c r="K1350" s="83"/>
      <c r="L1350" s="83">
        <v>1344</v>
      </c>
      <c r="M1350" s="83">
        <v>6</v>
      </c>
      <c r="N1350" s="83"/>
      <c r="O1350" s="83"/>
      <c r="P1350" s="83"/>
      <c r="Q1350" s="83"/>
      <c r="R1350" s="83"/>
      <c r="S1350" s="84" t="s">
        <v>4280</v>
      </c>
      <c r="T1350" s="84"/>
      <c r="U1350" s="84"/>
      <c r="V1350" s="84"/>
      <c r="W1350" s="83" t="s">
        <v>4281</v>
      </c>
      <c r="X1350" s="83" t="s">
        <v>4282</v>
      </c>
      <c r="Y1350" s="83"/>
      <c r="Z1350" s="83"/>
      <c r="AA1350" s="83"/>
      <c r="AB1350" s="83"/>
      <c r="AC1350" s="83"/>
      <c r="AD1350" s="3" t="str">
        <f t="shared" si="401"/>
        <v>Carbonate- bearing pebbly grus</v>
      </c>
    </row>
    <row r="1351" spans="1:30" x14ac:dyDescent="0.25">
      <c r="A1351" s="83">
        <v>54175</v>
      </c>
      <c r="B1351" s="83">
        <v>54171</v>
      </c>
      <c r="C1351" s="83">
        <f t="shared" si="399"/>
        <v>10725</v>
      </c>
      <c r="D1351" s="83">
        <f t="shared" si="399"/>
        <v>10737</v>
      </c>
      <c r="E1351" s="83">
        <f t="shared" si="399"/>
        <v>10804</v>
      </c>
      <c r="F1351" s="83">
        <f t="shared" si="399"/>
        <v>54097</v>
      </c>
      <c r="G1351" s="83">
        <f t="shared" si="399"/>
        <v>54171</v>
      </c>
      <c r="H1351" s="88">
        <f t="shared" si="402"/>
        <v>54175</v>
      </c>
      <c r="I1351" s="83"/>
      <c r="J1351" s="83"/>
      <c r="K1351" s="83"/>
      <c r="L1351" s="83">
        <v>1345</v>
      </c>
      <c r="M1351" s="83">
        <v>6</v>
      </c>
      <c r="N1351" s="83"/>
      <c r="O1351" s="83"/>
      <c r="P1351" s="83"/>
      <c r="Q1351" s="83"/>
      <c r="R1351" s="83"/>
      <c r="S1351" s="84" t="s">
        <v>4283</v>
      </c>
      <c r="T1351" s="84"/>
      <c r="U1351" s="84"/>
      <c r="V1351" s="84"/>
      <c r="W1351" s="83" t="s">
        <v>4284</v>
      </c>
      <c r="X1351" s="83" t="s">
        <v>4285</v>
      </c>
      <c r="Y1351" s="83"/>
      <c r="Z1351" s="83"/>
      <c r="AA1351" s="83"/>
      <c r="AB1351" s="83"/>
      <c r="AC1351" s="83"/>
      <c r="AD1351" s="3" t="str">
        <f t="shared" si="401"/>
        <v>Carbonate- bearing detrital grus</v>
      </c>
    </row>
    <row r="1352" spans="1:30" x14ac:dyDescent="0.25">
      <c r="A1352" s="83">
        <v>54176</v>
      </c>
      <c r="B1352" s="83">
        <v>54171</v>
      </c>
      <c r="C1352" s="83">
        <f t="shared" si="399"/>
        <v>10725</v>
      </c>
      <c r="D1352" s="83">
        <f t="shared" si="399"/>
        <v>10737</v>
      </c>
      <c r="E1352" s="83">
        <f t="shared" si="399"/>
        <v>10804</v>
      </c>
      <c r="F1352" s="83">
        <f t="shared" si="399"/>
        <v>54097</v>
      </c>
      <c r="G1352" s="83">
        <f t="shared" si="399"/>
        <v>54171</v>
      </c>
      <c r="H1352" s="88">
        <f t="shared" si="402"/>
        <v>54176</v>
      </c>
      <c r="I1352" s="83"/>
      <c r="J1352" s="83"/>
      <c r="K1352" s="83"/>
      <c r="L1352" s="83">
        <v>1346</v>
      </c>
      <c r="M1352" s="83">
        <v>6</v>
      </c>
      <c r="N1352" s="83"/>
      <c r="O1352" s="83"/>
      <c r="P1352" s="83"/>
      <c r="Q1352" s="83"/>
      <c r="R1352" s="83"/>
      <c r="S1352" s="84" t="s">
        <v>4286</v>
      </c>
      <c r="T1352" s="84"/>
      <c r="U1352" s="84"/>
      <c r="V1352" s="84"/>
      <c r="W1352" s="83" t="s">
        <v>4287</v>
      </c>
      <c r="X1352" s="83" t="s">
        <v>4288</v>
      </c>
      <c r="Y1352" s="83"/>
      <c r="Z1352" s="83"/>
      <c r="AA1352" s="83"/>
      <c r="AB1352" s="83"/>
      <c r="AC1352" s="83"/>
      <c r="AD1352" s="3" t="str">
        <f t="shared" si="401"/>
        <v>Carbonate- bearing sandy grus</v>
      </c>
    </row>
    <row r="1353" spans="1:30" x14ac:dyDescent="0.25">
      <c r="A1353" s="83">
        <v>54177</v>
      </c>
      <c r="B1353" s="83">
        <v>54171</v>
      </c>
      <c r="C1353" s="83">
        <f t="shared" ref="C1353:G1368" si="403">VLOOKUP(D1353,$A:$B,2,FALSE)</f>
        <v>10725</v>
      </c>
      <c r="D1353" s="83">
        <f t="shared" si="403"/>
        <v>10737</v>
      </c>
      <c r="E1353" s="83">
        <f t="shared" si="403"/>
        <v>10804</v>
      </c>
      <c r="F1353" s="83">
        <f t="shared" si="403"/>
        <v>54097</v>
      </c>
      <c r="G1353" s="83">
        <f t="shared" si="403"/>
        <v>54171</v>
      </c>
      <c r="H1353" s="88">
        <f t="shared" si="402"/>
        <v>54177</v>
      </c>
      <c r="I1353" s="83"/>
      <c r="J1353" s="83"/>
      <c r="K1353" s="83"/>
      <c r="L1353" s="83">
        <v>1347</v>
      </c>
      <c r="M1353" s="83">
        <v>6</v>
      </c>
      <c r="N1353" s="83"/>
      <c r="O1353" s="83"/>
      <c r="P1353" s="83"/>
      <c r="Q1353" s="83"/>
      <c r="R1353" s="83"/>
      <c r="S1353" s="84" t="s">
        <v>4289</v>
      </c>
      <c r="T1353" s="84"/>
      <c r="U1353" s="84"/>
      <c r="V1353" s="84"/>
      <c r="W1353" s="83" t="s">
        <v>4290</v>
      </c>
      <c r="X1353" s="83" t="s">
        <v>4291</v>
      </c>
      <c r="Y1353" s="83"/>
      <c r="Z1353" s="83"/>
      <c r="AA1353" s="83"/>
      <c r="AB1353" s="83"/>
      <c r="AC1353" s="83"/>
      <c r="AD1353" s="3" t="str">
        <f t="shared" si="401"/>
        <v>Carbonate- bearing silty grus</v>
      </c>
    </row>
    <row r="1354" spans="1:30" x14ac:dyDescent="0.25">
      <c r="A1354" s="83">
        <v>54178</v>
      </c>
      <c r="B1354" s="83">
        <v>54171</v>
      </c>
      <c r="C1354" s="83">
        <f t="shared" si="403"/>
        <v>10725</v>
      </c>
      <c r="D1354" s="83">
        <f t="shared" si="403"/>
        <v>10737</v>
      </c>
      <c r="E1354" s="83">
        <f t="shared" si="403"/>
        <v>10804</v>
      </c>
      <c r="F1354" s="83">
        <f t="shared" si="403"/>
        <v>54097</v>
      </c>
      <c r="G1354" s="83">
        <f t="shared" si="403"/>
        <v>54171</v>
      </c>
      <c r="H1354" s="88">
        <f t="shared" si="402"/>
        <v>54178</v>
      </c>
      <c r="I1354" s="83"/>
      <c r="J1354" s="83"/>
      <c r="K1354" s="83"/>
      <c r="L1354" s="83">
        <v>1348</v>
      </c>
      <c r="M1354" s="83">
        <v>6</v>
      </c>
      <c r="N1354" s="83"/>
      <c r="O1354" s="83"/>
      <c r="P1354" s="83"/>
      <c r="Q1354" s="83"/>
      <c r="R1354" s="83"/>
      <c r="S1354" s="84" t="s">
        <v>4292</v>
      </c>
      <c r="T1354" s="84"/>
      <c r="U1354" s="84"/>
      <c r="V1354" s="84"/>
      <c r="W1354" s="83" t="s">
        <v>4293</v>
      </c>
      <c r="X1354" s="83" t="s">
        <v>4294</v>
      </c>
      <c r="Y1354" s="83"/>
      <c r="Z1354" s="83"/>
      <c r="AA1354" s="83"/>
      <c r="AB1354" s="83"/>
      <c r="AC1354" s="83"/>
      <c r="AD1354" s="3" t="str">
        <f t="shared" si="401"/>
        <v>Carbonate- bearing clayey grus</v>
      </c>
    </row>
    <row r="1355" spans="1:30" x14ac:dyDescent="0.25">
      <c r="A1355" s="83">
        <v>54179</v>
      </c>
      <c r="B1355" s="83">
        <v>54171</v>
      </c>
      <c r="C1355" s="83">
        <f t="shared" si="403"/>
        <v>10725</v>
      </c>
      <c r="D1355" s="83">
        <f t="shared" si="403"/>
        <v>10737</v>
      </c>
      <c r="E1355" s="83">
        <f t="shared" si="403"/>
        <v>10804</v>
      </c>
      <c r="F1355" s="83">
        <f t="shared" si="403"/>
        <v>54097</v>
      </c>
      <c r="G1355" s="83">
        <f t="shared" si="403"/>
        <v>54171</v>
      </c>
      <c r="H1355" s="88">
        <f t="shared" si="402"/>
        <v>54179</v>
      </c>
      <c r="I1355" s="83"/>
      <c r="J1355" s="83"/>
      <c r="K1355" s="83"/>
      <c r="L1355" s="83">
        <v>1349</v>
      </c>
      <c r="M1355" s="83">
        <v>6</v>
      </c>
      <c r="N1355" s="83"/>
      <c r="O1355" s="83"/>
      <c r="P1355" s="83"/>
      <c r="Q1355" s="83"/>
      <c r="R1355" s="83"/>
      <c r="S1355" s="84" t="s">
        <v>4295</v>
      </c>
      <c r="T1355" s="84"/>
      <c r="U1355" s="84"/>
      <c r="V1355" s="84"/>
      <c r="W1355" s="83" t="s">
        <v>4296</v>
      </c>
      <c r="X1355" s="83" t="s">
        <v>4297</v>
      </c>
      <c r="Y1355" s="83"/>
      <c r="Z1355" s="83"/>
      <c r="AA1355" s="83"/>
      <c r="AB1355" s="83"/>
      <c r="AC1355" s="83"/>
      <c r="AD1355" s="3" t="str">
        <f t="shared" si="401"/>
        <v>Carbonate- bearing muddy grus</v>
      </c>
    </row>
    <row r="1356" spans="1:30" x14ac:dyDescent="0.25">
      <c r="A1356" s="83">
        <v>54180</v>
      </c>
      <c r="B1356" s="83">
        <v>54097</v>
      </c>
      <c r="C1356" s="83">
        <f t="shared" si="403"/>
        <v>10725</v>
      </c>
      <c r="D1356" s="83">
        <f t="shared" si="403"/>
        <v>10737</v>
      </c>
      <c r="E1356" s="83">
        <f t="shared" si="403"/>
        <v>10804</v>
      </c>
      <c r="F1356" s="83">
        <f t="shared" si="403"/>
        <v>54097</v>
      </c>
      <c r="G1356" s="88">
        <f>A1356</f>
        <v>54180</v>
      </c>
      <c r="H1356" s="83"/>
      <c r="I1356" s="83"/>
      <c r="J1356" s="83"/>
      <c r="K1356" s="83"/>
      <c r="L1356" s="83">
        <v>1350</v>
      </c>
      <c r="M1356" s="83">
        <v>5</v>
      </c>
      <c r="N1356" s="83"/>
      <c r="O1356" s="83"/>
      <c r="P1356" s="83"/>
      <c r="Q1356" s="83"/>
      <c r="R1356" s="84" t="s">
        <v>4298</v>
      </c>
      <c r="S1356" s="84"/>
      <c r="T1356" s="84"/>
      <c r="U1356" s="84"/>
      <c r="V1356" s="84"/>
      <c r="W1356" s="83" t="s">
        <v>4299</v>
      </c>
      <c r="X1356" s="83" t="s">
        <v>4300</v>
      </c>
      <c r="Y1356" s="83"/>
      <c r="Z1356" s="83"/>
      <c r="AA1356" s="83"/>
      <c r="AB1356" s="83"/>
      <c r="AC1356" s="83"/>
      <c r="AD1356" s="3" t="str">
        <f t="shared" si="401"/>
        <v>Carbonate- bearing debris sediment</v>
      </c>
    </row>
    <row r="1357" spans="1:30" x14ac:dyDescent="0.25">
      <c r="A1357" s="83">
        <v>54181</v>
      </c>
      <c r="B1357" s="83">
        <v>54180</v>
      </c>
      <c r="C1357" s="83">
        <f t="shared" si="403"/>
        <v>10725</v>
      </c>
      <c r="D1357" s="83">
        <f t="shared" si="403"/>
        <v>10737</v>
      </c>
      <c r="E1357" s="83">
        <f t="shared" si="403"/>
        <v>10804</v>
      </c>
      <c r="F1357" s="83">
        <f t="shared" si="403"/>
        <v>54097</v>
      </c>
      <c r="G1357" s="83">
        <f t="shared" si="403"/>
        <v>54180</v>
      </c>
      <c r="H1357" s="88">
        <f t="shared" ref="H1357:H1364" si="404">A1357</f>
        <v>54181</v>
      </c>
      <c r="I1357" s="83"/>
      <c r="J1357" s="83"/>
      <c r="K1357" s="83"/>
      <c r="L1357" s="83">
        <v>1351</v>
      </c>
      <c r="M1357" s="83">
        <v>6</v>
      </c>
      <c r="N1357" s="83"/>
      <c r="O1357" s="83"/>
      <c r="P1357" s="83"/>
      <c r="Q1357" s="83"/>
      <c r="R1357" s="83"/>
      <c r="S1357" s="84" t="s">
        <v>4301</v>
      </c>
      <c r="T1357" s="84"/>
      <c r="U1357" s="84"/>
      <c r="V1357" s="84"/>
      <c r="W1357" s="83" t="s">
        <v>4302</v>
      </c>
      <c r="X1357" s="83" t="s">
        <v>4303</v>
      </c>
      <c r="Y1357" s="83"/>
      <c r="Z1357" s="83"/>
      <c r="AA1357" s="83"/>
      <c r="AB1357" s="83"/>
      <c r="AC1357" s="83"/>
      <c r="AD1357" s="3" t="str">
        <f t="shared" si="401"/>
        <v>Carbonate- bearing debris</v>
      </c>
    </row>
    <row r="1358" spans="1:30" x14ac:dyDescent="0.25">
      <c r="A1358" s="83">
        <v>54182</v>
      </c>
      <c r="B1358" s="83">
        <v>54180</v>
      </c>
      <c r="C1358" s="83">
        <f t="shared" si="403"/>
        <v>10725</v>
      </c>
      <c r="D1358" s="83">
        <f t="shared" si="403"/>
        <v>10737</v>
      </c>
      <c r="E1358" s="83">
        <f t="shared" si="403"/>
        <v>10804</v>
      </c>
      <c r="F1358" s="83">
        <f t="shared" si="403"/>
        <v>54097</v>
      </c>
      <c r="G1358" s="83">
        <f t="shared" si="403"/>
        <v>54180</v>
      </c>
      <c r="H1358" s="88">
        <f t="shared" si="404"/>
        <v>54182</v>
      </c>
      <c r="I1358" s="83"/>
      <c r="J1358" s="83"/>
      <c r="K1358" s="83"/>
      <c r="L1358" s="83">
        <v>1352</v>
      </c>
      <c r="M1358" s="83">
        <v>6</v>
      </c>
      <c r="N1358" s="83"/>
      <c r="O1358" s="83"/>
      <c r="P1358" s="83"/>
      <c r="Q1358" s="83"/>
      <c r="R1358" s="83"/>
      <c r="S1358" s="84" t="s">
        <v>4304</v>
      </c>
      <c r="T1358" s="84"/>
      <c r="U1358" s="84"/>
      <c r="V1358" s="84"/>
      <c r="W1358" s="83" t="s">
        <v>4305</v>
      </c>
      <c r="X1358" s="83" t="s">
        <v>4306</v>
      </c>
      <c r="Y1358" s="83"/>
      <c r="Z1358" s="83"/>
      <c r="AA1358" s="83"/>
      <c r="AB1358" s="83"/>
      <c r="AC1358" s="83"/>
      <c r="AD1358" s="3" t="str">
        <f t="shared" si="401"/>
        <v>Carbonate- bearing gravelly debris</v>
      </c>
    </row>
    <row r="1359" spans="1:30" x14ac:dyDescent="0.25">
      <c r="A1359" s="83">
        <v>54183</v>
      </c>
      <c r="B1359" s="83">
        <v>54180</v>
      </c>
      <c r="C1359" s="83">
        <f t="shared" si="403"/>
        <v>10725</v>
      </c>
      <c r="D1359" s="83">
        <f t="shared" si="403"/>
        <v>10737</v>
      </c>
      <c r="E1359" s="83">
        <f t="shared" si="403"/>
        <v>10804</v>
      </c>
      <c r="F1359" s="83">
        <f t="shared" si="403"/>
        <v>54097</v>
      </c>
      <c r="G1359" s="83">
        <f t="shared" si="403"/>
        <v>54180</v>
      </c>
      <c r="H1359" s="88">
        <f t="shared" si="404"/>
        <v>54183</v>
      </c>
      <c r="I1359" s="83"/>
      <c r="J1359" s="83"/>
      <c r="K1359" s="83"/>
      <c r="L1359" s="83">
        <v>1353</v>
      </c>
      <c r="M1359" s="83">
        <v>6</v>
      </c>
      <c r="N1359" s="83"/>
      <c r="O1359" s="83"/>
      <c r="P1359" s="83"/>
      <c r="Q1359" s="83"/>
      <c r="R1359" s="83"/>
      <c r="S1359" s="84" t="s">
        <v>4307</v>
      </c>
      <c r="T1359" s="84"/>
      <c r="U1359" s="84"/>
      <c r="V1359" s="84"/>
      <c r="W1359" s="83" t="s">
        <v>4308</v>
      </c>
      <c r="X1359" s="83" t="s">
        <v>4309</v>
      </c>
      <c r="Y1359" s="83"/>
      <c r="Z1359" s="83"/>
      <c r="AA1359" s="83"/>
      <c r="AB1359" s="83"/>
      <c r="AC1359" s="83"/>
      <c r="AD1359" s="3" t="str">
        <f t="shared" si="401"/>
        <v>Carbonate- bearing pebbly debris</v>
      </c>
    </row>
    <row r="1360" spans="1:30" x14ac:dyDescent="0.25">
      <c r="A1360" s="83">
        <v>54184</v>
      </c>
      <c r="B1360" s="83">
        <v>54180</v>
      </c>
      <c r="C1360" s="83">
        <f t="shared" si="403"/>
        <v>10725</v>
      </c>
      <c r="D1360" s="83">
        <f t="shared" si="403"/>
        <v>10737</v>
      </c>
      <c r="E1360" s="83">
        <f t="shared" si="403"/>
        <v>10804</v>
      </c>
      <c r="F1360" s="83">
        <f t="shared" si="403"/>
        <v>54097</v>
      </c>
      <c r="G1360" s="83">
        <f t="shared" si="403"/>
        <v>54180</v>
      </c>
      <c r="H1360" s="88">
        <f t="shared" si="404"/>
        <v>54184</v>
      </c>
      <c r="I1360" s="83"/>
      <c r="J1360" s="83"/>
      <c r="K1360" s="83"/>
      <c r="L1360" s="83">
        <v>1354</v>
      </c>
      <c r="M1360" s="83">
        <v>6</v>
      </c>
      <c r="N1360" s="83"/>
      <c r="O1360" s="83"/>
      <c r="P1360" s="83"/>
      <c r="Q1360" s="83"/>
      <c r="R1360" s="83"/>
      <c r="S1360" s="84" t="s">
        <v>4310</v>
      </c>
      <c r="T1360" s="84"/>
      <c r="U1360" s="84"/>
      <c r="V1360" s="84"/>
      <c r="W1360" s="83" t="s">
        <v>4311</v>
      </c>
      <c r="X1360" s="83" t="s">
        <v>4312</v>
      </c>
      <c r="Y1360" s="83"/>
      <c r="Z1360" s="83"/>
      <c r="AA1360" s="83"/>
      <c r="AB1360" s="83"/>
      <c r="AC1360" s="83"/>
      <c r="AD1360" s="3" t="str">
        <f t="shared" si="401"/>
        <v>Carbonate- bearing grus- debris</v>
      </c>
    </row>
    <row r="1361" spans="1:30" x14ac:dyDescent="0.25">
      <c r="A1361" s="83">
        <v>54185</v>
      </c>
      <c r="B1361" s="83">
        <v>54180</v>
      </c>
      <c r="C1361" s="83">
        <f t="shared" si="403"/>
        <v>10725</v>
      </c>
      <c r="D1361" s="83">
        <f t="shared" si="403"/>
        <v>10737</v>
      </c>
      <c r="E1361" s="83">
        <f t="shared" si="403"/>
        <v>10804</v>
      </c>
      <c r="F1361" s="83">
        <f t="shared" si="403"/>
        <v>54097</v>
      </c>
      <c r="G1361" s="83">
        <f t="shared" si="403"/>
        <v>54180</v>
      </c>
      <c r="H1361" s="88">
        <f t="shared" si="404"/>
        <v>54185</v>
      </c>
      <c r="I1361" s="83"/>
      <c r="J1361" s="83"/>
      <c r="K1361" s="83"/>
      <c r="L1361" s="83">
        <v>1355</v>
      </c>
      <c r="M1361" s="83">
        <v>6</v>
      </c>
      <c r="N1361" s="83"/>
      <c r="O1361" s="83"/>
      <c r="P1361" s="83"/>
      <c r="Q1361" s="83"/>
      <c r="R1361" s="83"/>
      <c r="S1361" s="84" t="s">
        <v>4313</v>
      </c>
      <c r="T1361" s="84"/>
      <c r="U1361" s="84"/>
      <c r="V1361" s="84"/>
      <c r="W1361" s="83" t="s">
        <v>4314</v>
      </c>
      <c r="X1361" s="83" t="s">
        <v>4315</v>
      </c>
      <c r="Y1361" s="83"/>
      <c r="Z1361" s="83"/>
      <c r="AA1361" s="83"/>
      <c r="AB1361" s="83"/>
      <c r="AC1361" s="83"/>
      <c r="AD1361" s="3" t="str">
        <f t="shared" si="401"/>
        <v>Carbonate- bearing sandy debris</v>
      </c>
    </row>
    <row r="1362" spans="1:30" x14ac:dyDescent="0.25">
      <c r="A1362" s="83">
        <v>54186</v>
      </c>
      <c r="B1362" s="83">
        <v>54180</v>
      </c>
      <c r="C1362" s="83">
        <f t="shared" si="403"/>
        <v>10725</v>
      </c>
      <c r="D1362" s="83">
        <f t="shared" si="403"/>
        <v>10737</v>
      </c>
      <c r="E1362" s="83">
        <f t="shared" si="403"/>
        <v>10804</v>
      </c>
      <c r="F1362" s="83">
        <f t="shared" si="403"/>
        <v>54097</v>
      </c>
      <c r="G1362" s="83">
        <f t="shared" si="403"/>
        <v>54180</v>
      </c>
      <c r="H1362" s="88">
        <f t="shared" si="404"/>
        <v>54186</v>
      </c>
      <c r="I1362" s="83"/>
      <c r="J1362" s="83"/>
      <c r="K1362" s="83"/>
      <c r="L1362" s="83">
        <v>1356</v>
      </c>
      <c r="M1362" s="83">
        <v>6</v>
      </c>
      <c r="N1362" s="83"/>
      <c r="O1362" s="83"/>
      <c r="P1362" s="83"/>
      <c r="Q1362" s="83"/>
      <c r="R1362" s="83"/>
      <c r="S1362" s="84" t="s">
        <v>4316</v>
      </c>
      <c r="T1362" s="84"/>
      <c r="U1362" s="84"/>
      <c r="V1362" s="84"/>
      <c r="W1362" s="83" t="s">
        <v>4317</v>
      </c>
      <c r="X1362" s="83" t="s">
        <v>4318</v>
      </c>
      <c r="Y1362" s="83"/>
      <c r="Z1362" s="83"/>
      <c r="AA1362" s="83"/>
      <c r="AB1362" s="83"/>
      <c r="AC1362" s="83"/>
      <c r="AD1362" s="3" t="str">
        <f t="shared" si="401"/>
        <v>Carbonate- bearing silty debris</v>
      </c>
    </row>
    <row r="1363" spans="1:30" x14ac:dyDescent="0.25">
      <c r="A1363" s="83">
        <v>54187</v>
      </c>
      <c r="B1363" s="83">
        <v>54180</v>
      </c>
      <c r="C1363" s="83">
        <f t="shared" si="403"/>
        <v>10725</v>
      </c>
      <c r="D1363" s="83">
        <f t="shared" si="403"/>
        <v>10737</v>
      </c>
      <c r="E1363" s="83">
        <f t="shared" si="403"/>
        <v>10804</v>
      </c>
      <c r="F1363" s="83">
        <f t="shared" si="403"/>
        <v>54097</v>
      </c>
      <c r="G1363" s="83">
        <f t="shared" si="403"/>
        <v>54180</v>
      </c>
      <c r="H1363" s="88">
        <f t="shared" si="404"/>
        <v>54187</v>
      </c>
      <c r="I1363" s="83"/>
      <c r="J1363" s="83"/>
      <c r="K1363" s="83"/>
      <c r="L1363" s="83">
        <v>1357</v>
      </c>
      <c r="M1363" s="83">
        <v>6</v>
      </c>
      <c r="N1363" s="83"/>
      <c r="O1363" s="83"/>
      <c r="P1363" s="83"/>
      <c r="Q1363" s="83"/>
      <c r="R1363" s="83"/>
      <c r="S1363" s="84" t="s">
        <v>4319</v>
      </c>
      <c r="T1363" s="84"/>
      <c r="U1363" s="84"/>
      <c r="V1363" s="84"/>
      <c r="W1363" s="83" t="s">
        <v>4320</v>
      </c>
      <c r="X1363" s="83" t="s">
        <v>4321</v>
      </c>
      <c r="Y1363" s="83"/>
      <c r="Z1363" s="83"/>
      <c r="AA1363" s="83"/>
      <c r="AB1363" s="83"/>
      <c r="AC1363" s="83"/>
      <c r="AD1363" s="3" t="str">
        <f t="shared" si="401"/>
        <v>Carbonate- bearing clayey debris</v>
      </c>
    </row>
    <row r="1364" spans="1:30" x14ac:dyDescent="0.25">
      <c r="A1364" s="83">
        <v>54188</v>
      </c>
      <c r="B1364" s="83">
        <v>54180</v>
      </c>
      <c r="C1364" s="83">
        <f t="shared" si="403"/>
        <v>10725</v>
      </c>
      <c r="D1364" s="83">
        <f t="shared" si="403"/>
        <v>10737</v>
      </c>
      <c r="E1364" s="83">
        <f t="shared" si="403"/>
        <v>10804</v>
      </c>
      <c r="F1364" s="83">
        <f t="shared" si="403"/>
        <v>54097</v>
      </c>
      <c r="G1364" s="83">
        <f t="shared" si="403"/>
        <v>54180</v>
      </c>
      <c r="H1364" s="88">
        <f t="shared" si="404"/>
        <v>54188</v>
      </c>
      <c r="I1364" s="83"/>
      <c r="J1364" s="83"/>
      <c r="K1364" s="83"/>
      <c r="L1364" s="83">
        <v>1358</v>
      </c>
      <c r="M1364" s="83">
        <v>6</v>
      </c>
      <c r="N1364" s="83"/>
      <c r="O1364" s="83"/>
      <c r="P1364" s="83"/>
      <c r="Q1364" s="83"/>
      <c r="R1364" s="83"/>
      <c r="S1364" s="84" t="s">
        <v>4322</v>
      </c>
      <c r="T1364" s="84"/>
      <c r="U1364" s="84"/>
      <c r="V1364" s="84"/>
      <c r="W1364" s="83" t="s">
        <v>4323</v>
      </c>
      <c r="X1364" s="83" t="s">
        <v>4324</v>
      </c>
      <c r="Y1364" s="83"/>
      <c r="Z1364" s="83"/>
      <c r="AA1364" s="83"/>
      <c r="AB1364" s="83"/>
      <c r="AC1364" s="83"/>
      <c r="AD1364" s="3" t="str">
        <f t="shared" si="401"/>
        <v>Carbonate- bearing muddy debris</v>
      </c>
    </row>
    <row r="1365" spans="1:30" x14ac:dyDescent="0.25">
      <c r="A1365" s="83">
        <v>54439</v>
      </c>
      <c r="B1365" s="83">
        <v>54097</v>
      </c>
      <c r="C1365" s="83">
        <f t="shared" si="403"/>
        <v>10725</v>
      </c>
      <c r="D1365" s="83">
        <f t="shared" si="403"/>
        <v>10737</v>
      </c>
      <c r="E1365" s="83">
        <f t="shared" si="403"/>
        <v>10804</v>
      </c>
      <c r="F1365" s="83">
        <f t="shared" si="403"/>
        <v>54097</v>
      </c>
      <c r="G1365" s="88">
        <f>A1365</f>
        <v>54439</v>
      </c>
      <c r="H1365" s="83"/>
      <c r="I1365" s="83"/>
      <c r="J1365" s="83"/>
      <c r="K1365" s="83"/>
      <c r="L1365" s="83">
        <v>1359</v>
      </c>
      <c r="M1365" s="83">
        <v>5</v>
      </c>
      <c r="N1365" s="83"/>
      <c r="O1365" s="83"/>
      <c r="P1365" s="83"/>
      <c r="Q1365" s="83"/>
      <c r="R1365" s="84" t="s">
        <v>4325</v>
      </c>
      <c r="S1365" s="84"/>
      <c r="T1365" s="84"/>
      <c r="U1365" s="84"/>
      <c r="V1365" s="84"/>
      <c r="W1365" s="83" t="s">
        <v>4326</v>
      </c>
      <c r="X1365" s="83" t="s">
        <v>4327</v>
      </c>
      <c r="Y1365" s="83"/>
      <c r="Z1365" s="83"/>
      <c r="AA1365" s="83"/>
      <c r="AB1365" s="83"/>
      <c r="AC1365" s="83"/>
      <c r="AD1365" s="3" t="str">
        <f t="shared" si="401"/>
        <v>Carbonate- bearing block sediment</v>
      </c>
    </row>
    <row r="1366" spans="1:30" x14ac:dyDescent="0.25">
      <c r="A1366" s="83">
        <v>54440</v>
      </c>
      <c r="B1366" s="83">
        <v>54439</v>
      </c>
      <c r="C1366" s="83">
        <f t="shared" si="403"/>
        <v>10725</v>
      </c>
      <c r="D1366" s="83">
        <f t="shared" si="403"/>
        <v>10737</v>
      </c>
      <c r="E1366" s="83">
        <f t="shared" si="403"/>
        <v>10804</v>
      </c>
      <c r="F1366" s="83">
        <f t="shared" si="403"/>
        <v>54097</v>
      </c>
      <c r="G1366" s="83">
        <f t="shared" si="403"/>
        <v>54439</v>
      </c>
      <c r="H1366" s="88">
        <f t="shared" ref="H1366:H1369" si="405">A1366</f>
        <v>54440</v>
      </c>
      <c r="I1366" s="83"/>
      <c r="J1366" s="83"/>
      <c r="K1366" s="83"/>
      <c r="L1366" s="83">
        <v>1360</v>
      </c>
      <c r="M1366" s="83">
        <v>6</v>
      </c>
      <c r="N1366" s="83"/>
      <c r="O1366" s="83"/>
      <c r="P1366" s="83"/>
      <c r="Q1366" s="83"/>
      <c r="R1366" s="83"/>
      <c r="S1366" s="84" t="s">
        <v>4328</v>
      </c>
      <c r="T1366" s="84"/>
      <c r="U1366" s="84"/>
      <c r="V1366" s="84"/>
      <c r="W1366" s="83" t="s">
        <v>4329</v>
      </c>
      <c r="X1366" s="83" t="s">
        <v>4330</v>
      </c>
      <c r="Y1366" s="83"/>
      <c r="Z1366" s="83"/>
      <c r="AA1366" s="83"/>
      <c r="AB1366" s="83"/>
      <c r="AC1366" s="83"/>
      <c r="AD1366" s="3" t="str">
        <f t="shared" si="401"/>
        <v>Carbonate- bearing blocks</v>
      </c>
    </row>
    <row r="1367" spans="1:30" x14ac:dyDescent="0.25">
      <c r="A1367" s="83">
        <v>54441</v>
      </c>
      <c r="B1367" s="83">
        <v>54439</v>
      </c>
      <c r="C1367" s="83">
        <f t="shared" si="403"/>
        <v>10725</v>
      </c>
      <c r="D1367" s="83">
        <f t="shared" si="403"/>
        <v>10737</v>
      </c>
      <c r="E1367" s="83">
        <f t="shared" si="403"/>
        <v>10804</v>
      </c>
      <c r="F1367" s="83">
        <f t="shared" si="403"/>
        <v>54097</v>
      </c>
      <c r="G1367" s="83">
        <f t="shared" si="403"/>
        <v>54439</v>
      </c>
      <c r="H1367" s="88">
        <f t="shared" si="405"/>
        <v>54441</v>
      </c>
      <c r="I1367" s="83"/>
      <c r="J1367" s="83"/>
      <c r="K1367" s="83"/>
      <c r="L1367" s="83">
        <v>1361</v>
      </c>
      <c r="M1367" s="83">
        <v>6</v>
      </c>
      <c r="N1367" s="83"/>
      <c r="O1367" s="83"/>
      <c r="P1367" s="83"/>
      <c r="Q1367" s="83"/>
      <c r="R1367" s="83"/>
      <c r="S1367" s="84" t="s">
        <v>4331</v>
      </c>
      <c r="T1367" s="84"/>
      <c r="U1367" s="84"/>
      <c r="V1367" s="84"/>
      <c r="W1367" s="83" t="s">
        <v>4332</v>
      </c>
      <c r="X1367" s="83" t="s">
        <v>4333</v>
      </c>
      <c r="Y1367" s="83"/>
      <c r="Z1367" s="83"/>
      <c r="AA1367" s="83"/>
      <c r="AB1367" s="83"/>
      <c r="AC1367" s="83"/>
      <c r="AD1367" s="3" t="str">
        <f t="shared" si="401"/>
        <v>Carbonate- bearing detrital blocks</v>
      </c>
    </row>
    <row r="1368" spans="1:30" x14ac:dyDescent="0.25">
      <c r="A1368" s="83">
        <v>54442</v>
      </c>
      <c r="B1368" s="83">
        <v>54439</v>
      </c>
      <c r="C1368" s="83">
        <f t="shared" si="403"/>
        <v>10725</v>
      </c>
      <c r="D1368" s="83">
        <f t="shared" si="403"/>
        <v>10737</v>
      </c>
      <c r="E1368" s="83">
        <f t="shared" si="403"/>
        <v>10804</v>
      </c>
      <c r="F1368" s="83">
        <f t="shared" si="403"/>
        <v>54097</v>
      </c>
      <c r="G1368" s="83">
        <f t="shared" si="403"/>
        <v>54439</v>
      </c>
      <c r="H1368" s="88">
        <f t="shared" si="405"/>
        <v>54442</v>
      </c>
      <c r="I1368" s="83"/>
      <c r="J1368" s="83"/>
      <c r="K1368" s="83"/>
      <c r="L1368" s="83">
        <v>1362</v>
      </c>
      <c r="M1368" s="83">
        <v>6</v>
      </c>
      <c r="N1368" s="83"/>
      <c r="O1368" s="83"/>
      <c r="P1368" s="83"/>
      <c r="Q1368" s="83"/>
      <c r="R1368" s="83"/>
      <c r="S1368" s="84" t="s">
        <v>4334</v>
      </c>
      <c r="T1368" s="84"/>
      <c r="U1368" s="84"/>
      <c r="V1368" s="84"/>
      <c r="W1368" s="83" t="s">
        <v>4335</v>
      </c>
      <c r="X1368" s="83" t="s">
        <v>4336</v>
      </c>
      <c r="Y1368" s="83"/>
      <c r="Z1368" s="83"/>
      <c r="AA1368" s="83"/>
      <c r="AB1368" s="83"/>
      <c r="AC1368" s="83"/>
      <c r="AD1368" s="3" t="str">
        <f t="shared" si="401"/>
        <v>Carbonate- bearing pebbly blocks</v>
      </c>
    </row>
    <row r="1369" spans="1:30" x14ac:dyDescent="0.25">
      <c r="A1369" s="83">
        <v>54443</v>
      </c>
      <c r="B1369" s="83">
        <v>54439</v>
      </c>
      <c r="C1369" s="83">
        <f t="shared" ref="C1369:H1384" si="406">VLOOKUP(D1369,$A:$B,2,FALSE)</f>
        <v>10725</v>
      </c>
      <c r="D1369" s="83">
        <f t="shared" si="406"/>
        <v>10737</v>
      </c>
      <c r="E1369" s="83">
        <f t="shared" si="406"/>
        <v>10804</v>
      </c>
      <c r="F1369" s="83">
        <f t="shared" si="406"/>
        <v>54097</v>
      </c>
      <c r="G1369" s="83">
        <f t="shared" si="406"/>
        <v>54439</v>
      </c>
      <c r="H1369" s="88">
        <f t="shared" si="405"/>
        <v>54443</v>
      </c>
      <c r="I1369" s="83"/>
      <c r="J1369" s="83"/>
      <c r="K1369" s="83"/>
      <c r="L1369" s="83">
        <v>1363</v>
      </c>
      <c r="M1369" s="83">
        <v>6</v>
      </c>
      <c r="N1369" s="83"/>
      <c r="O1369" s="83"/>
      <c r="P1369" s="83"/>
      <c r="Q1369" s="83"/>
      <c r="R1369" s="83"/>
      <c r="S1369" s="84" t="s">
        <v>4337</v>
      </c>
      <c r="T1369" s="84"/>
      <c r="U1369" s="84"/>
      <c r="V1369" s="84"/>
      <c r="W1369" s="83" t="s">
        <v>4338</v>
      </c>
      <c r="X1369" s="83" t="s">
        <v>4339</v>
      </c>
      <c r="Y1369" s="83"/>
      <c r="Z1369" s="83"/>
      <c r="AA1369" s="83"/>
      <c r="AB1369" s="83"/>
      <c r="AC1369" s="83"/>
      <c r="AD1369" s="3" t="str">
        <f t="shared" si="401"/>
        <v>Carbonate- bearing detrital pebble- blocks</v>
      </c>
    </row>
    <row r="1370" spans="1:30" x14ac:dyDescent="0.25">
      <c r="A1370" s="83">
        <v>54291</v>
      </c>
      <c r="B1370" s="83">
        <v>10804</v>
      </c>
      <c r="C1370" s="83">
        <f t="shared" si="406"/>
        <v>10725</v>
      </c>
      <c r="D1370" s="83">
        <f t="shared" si="406"/>
        <v>10737</v>
      </c>
      <c r="E1370" s="83">
        <f t="shared" si="406"/>
        <v>10804</v>
      </c>
      <c r="F1370" s="88">
        <f>A1370</f>
        <v>54291</v>
      </c>
      <c r="G1370" s="83"/>
      <c r="H1370" s="83"/>
      <c r="I1370" s="83"/>
      <c r="J1370" s="83"/>
      <c r="K1370" s="83"/>
      <c r="L1370" s="83">
        <v>1364</v>
      </c>
      <c r="M1370" s="83">
        <v>4</v>
      </c>
      <c r="N1370" s="83"/>
      <c r="O1370" s="83"/>
      <c r="P1370" s="83"/>
      <c r="Q1370" s="84" t="s">
        <v>4340</v>
      </c>
      <c r="R1370" s="84"/>
      <c r="S1370" s="84"/>
      <c r="T1370" s="84"/>
      <c r="U1370" s="84"/>
      <c r="V1370" s="84"/>
      <c r="W1370" s="83" t="s">
        <v>4341</v>
      </c>
      <c r="X1370" s="83" t="s">
        <v>4342</v>
      </c>
      <c r="Y1370" s="83"/>
      <c r="Z1370" s="83"/>
      <c r="AA1370" s="83"/>
      <c r="AB1370" s="83"/>
      <c r="AC1370" s="83"/>
      <c r="AD1370" s="3" t="str">
        <f t="shared" si="401"/>
        <v>Carbonate- rich sediment</v>
      </c>
    </row>
    <row r="1371" spans="1:30" x14ac:dyDescent="0.25">
      <c r="A1371" s="83">
        <v>54292</v>
      </c>
      <c r="B1371" s="83">
        <v>54291</v>
      </c>
      <c r="C1371" s="83">
        <f t="shared" si="406"/>
        <v>10725</v>
      </c>
      <c r="D1371" s="83">
        <f t="shared" si="406"/>
        <v>10737</v>
      </c>
      <c r="E1371" s="83">
        <f t="shared" si="406"/>
        <v>10804</v>
      </c>
      <c r="F1371" s="83">
        <f t="shared" si="406"/>
        <v>54291</v>
      </c>
      <c r="G1371" s="88">
        <f>A1371</f>
        <v>54292</v>
      </c>
      <c r="H1371" s="83"/>
      <c r="I1371" s="83"/>
      <c r="J1371" s="83"/>
      <c r="K1371" s="83"/>
      <c r="L1371" s="83">
        <v>1365</v>
      </c>
      <c r="M1371" s="83">
        <v>5</v>
      </c>
      <c r="N1371" s="83"/>
      <c r="O1371" s="83"/>
      <c r="P1371" s="83"/>
      <c r="Q1371" s="83"/>
      <c r="R1371" s="84" t="s">
        <v>4343</v>
      </c>
      <c r="S1371" s="84"/>
      <c r="T1371" s="84"/>
      <c r="U1371" s="84"/>
      <c r="V1371" s="84"/>
      <c r="W1371" s="83" t="s">
        <v>4344</v>
      </c>
      <c r="X1371" s="83" t="s">
        <v>4345</v>
      </c>
      <c r="Y1371" s="83"/>
      <c r="Z1371" s="83"/>
      <c r="AA1371" s="83"/>
      <c r="AB1371" s="83"/>
      <c r="AC1371" s="83"/>
      <c r="AD1371" s="3" t="str">
        <f t="shared" si="401"/>
        <v>Argillaceous marl sediment</v>
      </c>
    </row>
    <row r="1372" spans="1:30" x14ac:dyDescent="0.25">
      <c r="A1372" s="83">
        <v>54293</v>
      </c>
      <c r="B1372" s="83">
        <v>54292</v>
      </c>
      <c r="C1372" s="83">
        <f t="shared" si="406"/>
        <v>10725</v>
      </c>
      <c r="D1372" s="83">
        <f t="shared" si="406"/>
        <v>10737</v>
      </c>
      <c r="E1372" s="83">
        <f t="shared" si="406"/>
        <v>10804</v>
      </c>
      <c r="F1372" s="83">
        <f t="shared" si="406"/>
        <v>54291</v>
      </c>
      <c r="G1372" s="83">
        <f t="shared" si="406"/>
        <v>54292</v>
      </c>
      <c r="H1372" s="88">
        <f>A1372</f>
        <v>54293</v>
      </c>
      <c r="I1372" s="83"/>
      <c r="J1372" s="83"/>
      <c r="K1372" s="83"/>
      <c r="L1372" s="83">
        <v>1366</v>
      </c>
      <c r="M1372" s="83">
        <v>6</v>
      </c>
      <c r="N1372" s="83"/>
      <c r="O1372" s="83"/>
      <c r="P1372" s="83"/>
      <c r="Q1372" s="83"/>
      <c r="R1372" s="83"/>
      <c r="S1372" s="84" t="s">
        <v>4346</v>
      </c>
      <c r="T1372" s="84"/>
      <c r="U1372" s="84"/>
      <c r="V1372" s="84"/>
      <c r="W1372" s="83" t="s">
        <v>4347</v>
      </c>
      <c r="X1372" s="83" t="s">
        <v>4348</v>
      </c>
      <c r="Y1372" s="83"/>
      <c r="Z1372" s="83"/>
      <c r="AA1372" s="83"/>
      <c r="AB1372" s="83"/>
      <c r="AC1372" s="83"/>
      <c r="AD1372" s="3" t="str">
        <f t="shared" si="401"/>
        <v>Argillaceous marl</v>
      </c>
    </row>
    <row r="1373" spans="1:30" x14ac:dyDescent="0.25">
      <c r="A1373" s="83">
        <v>54294</v>
      </c>
      <c r="B1373" s="83">
        <v>54293</v>
      </c>
      <c r="C1373" s="83">
        <f t="shared" si="406"/>
        <v>10725</v>
      </c>
      <c r="D1373" s="83">
        <f t="shared" si="406"/>
        <v>10737</v>
      </c>
      <c r="E1373" s="83">
        <f t="shared" si="406"/>
        <v>10804</v>
      </c>
      <c r="F1373" s="83">
        <f t="shared" si="406"/>
        <v>54291</v>
      </c>
      <c r="G1373" s="83">
        <f t="shared" si="406"/>
        <v>54292</v>
      </c>
      <c r="H1373" s="83">
        <f t="shared" si="406"/>
        <v>54293</v>
      </c>
      <c r="I1373" s="83">
        <f t="shared" ref="I1373:I1374" si="407">A1373</f>
        <v>54294</v>
      </c>
      <c r="J1373" s="83"/>
      <c r="K1373" s="83"/>
      <c r="L1373" s="83">
        <v>1367</v>
      </c>
      <c r="M1373" s="83">
        <v>7</v>
      </c>
      <c r="N1373" s="83"/>
      <c r="O1373" s="83"/>
      <c r="P1373" s="83"/>
      <c r="Q1373" s="83"/>
      <c r="R1373" s="83"/>
      <c r="S1373" s="83"/>
      <c r="T1373" s="84" t="s">
        <v>4349</v>
      </c>
      <c r="U1373" s="84"/>
      <c r="V1373" s="84"/>
      <c r="W1373" s="83" t="s">
        <v>4350</v>
      </c>
      <c r="X1373" s="83" t="s">
        <v>4351</v>
      </c>
      <c r="Y1373" s="83"/>
      <c r="Z1373" s="83"/>
      <c r="AA1373" s="83"/>
      <c r="AB1373" s="83"/>
      <c r="AC1373" s="83"/>
      <c r="AD1373" s="3" t="str">
        <f t="shared" si="401"/>
        <v>Silty argillaceous marl</v>
      </c>
    </row>
    <row r="1374" spans="1:30" x14ac:dyDescent="0.25">
      <c r="A1374" s="83">
        <v>54295</v>
      </c>
      <c r="B1374" s="83">
        <v>54293</v>
      </c>
      <c r="C1374" s="83">
        <f t="shared" si="406"/>
        <v>10725</v>
      </c>
      <c r="D1374" s="83">
        <f t="shared" si="406"/>
        <v>10737</v>
      </c>
      <c r="E1374" s="83">
        <f t="shared" si="406"/>
        <v>10804</v>
      </c>
      <c r="F1374" s="83">
        <f t="shared" si="406"/>
        <v>54291</v>
      </c>
      <c r="G1374" s="83">
        <f t="shared" si="406"/>
        <v>54292</v>
      </c>
      <c r="H1374" s="83">
        <f t="shared" si="406"/>
        <v>54293</v>
      </c>
      <c r="I1374" s="83">
        <f t="shared" si="407"/>
        <v>54295</v>
      </c>
      <c r="J1374" s="83"/>
      <c r="K1374" s="83"/>
      <c r="L1374" s="83">
        <v>1368</v>
      </c>
      <c r="M1374" s="83">
        <v>7</v>
      </c>
      <c r="N1374" s="83"/>
      <c r="O1374" s="83"/>
      <c r="P1374" s="83"/>
      <c r="Q1374" s="83"/>
      <c r="R1374" s="83"/>
      <c r="S1374" s="83"/>
      <c r="T1374" s="84" t="s">
        <v>4352</v>
      </c>
      <c r="U1374" s="84"/>
      <c r="V1374" s="84"/>
      <c r="W1374" s="83" t="s">
        <v>4353</v>
      </c>
      <c r="X1374" s="83" t="s">
        <v>4354</v>
      </c>
      <c r="Y1374" s="83"/>
      <c r="Z1374" s="83"/>
      <c r="AA1374" s="83"/>
      <c r="AB1374" s="83"/>
      <c r="AC1374" s="83"/>
      <c r="AD1374" s="3" t="str">
        <f t="shared" si="401"/>
        <v>Muddy argillaceous marl</v>
      </c>
    </row>
    <row r="1375" spans="1:30" x14ac:dyDescent="0.25">
      <c r="A1375" s="83">
        <v>54296</v>
      </c>
      <c r="B1375" s="83">
        <v>54292</v>
      </c>
      <c r="C1375" s="83">
        <f t="shared" si="406"/>
        <v>10725</v>
      </c>
      <c r="D1375" s="83">
        <f t="shared" si="406"/>
        <v>10737</v>
      </c>
      <c r="E1375" s="83">
        <f t="shared" si="406"/>
        <v>10804</v>
      </c>
      <c r="F1375" s="83">
        <f t="shared" si="406"/>
        <v>54291</v>
      </c>
      <c r="G1375" s="83">
        <f t="shared" si="406"/>
        <v>54292</v>
      </c>
      <c r="H1375" s="88">
        <f t="shared" ref="H1375:H1383" si="408">A1375</f>
        <v>54296</v>
      </c>
      <c r="I1375" s="83"/>
      <c r="J1375" s="83"/>
      <c r="K1375" s="83"/>
      <c r="L1375" s="83">
        <v>1369</v>
      </c>
      <c r="M1375" s="83">
        <v>6</v>
      </c>
      <c r="N1375" s="83"/>
      <c r="O1375" s="83"/>
      <c r="P1375" s="83"/>
      <c r="Q1375" s="83"/>
      <c r="R1375" s="83"/>
      <c r="S1375" s="84" t="s">
        <v>4355</v>
      </c>
      <c r="T1375" s="84"/>
      <c r="U1375" s="84"/>
      <c r="V1375" s="84"/>
      <c r="W1375" s="83" t="s">
        <v>4356</v>
      </c>
      <c r="X1375" s="83" t="s">
        <v>4357</v>
      </c>
      <c r="Y1375" s="83"/>
      <c r="Z1375" s="83"/>
      <c r="AA1375" s="83"/>
      <c r="AB1375" s="83"/>
      <c r="AC1375" s="83"/>
      <c r="AD1375" s="3" t="str">
        <f t="shared" si="401"/>
        <v>Gravel- bearing argillaecous marl</v>
      </c>
    </row>
    <row r="1376" spans="1:30" x14ac:dyDescent="0.25">
      <c r="A1376" s="83">
        <v>54297</v>
      </c>
      <c r="B1376" s="83">
        <v>54292</v>
      </c>
      <c r="C1376" s="83">
        <f t="shared" si="406"/>
        <v>10725</v>
      </c>
      <c r="D1376" s="83">
        <f t="shared" si="406"/>
        <v>10737</v>
      </c>
      <c r="E1376" s="83">
        <f t="shared" si="406"/>
        <v>10804</v>
      </c>
      <c r="F1376" s="83">
        <f t="shared" si="406"/>
        <v>54291</v>
      </c>
      <c r="G1376" s="83">
        <f t="shared" si="406"/>
        <v>54292</v>
      </c>
      <c r="H1376" s="88">
        <f t="shared" si="408"/>
        <v>54297</v>
      </c>
      <c r="I1376" s="83"/>
      <c r="J1376" s="83"/>
      <c r="K1376" s="83"/>
      <c r="L1376" s="83">
        <v>1370</v>
      </c>
      <c r="M1376" s="83">
        <v>6</v>
      </c>
      <c r="N1376" s="83"/>
      <c r="O1376" s="83"/>
      <c r="P1376" s="83"/>
      <c r="Q1376" s="83"/>
      <c r="R1376" s="83"/>
      <c r="S1376" s="84" t="s">
        <v>4358</v>
      </c>
      <c r="T1376" s="84"/>
      <c r="U1376" s="84"/>
      <c r="V1376" s="84"/>
      <c r="W1376" s="83" t="s">
        <v>4359</v>
      </c>
      <c r="X1376" s="83" t="s">
        <v>4360</v>
      </c>
      <c r="Y1376" s="83"/>
      <c r="Z1376" s="83"/>
      <c r="AA1376" s="83"/>
      <c r="AB1376" s="83"/>
      <c r="AC1376" s="83"/>
      <c r="AD1376" s="3" t="str">
        <f t="shared" si="401"/>
        <v>Gravelly argillaceous marl</v>
      </c>
    </row>
    <row r="1377" spans="1:30" x14ac:dyDescent="0.25">
      <c r="A1377" s="83">
        <v>54298</v>
      </c>
      <c r="B1377" s="83">
        <v>54292</v>
      </c>
      <c r="C1377" s="83">
        <f t="shared" si="406"/>
        <v>10725</v>
      </c>
      <c r="D1377" s="83">
        <f t="shared" si="406"/>
        <v>10737</v>
      </c>
      <c r="E1377" s="83">
        <f t="shared" si="406"/>
        <v>10804</v>
      </c>
      <c r="F1377" s="83">
        <f t="shared" si="406"/>
        <v>54291</v>
      </c>
      <c r="G1377" s="83">
        <f t="shared" si="406"/>
        <v>54292</v>
      </c>
      <c r="H1377" s="88">
        <f t="shared" si="408"/>
        <v>54298</v>
      </c>
      <c r="I1377" s="83"/>
      <c r="J1377" s="83"/>
      <c r="K1377" s="83"/>
      <c r="L1377" s="83">
        <v>1371</v>
      </c>
      <c r="M1377" s="83">
        <v>6</v>
      </c>
      <c r="N1377" s="83"/>
      <c r="O1377" s="83"/>
      <c r="P1377" s="83"/>
      <c r="Q1377" s="83"/>
      <c r="R1377" s="83"/>
      <c r="S1377" s="84" t="s">
        <v>4361</v>
      </c>
      <c r="T1377" s="84"/>
      <c r="U1377" s="84"/>
      <c r="V1377" s="84"/>
      <c r="W1377" s="83" t="s">
        <v>4362</v>
      </c>
      <c r="X1377" s="83" t="s">
        <v>4363</v>
      </c>
      <c r="Y1377" s="83"/>
      <c r="Z1377" s="83"/>
      <c r="AA1377" s="83"/>
      <c r="AB1377" s="83"/>
      <c r="AC1377" s="83"/>
      <c r="AD1377" s="3" t="str">
        <f t="shared" si="401"/>
        <v>Pebble- bearing argillaceous marl</v>
      </c>
    </row>
    <row r="1378" spans="1:30" x14ac:dyDescent="0.25">
      <c r="A1378" s="83">
        <v>54299</v>
      </c>
      <c r="B1378" s="83">
        <v>54292</v>
      </c>
      <c r="C1378" s="83">
        <f t="shared" si="406"/>
        <v>10725</v>
      </c>
      <c r="D1378" s="83">
        <f t="shared" si="406"/>
        <v>10737</v>
      </c>
      <c r="E1378" s="83">
        <f t="shared" si="406"/>
        <v>10804</v>
      </c>
      <c r="F1378" s="83">
        <f t="shared" si="406"/>
        <v>54291</v>
      </c>
      <c r="G1378" s="83">
        <f t="shared" si="406"/>
        <v>54292</v>
      </c>
      <c r="H1378" s="88">
        <f t="shared" si="408"/>
        <v>54299</v>
      </c>
      <c r="I1378" s="83"/>
      <c r="J1378" s="83"/>
      <c r="K1378" s="83"/>
      <c r="L1378" s="83">
        <v>1372</v>
      </c>
      <c r="M1378" s="83">
        <v>6</v>
      </c>
      <c r="N1378" s="83"/>
      <c r="O1378" s="83"/>
      <c r="P1378" s="83"/>
      <c r="Q1378" s="83"/>
      <c r="R1378" s="83"/>
      <c r="S1378" s="84" t="s">
        <v>4364</v>
      </c>
      <c r="T1378" s="84"/>
      <c r="U1378" s="84"/>
      <c r="V1378" s="84"/>
      <c r="W1378" s="83" t="s">
        <v>4365</v>
      </c>
      <c r="X1378" s="83" t="s">
        <v>4366</v>
      </c>
      <c r="Y1378" s="83"/>
      <c r="Z1378" s="83"/>
      <c r="AA1378" s="83"/>
      <c r="AB1378" s="83"/>
      <c r="AC1378" s="83"/>
      <c r="AD1378" s="3" t="str">
        <f t="shared" si="401"/>
        <v>Pebbly argillaceous marl</v>
      </c>
    </row>
    <row r="1379" spans="1:30" x14ac:dyDescent="0.25">
      <c r="A1379" s="83">
        <v>54300</v>
      </c>
      <c r="B1379" s="83">
        <v>54292</v>
      </c>
      <c r="C1379" s="83">
        <f t="shared" si="406"/>
        <v>10725</v>
      </c>
      <c r="D1379" s="83">
        <f t="shared" si="406"/>
        <v>10737</v>
      </c>
      <c r="E1379" s="83">
        <f t="shared" si="406"/>
        <v>10804</v>
      </c>
      <c r="F1379" s="83">
        <f t="shared" si="406"/>
        <v>54291</v>
      </c>
      <c r="G1379" s="83">
        <f t="shared" si="406"/>
        <v>54292</v>
      </c>
      <c r="H1379" s="88">
        <f t="shared" si="408"/>
        <v>54300</v>
      </c>
      <c r="I1379" s="83"/>
      <c r="J1379" s="83"/>
      <c r="K1379" s="83"/>
      <c r="L1379" s="83">
        <v>1373</v>
      </c>
      <c r="M1379" s="83">
        <v>6</v>
      </c>
      <c r="N1379" s="83"/>
      <c r="O1379" s="83"/>
      <c r="P1379" s="83"/>
      <c r="Q1379" s="83"/>
      <c r="R1379" s="83"/>
      <c r="S1379" s="84" t="s">
        <v>4367</v>
      </c>
      <c r="T1379" s="84"/>
      <c r="U1379" s="84"/>
      <c r="V1379" s="84"/>
      <c r="W1379" s="83" t="s">
        <v>4368</v>
      </c>
      <c r="X1379" s="83" t="s">
        <v>4369</v>
      </c>
      <c r="Y1379" s="83"/>
      <c r="Z1379" s="83"/>
      <c r="AA1379" s="83"/>
      <c r="AB1379" s="83"/>
      <c r="AC1379" s="83"/>
      <c r="AD1379" s="3" t="str">
        <f t="shared" si="401"/>
        <v>Grus- bearing argillaceous marl</v>
      </c>
    </row>
    <row r="1380" spans="1:30" x14ac:dyDescent="0.25">
      <c r="A1380" s="83">
        <v>54301</v>
      </c>
      <c r="B1380" s="83">
        <v>54292</v>
      </c>
      <c r="C1380" s="83">
        <f t="shared" si="406"/>
        <v>10725</v>
      </c>
      <c r="D1380" s="83">
        <f t="shared" si="406"/>
        <v>10737</v>
      </c>
      <c r="E1380" s="83">
        <f t="shared" si="406"/>
        <v>10804</v>
      </c>
      <c r="F1380" s="83">
        <f t="shared" si="406"/>
        <v>54291</v>
      </c>
      <c r="G1380" s="83">
        <f t="shared" si="406"/>
        <v>54292</v>
      </c>
      <c r="H1380" s="88">
        <f t="shared" si="408"/>
        <v>54301</v>
      </c>
      <c r="I1380" s="83"/>
      <c r="J1380" s="83"/>
      <c r="K1380" s="83"/>
      <c r="L1380" s="83">
        <v>1374</v>
      </c>
      <c r="M1380" s="83">
        <v>6</v>
      </c>
      <c r="N1380" s="83"/>
      <c r="O1380" s="83"/>
      <c r="P1380" s="83"/>
      <c r="Q1380" s="83"/>
      <c r="R1380" s="83"/>
      <c r="S1380" s="84" t="s">
        <v>4370</v>
      </c>
      <c r="T1380" s="84"/>
      <c r="U1380" s="84"/>
      <c r="V1380" s="84"/>
      <c r="W1380" s="83" t="s">
        <v>4371</v>
      </c>
      <c r="X1380" s="83" t="s">
        <v>4372</v>
      </c>
      <c r="Y1380" s="83"/>
      <c r="Z1380" s="83"/>
      <c r="AA1380" s="83"/>
      <c r="AB1380" s="83"/>
      <c r="AC1380" s="83"/>
      <c r="AD1380" s="3" t="str">
        <f t="shared" si="401"/>
        <v>Grus- argillaceous marl</v>
      </c>
    </row>
    <row r="1381" spans="1:30" x14ac:dyDescent="0.25">
      <c r="A1381" s="83">
        <v>54302</v>
      </c>
      <c r="B1381" s="83">
        <v>54292</v>
      </c>
      <c r="C1381" s="83">
        <f t="shared" si="406"/>
        <v>10725</v>
      </c>
      <c r="D1381" s="83">
        <f t="shared" si="406"/>
        <v>10737</v>
      </c>
      <c r="E1381" s="83">
        <f t="shared" si="406"/>
        <v>10804</v>
      </c>
      <c r="F1381" s="83">
        <f t="shared" si="406"/>
        <v>54291</v>
      </c>
      <c r="G1381" s="83">
        <f t="shared" si="406"/>
        <v>54292</v>
      </c>
      <c r="H1381" s="88">
        <f t="shared" si="408"/>
        <v>54302</v>
      </c>
      <c r="I1381" s="83"/>
      <c r="J1381" s="83"/>
      <c r="K1381" s="83"/>
      <c r="L1381" s="83">
        <v>1375</v>
      </c>
      <c r="M1381" s="83">
        <v>6</v>
      </c>
      <c r="N1381" s="83"/>
      <c r="O1381" s="83"/>
      <c r="P1381" s="83"/>
      <c r="Q1381" s="83"/>
      <c r="R1381" s="83"/>
      <c r="S1381" s="84" t="s">
        <v>4373</v>
      </c>
      <c r="T1381" s="84"/>
      <c r="U1381" s="84"/>
      <c r="V1381" s="84"/>
      <c r="W1381" s="83" t="s">
        <v>4374</v>
      </c>
      <c r="X1381" s="83" t="s">
        <v>4375</v>
      </c>
      <c r="Y1381" s="83"/>
      <c r="Z1381" s="83"/>
      <c r="AA1381" s="83"/>
      <c r="AB1381" s="83"/>
      <c r="AC1381" s="83"/>
      <c r="AD1381" s="3" t="str">
        <f t="shared" si="401"/>
        <v>Debris- bearing argillaceous marl</v>
      </c>
    </row>
    <row r="1382" spans="1:30" x14ac:dyDescent="0.25">
      <c r="A1382" s="83">
        <v>54303</v>
      </c>
      <c r="B1382" s="83">
        <v>54292</v>
      </c>
      <c r="C1382" s="83">
        <f t="shared" si="406"/>
        <v>10725</v>
      </c>
      <c r="D1382" s="83">
        <f t="shared" si="406"/>
        <v>10737</v>
      </c>
      <c r="E1382" s="83">
        <f t="shared" si="406"/>
        <v>10804</v>
      </c>
      <c r="F1382" s="83">
        <f t="shared" si="406"/>
        <v>54291</v>
      </c>
      <c r="G1382" s="83">
        <f t="shared" si="406"/>
        <v>54292</v>
      </c>
      <c r="H1382" s="88">
        <f t="shared" si="408"/>
        <v>54303</v>
      </c>
      <c r="I1382" s="83"/>
      <c r="J1382" s="83"/>
      <c r="K1382" s="83"/>
      <c r="L1382" s="83">
        <v>1376</v>
      </c>
      <c r="M1382" s="83">
        <v>6</v>
      </c>
      <c r="N1382" s="83"/>
      <c r="O1382" s="83"/>
      <c r="P1382" s="83"/>
      <c r="Q1382" s="83"/>
      <c r="R1382" s="83"/>
      <c r="S1382" s="84" t="s">
        <v>4376</v>
      </c>
      <c r="T1382" s="84"/>
      <c r="U1382" s="84"/>
      <c r="V1382" s="84"/>
      <c r="W1382" s="83" t="s">
        <v>4377</v>
      </c>
      <c r="X1382" s="83" t="s">
        <v>4378</v>
      </c>
      <c r="Y1382" s="83"/>
      <c r="Z1382" s="83"/>
      <c r="AA1382" s="83"/>
      <c r="AB1382" s="83"/>
      <c r="AC1382" s="83"/>
      <c r="AD1382" s="3" t="str">
        <f t="shared" si="401"/>
        <v>Detrital argillaceous marl</v>
      </c>
    </row>
    <row r="1383" spans="1:30" x14ac:dyDescent="0.25">
      <c r="A1383" s="83">
        <v>54304</v>
      </c>
      <c r="B1383" s="83">
        <v>54292</v>
      </c>
      <c r="C1383" s="83">
        <f t="shared" si="406"/>
        <v>10725</v>
      </c>
      <c r="D1383" s="83">
        <f t="shared" si="406"/>
        <v>10737</v>
      </c>
      <c r="E1383" s="83">
        <f t="shared" si="406"/>
        <v>10804</v>
      </c>
      <c r="F1383" s="83">
        <f t="shared" si="406"/>
        <v>54291</v>
      </c>
      <c r="G1383" s="83">
        <f t="shared" si="406"/>
        <v>54292</v>
      </c>
      <c r="H1383" s="88">
        <f t="shared" si="408"/>
        <v>54304</v>
      </c>
      <c r="I1383" s="83"/>
      <c r="J1383" s="83"/>
      <c r="K1383" s="83"/>
      <c r="L1383" s="83">
        <v>1377</v>
      </c>
      <c r="M1383" s="83">
        <v>6</v>
      </c>
      <c r="N1383" s="83"/>
      <c r="O1383" s="83"/>
      <c r="P1383" s="83"/>
      <c r="Q1383" s="83"/>
      <c r="R1383" s="83"/>
      <c r="S1383" s="84" t="s">
        <v>4379</v>
      </c>
      <c r="T1383" s="84"/>
      <c r="U1383" s="84"/>
      <c r="V1383" s="84"/>
      <c r="W1383" s="83" t="s">
        <v>4380</v>
      </c>
      <c r="X1383" s="83" t="s">
        <v>4381</v>
      </c>
      <c r="Y1383" s="83"/>
      <c r="Z1383" s="83"/>
      <c r="AA1383" s="83"/>
      <c r="AB1383" s="83"/>
      <c r="AC1383" s="83"/>
      <c r="AD1383" s="3" t="str">
        <f t="shared" si="401"/>
        <v>Strongly humus argillaceous marl</v>
      </c>
    </row>
    <row r="1384" spans="1:30" x14ac:dyDescent="0.25">
      <c r="A1384" s="83">
        <v>54305</v>
      </c>
      <c r="B1384" s="83">
        <v>54291</v>
      </c>
      <c r="C1384" s="83">
        <f t="shared" si="406"/>
        <v>10725</v>
      </c>
      <c r="D1384" s="83">
        <f t="shared" si="406"/>
        <v>10737</v>
      </c>
      <c r="E1384" s="83">
        <f t="shared" si="406"/>
        <v>10804</v>
      </c>
      <c r="F1384" s="83">
        <f t="shared" si="406"/>
        <v>54291</v>
      </c>
      <c r="G1384" s="88">
        <f>A1384</f>
        <v>54305</v>
      </c>
      <c r="H1384" s="83"/>
      <c r="I1384" s="83"/>
      <c r="J1384" s="83"/>
      <c r="K1384" s="83"/>
      <c r="L1384" s="83">
        <v>1378</v>
      </c>
      <c r="M1384" s="83">
        <v>5</v>
      </c>
      <c r="N1384" s="83"/>
      <c r="O1384" s="83"/>
      <c r="P1384" s="83"/>
      <c r="Q1384" s="83"/>
      <c r="R1384" s="84" t="s">
        <v>4382</v>
      </c>
      <c r="S1384" s="84"/>
      <c r="T1384" s="84"/>
      <c r="U1384" s="84"/>
      <c r="V1384" s="84"/>
      <c r="W1384" s="83" t="s">
        <v>4383</v>
      </c>
      <c r="X1384" s="83" t="s">
        <v>4384</v>
      </c>
      <c r="Y1384" s="83"/>
      <c r="Z1384" s="83"/>
      <c r="AA1384" s="83"/>
      <c r="AB1384" s="83"/>
      <c r="AC1384" s="83"/>
      <c r="AD1384" s="3" t="str">
        <f t="shared" si="401"/>
        <v>Muddy marl sediment</v>
      </c>
    </row>
    <row r="1385" spans="1:30" x14ac:dyDescent="0.25">
      <c r="A1385" s="83">
        <v>54306</v>
      </c>
      <c r="B1385" s="83">
        <v>54305</v>
      </c>
      <c r="C1385" s="83">
        <f t="shared" ref="C1385:H1400" si="409">VLOOKUP(D1385,$A:$B,2,FALSE)</f>
        <v>10725</v>
      </c>
      <c r="D1385" s="83">
        <f t="shared" si="409"/>
        <v>10737</v>
      </c>
      <c r="E1385" s="83">
        <f t="shared" si="409"/>
        <v>10804</v>
      </c>
      <c r="F1385" s="83">
        <f t="shared" si="409"/>
        <v>54291</v>
      </c>
      <c r="G1385" s="83">
        <f t="shared" si="409"/>
        <v>54305</v>
      </c>
      <c r="H1385" s="88">
        <f>A1385</f>
        <v>54306</v>
      </c>
      <c r="I1385" s="83"/>
      <c r="J1385" s="83"/>
      <c r="K1385" s="83"/>
      <c r="L1385" s="83">
        <v>1379</v>
      </c>
      <c r="M1385" s="83">
        <v>6</v>
      </c>
      <c r="N1385" s="83"/>
      <c r="O1385" s="83"/>
      <c r="P1385" s="83"/>
      <c r="Q1385" s="83"/>
      <c r="R1385" s="83"/>
      <c r="S1385" s="84" t="s">
        <v>4385</v>
      </c>
      <c r="T1385" s="84"/>
      <c r="U1385" s="84"/>
      <c r="V1385" s="84"/>
      <c r="W1385" s="83" t="s">
        <v>4386</v>
      </c>
      <c r="X1385" s="83" t="s">
        <v>4387</v>
      </c>
      <c r="Y1385" s="83"/>
      <c r="Z1385" s="83"/>
      <c r="AA1385" s="83"/>
      <c r="AB1385" s="83"/>
      <c r="AC1385" s="83"/>
      <c r="AD1385" s="3" t="str">
        <f t="shared" si="401"/>
        <v>Muddy marl</v>
      </c>
    </row>
    <row r="1386" spans="1:30" x14ac:dyDescent="0.25">
      <c r="A1386" s="83">
        <v>54307</v>
      </c>
      <c r="B1386" s="83">
        <v>54306</v>
      </c>
      <c r="C1386" s="83">
        <f t="shared" si="409"/>
        <v>10725</v>
      </c>
      <c r="D1386" s="83">
        <f t="shared" si="409"/>
        <v>10737</v>
      </c>
      <c r="E1386" s="83">
        <f t="shared" si="409"/>
        <v>10804</v>
      </c>
      <c r="F1386" s="83">
        <f t="shared" si="409"/>
        <v>54291</v>
      </c>
      <c r="G1386" s="83">
        <f t="shared" si="409"/>
        <v>54305</v>
      </c>
      <c r="H1386" s="83">
        <f t="shared" si="409"/>
        <v>54306</v>
      </c>
      <c r="I1386" s="83">
        <f t="shared" ref="I1386:I1388" si="410">A1386</f>
        <v>54307</v>
      </c>
      <c r="J1386" s="83"/>
      <c r="K1386" s="83"/>
      <c r="L1386" s="83">
        <v>1380</v>
      </c>
      <c r="M1386" s="83">
        <v>7</v>
      </c>
      <c r="N1386" s="83"/>
      <c r="O1386" s="83"/>
      <c r="P1386" s="83"/>
      <c r="Q1386" s="83"/>
      <c r="R1386" s="83"/>
      <c r="S1386" s="83"/>
      <c r="T1386" s="84" t="s">
        <v>4388</v>
      </c>
      <c r="U1386" s="84"/>
      <c r="V1386" s="84"/>
      <c r="W1386" s="83" t="s">
        <v>4389</v>
      </c>
      <c r="X1386" s="83" t="s">
        <v>4390</v>
      </c>
      <c r="Y1386" s="83"/>
      <c r="Z1386" s="83"/>
      <c r="AA1386" s="83"/>
      <c r="AB1386" s="83"/>
      <c r="AC1386" s="83"/>
      <c r="AD1386" s="3" t="str">
        <f t="shared" si="401"/>
        <v>Clayey muddy marl</v>
      </c>
    </row>
    <row r="1387" spans="1:30" x14ac:dyDescent="0.25">
      <c r="A1387" s="83">
        <v>54308</v>
      </c>
      <c r="B1387" s="83">
        <v>54306</v>
      </c>
      <c r="C1387" s="83">
        <f t="shared" si="409"/>
        <v>10725</v>
      </c>
      <c r="D1387" s="83">
        <f t="shared" si="409"/>
        <v>10737</v>
      </c>
      <c r="E1387" s="83">
        <f t="shared" si="409"/>
        <v>10804</v>
      </c>
      <c r="F1387" s="83">
        <f t="shared" si="409"/>
        <v>54291</v>
      </c>
      <c r="G1387" s="83">
        <f t="shared" si="409"/>
        <v>54305</v>
      </c>
      <c r="H1387" s="83">
        <f t="shared" si="409"/>
        <v>54306</v>
      </c>
      <c r="I1387" s="83">
        <f t="shared" si="410"/>
        <v>54308</v>
      </c>
      <c r="J1387" s="83"/>
      <c r="K1387" s="83"/>
      <c r="L1387" s="83">
        <v>1381</v>
      </c>
      <c r="M1387" s="83">
        <v>7</v>
      </c>
      <c r="N1387" s="83"/>
      <c r="O1387" s="83"/>
      <c r="P1387" s="83"/>
      <c r="Q1387" s="83"/>
      <c r="R1387" s="83"/>
      <c r="S1387" s="83"/>
      <c r="T1387" s="84" t="s">
        <v>4385</v>
      </c>
      <c r="U1387" s="84"/>
      <c r="V1387" s="84"/>
      <c r="W1387" s="83" t="s">
        <v>4391</v>
      </c>
      <c r="X1387" s="83" t="s">
        <v>4392</v>
      </c>
      <c r="Y1387" s="83"/>
      <c r="Z1387" s="83"/>
      <c r="AA1387" s="83"/>
      <c r="AB1387" s="83"/>
      <c r="AC1387" s="83"/>
      <c r="AD1387" s="3" t="str">
        <f t="shared" si="401"/>
        <v>Muddy marl</v>
      </c>
    </row>
    <row r="1388" spans="1:30" x14ac:dyDescent="0.25">
      <c r="A1388" s="83">
        <v>54309</v>
      </c>
      <c r="B1388" s="83">
        <v>54306</v>
      </c>
      <c r="C1388" s="83">
        <f t="shared" si="409"/>
        <v>10725</v>
      </c>
      <c r="D1388" s="83">
        <f t="shared" si="409"/>
        <v>10737</v>
      </c>
      <c r="E1388" s="83">
        <f t="shared" si="409"/>
        <v>10804</v>
      </c>
      <c r="F1388" s="83">
        <f t="shared" si="409"/>
        <v>54291</v>
      </c>
      <c r="G1388" s="83">
        <f t="shared" si="409"/>
        <v>54305</v>
      </c>
      <c r="H1388" s="83">
        <f t="shared" si="409"/>
        <v>54306</v>
      </c>
      <c r="I1388" s="83">
        <f t="shared" si="410"/>
        <v>54309</v>
      </c>
      <c r="J1388" s="83"/>
      <c r="K1388" s="83"/>
      <c r="L1388" s="83">
        <v>1382</v>
      </c>
      <c r="M1388" s="83">
        <v>7</v>
      </c>
      <c r="N1388" s="83"/>
      <c r="O1388" s="83"/>
      <c r="P1388" s="83"/>
      <c r="Q1388" s="83"/>
      <c r="R1388" s="83"/>
      <c r="S1388" s="83"/>
      <c r="T1388" s="84" t="s">
        <v>4393</v>
      </c>
      <c r="U1388" s="84"/>
      <c r="V1388" s="84"/>
      <c r="W1388" s="83" t="s">
        <v>4394</v>
      </c>
      <c r="X1388" s="83" t="s">
        <v>4395</v>
      </c>
      <c r="Y1388" s="83"/>
      <c r="Z1388" s="83"/>
      <c r="AA1388" s="83"/>
      <c r="AB1388" s="83"/>
      <c r="AC1388" s="83"/>
      <c r="AD1388" s="3" t="str">
        <f t="shared" si="401"/>
        <v>Sandy muddy marl</v>
      </c>
    </row>
    <row r="1389" spans="1:30" x14ac:dyDescent="0.25">
      <c r="A1389" s="83">
        <v>54310</v>
      </c>
      <c r="B1389" s="83">
        <v>54305</v>
      </c>
      <c r="C1389" s="83">
        <f t="shared" si="409"/>
        <v>10725</v>
      </c>
      <c r="D1389" s="83">
        <f t="shared" si="409"/>
        <v>10737</v>
      </c>
      <c r="E1389" s="83">
        <f t="shared" si="409"/>
        <v>10804</v>
      </c>
      <c r="F1389" s="83">
        <f t="shared" si="409"/>
        <v>54291</v>
      </c>
      <c r="G1389" s="83">
        <f t="shared" si="409"/>
        <v>54305</v>
      </c>
      <c r="H1389" s="88">
        <f t="shared" ref="H1389:H1397" si="411">A1389</f>
        <v>54310</v>
      </c>
      <c r="I1389" s="83"/>
      <c r="J1389" s="83"/>
      <c r="K1389" s="83"/>
      <c r="L1389" s="83">
        <v>1383</v>
      </c>
      <c r="M1389" s="83">
        <v>6</v>
      </c>
      <c r="N1389" s="83"/>
      <c r="O1389" s="83"/>
      <c r="P1389" s="83"/>
      <c r="Q1389" s="83"/>
      <c r="R1389" s="83"/>
      <c r="S1389" s="84" t="s">
        <v>4396</v>
      </c>
      <c r="T1389" s="84"/>
      <c r="U1389" s="84"/>
      <c r="V1389" s="84"/>
      <c r="W1389" s="83" t="s">
        <v>4397</v>
      </c>
      <c r="X1389" s="83" t="s">
        <v>4398</v>
      </c>
      <c r="Y1389" s="83"/>
      <c r="Z1389" s="83"/>
      <c r="AA1389" s="83"/>
      <c r="AB1389" s="83"/>
      <c r="AC1389" s="83"/>
      <c r="AD1389" s="3" t="str">
        <f t="shared" si="401"/>
        <v>Gravel- bearing muddy marl</v>
      </c>
    </row>
    <row r="1390" spans="1:30" x14ac:dyDescent="0.25">
      <c r="A1390" s="83">
        <v>54311</v>
      </c>
      <c r="B1390" s="83">
        <v>54305</v>
      </c>
      <c r="C1390" s="83">
        <f t="shared" si="409"/>
        <v>10725</v>
      </c>
      <c r="D1390" s="83">
        <f t="shared" si="409"/>
        <v>10737</v>
      </c>
      <c r="E1390" s="83">
        <f t="shared" si="409"/>
        <v>10804</v>
      </c>
      <c r="F1390" s="83">
        <f t="shared" si="409"/>
        <v>54291</v>
      </c>
      <c r="G1390" s="83">
        <f t="shared" si="409"/>
        <v>54305</v>
      </c>
      <c r="H1390" s="88">
        <f t="shared" si="411"/>
        <v>54311</v>
      </c>
      <c r="I1390" s="83"/>
      <c r="J1390" s="83"/>
      <c r="K1390" s="83"/>
      <c r="L1390" s="83">
        <v>1384</v>
      </c>
      <c r="M1390" s="83">
        <v>6</v>
      </c>
      <c r="N1390" s="83"/>
      <c r="O1390" s="83"/>
      <c r="P1390" s="83"/>
      <c r="Q1390" s="83"/>
      <c r="R1390" s="83"/>
      <c r="S1390" s="84" t="s">
        <v>4399</v>
      </c>
      <c r="T1390" s="84"/>
      <c r="U1390" s="84"/>
      <c r="V1390" s="84"/>
      <c r="W1390" s="83" t="s">
        <v>4400</v>
      </c>
      <c r="X1390" s="83" t="s">
        <v>4401</v>
      </c>
      <c r="Y1390" s="83"/>
      <c r="Z1390" s="83"/>
      <c r="AA1390" s="83"/>
      <c r="AB1390" s="83"/>
      <c r="AC1390" s="83"/>
      <c r="AD1390" s="3" t="str">
        <f t="shared" si="401"/>
        <v>Gravelly muddy marl</v>
      </c>
    </row>
    <row r="1391" spans="1:30" x14ac:dyDescent="0.25">
      <c r="A1391" s="83">
        <v>54312</v>
      </c>
      <c r="B1391" s="83">
        <v>54305</v>
      </c>
      <c r="C1391" s="83">
        <f t="shared" si="409"/>
        <v>10725</v>
      </c>
      <c r="D1391" s="83">
        <f t="shared" si="409"/>
        <v>10737</v>
      </c>
      <c r="E1391" s="83">
        <f t="shared" si="409"/>
        <v>10804</v>
      </c>
      <c r="F1391" s="83">
        <f t="shared" si="409"/>
        <v>54291</v>
      </c>
      <c r="G1391" s="83">
        <f t="shared" si="409"/>
        <v>54305</v>
      </c>
      <c r="H1391" s="88">
        <f t="shared" si="411"/>
        <v>54312</v>
      </c>
      <c r="I1391" s="83"/>
      <c r="J1391" s="83"/>
      <c r="K1391" s="83"/>
      <c r="L1391" s="83">
        <v>1385</v>
      </c>
      <c r="M1391" s="83">
        <v>6</v>
      </c>
      <c r="N1391" s="83"/>
      <c r="O1391" s="83"/>
      <c r="P1391" s="83"/>
      <c r="Q1391" s="83"/>
      <c r="R1391" s="83"/>
      <c r="S1391" s="84" t="s">
        <v>4402</v>
      </c>
      <c r="T1391" s="84"/>
      <c r="U1391" s="84"/>
      <c r="V1391" s="84"/>
      <c r="W1391" s="83" t="s">
        <v>4403</v>
      </c>
      <c r="X1391" s="83" t="s">
        <v>4404</v>
      </c>
      <c r="Y1391" s="83"/>
      <c r="Z1391" s="83"/>
      <c r="AA1391" s="83"/>
      <c r="AB1391" s="83"/>
      <c r="AC1391" s="83"/>
      <c r="AD1391" s="3" t="str">
        <f t="shared" si="401"/>
        <v>Pebble- bearing muddy marl</v>
      </c>
    </row>
    <row r="1392" spans="1:30" x14ac:dyDescent="0.25">
      <c r="A1392" s="83">
        <v>54313</v>
      </c>
      <c r="B1392" s="83">
        <v>54305</v>
      </c>
      <c r="C1392" s="83">
        <f t="shared" si="409"/>
        <v>10725</v>
      </c>
      <c r="D1392" s="83">
        <f t="shared" si="409"/>
        <v>10737</v>
      </c>
      <c r="E1392" s="83">
        <f t="shared" si="409"/>
        <v>10804</v>
      </c>
      <c r="F1392" s="83">
        <f t="shared" si="409"/>
        <v>54291</v>
      </c>
      <c r="G1392" s="83">
        <f t="shared" si="409"/>
        <v>54305</v>
      </c>
      <c r="H1392" s="88">
        <f t="shared" si="411"/>
        <v>54313</v>
      </c>
      <c r="I1392" s="83"/>
      <c r="J1392" s="83"/>
      <c r="K1392" s="83"/>
      <c r="L1392" s="83">
        <v>1386</v>
      </c>
      <c r="M1392" s="83">
        <v>6</v>
      </c>
      <c r="N1392" s="83"/>
      <c r="O1392" s="83"/>
      <c r="P1392" s="83"/>
      <c r="Q1392" s="83"/>
      <c r="R1392" s="83"/>
      <c r="S1392" s="84" t="s">
        <v>4405</v>
      </c>
      <c r="T1392" s="84"/>
      <c r="U1392" s="84"/>
      <c r="V1392" s="84"/>
      <c r="W1392" s="83" t="s">
        <v>4406</v>
      </c>
      <c r="X1392" s="83" t="s">
        <v>4407</v>
      </c>
      <c r="Y1392" s="83"/>
      <c r="Z1392" s="83"/>
      <c r="AA1392" s="83"/>
      <c r="AB1392" s="83"/>
      <c r="AC1392" s="83"/>
      <c r="AD1392" s="3" t="str">
        <f t="shared" si="401"/>
        <v>Pebbly muddy marl</v>
      </c>
    </row>
    <row r="1393" spans="1:30" x14ac:dyDescent="0.25">
      <c r="A1393" s="83">
        <v>54314</v>
      </c>
      <c r="B1393" s="83">
        <v>54305</v>
      </c>
      <c r="C1393" s="83">
        <f t="shared" si="409"/>
        <v>10725</v>
      </c>
      <c r="D1393" s="83">
        <f t="shared" si="409"/>
        <v>10737</v>
      </c>
      <c r="E1393" s="83">
        <f t="shared" si="409"/>
        <v>10804</v>
      </c>
      <c r="F1393" s="83">
        <f t="shared" si="409"/>
        <v>54291</v>
      </c>
      <c r="G1393" s="83">
        <f t="shared" si="409"/>
        <v>54305</v>
      </c>
      <c r="H1393" s="88">
        <f t="shared" si="411"/>
        <v>54314</v>
      </c>
      <c r="I1393" s="83"/>
      <c r="J1393" s="83"/>
      <c r="K1393" s="83"/>
      <c r="L1393" s="83">
        <v>1387</v>
      </c>
      <c r="M1393" s="83">
        <v>6</v>
      </c>
      <c r="N1393" s="83"/>
      <c r="O1393" s="83"/>
      <c r="P1393" s="83"/>
      <c r="Q1393" s="83"/>
      <c r="R1393" s="83"/>
      <c r="S1393" s="84" t="s">
        <v>4408</v>
      </c>
      <c r="T1393" s="84"/>
      <c r="U1393" s="84"/>
      <c r="V1393" s="84"/>
      <c r="W1393" s="83" t="s">
        <v>4409</v>
      </c>
      <c r="X1393" s="83" t="s">
        <v>4410</v>
      </c>
      <c r="Y1393" s="83"/>
      <c r="Z1393" s="83"/>
      <c r="AA1393" s="83"/>
      <c r="AB1393" s="83"/>
      <c r="AC1393" s="83"/>
      <c r="AD1393" s="3" t="str">
        <f t="shared" si="401"/>
        <v>Grus- bearing muddy marl</v>
      </c>
    </row>
    <row r="1394" spans="1:30" x14ac:dyDescent="0.25">
      <c r="A1394" s="83">
        <v>54315</v>
      </c>
      <c r="B1394" s="83">
        <v>54305</v>
      </c>
      <c r="C1394" s="83">
        <f t="shared" si="409"/>
        <v>10725</v>
      </c>
      <c r="D1394" s="83">
        <f t="shared" si="409"/>
        <v>10737</v>
      </c>
      <c r="E1394" s="83">
        <f t="shared" si="409"/>
        <v>10804</v>
      </c>
      <c r="F1394" s="83">
        <f t="shared" si="409"/>
        <v>54291</v>
      </c>
      <c r="G1394" s="83">
        <f t="shared" si="409"/>
        <v>54305</v>
      </c>
      <c r="H1394" s="88">
        <f t="shared" si="411"/>
        <v>54315</v>
      </c>
      <c r="I1394" s="83"/>
      <c r="J1394" s="83"/>
      <c r="K1394" s="83"/>
      <c r="L1394" s="83">
        <v>1388</v>
      </c>
      <c r="M1394" s="83">
        <v>6</v>
      </c>
      <c r="N1394" s="83"/>
      <c r="O1394" s="83"/>
      <c r="P1394" s="83"/>
      <c r="Q1394" s="83"/>
      <c r="R1394" s="83"/>
      <c r="S1394" s="84" t="s">
        <v>4411</v>
      </c>
      <c r="T1394" s="84"/>
      <c r="U1394" s="84"/>
      <c r="V1394" s="84"/>
      <c r="W1394" s="83" t="s">
        <v>4412</v>
      </c>
      <c r="X1394" s="83" t="s">
        <v>4413</v>
      </c>
      <c r="Y1394" s="83"/>
      <c r="Z1394" s="83"/>
      <c r="AA1394" s="83"/>
      <c r="AB1394" s="83"/>
      <c r="AC1394" s="83"/>
      <c r="AD1394" s="3" t="str">
        <f t="shared" si="401"/>
        <v>Grus- muddy marl</v>
      </c>
    </row>
    <row r="1395" spans="1:30" x14ac:dyDescent="0.25">
      <c r="A1395" s="83">
        <v>54316</v>
      </c>
      <c r="B1395" s="83">
        <v>54305</v>
      </c>
      <c r="C1395" s="83">
        <f t="shared" si="409"/>
        <v>10725</v>
      </c>
      <c r="D1395" s="83">
        <f t="shared" si="409"/>
        <v>10737</v>
      </c>
      <c r="E1395" s="83">
        <f t="shared" si="409"/>
        <v>10804</v>
      </c>
      <c r="F1395" s="83">
        <f t="shared" si="409"/>
        <v>54291</v>
      </c>
      <c r="G1395" s="83">
        <f t="shared" si="409"/>
        <v>54305</v>
      </c>
      <c r="H1395" s="88">
        <f t="shared" si="411"/>
        <v>54316</v>
      </c>
      <c r="I1395" s="83"/>
      <c r="J1395" s="83"/>
      <c r="K1395" s="83"/>
      <c r="L1395" s="83">
        <v>1389</v>
      </c>
      <c r="M1395" s="83">
        <v>6</v>
      </c>
      <c r="N1395" s="83"/>
      <c r="O1395" s="83"/>
      <c r="P1395" s="83"/>
      <c r="Q1395" s="83"/>
      <c r="R1395" s="83"/>
      <c r="S1395" s="84" t="s">
        <v>4414</v>
      </c>
      <c r="T1395" s="84"/>
      <c r="U1395" s="84"/>
      <c r="V1395" s="84"/>
      <c r="W1395" s="83" t="s">
        <v>4415</v>
      </c>
      <c r="X1395" s="83" t="s">
        <v>4416</v>
      </c>
      <c r="Y1395" s="83"/>
      <c r="Z1395" s="83"/>
      <c r="AA1395" s="83"/>
      <c r="AB1395" s="83"/>
      <c r="AC1395" s="83"/>
      <c r="AD1395" s="3" t="str">
        <f t="shared" si="401"/>
        <v>Debris- bearing muddy marl</v>
      </c>
    </row>
    <row r="1396" spans="1:30" x14ac:dyDescent="0.25">
      <c r="A1396" s="83">
        <v>54317</v>
      </c>
      <c r="B1396" s="83">
        <v>54305</v>
      </c>
      <c r="C1396" s="83">
        <f t="shared" si="409"/>
        <v>10725</v>
      </c>
      <c r="D1396" s="83">
        <f t="shared" si="409"/>
        <v>10737</v>
      </c>
      <c r="E1396" s="83">
        <f t="shared" si="409"/>
        <v>10804</v>
      </c>
      <c r="F1396" s="83">
        <f t="shared" si="409"/>
        <v>54291</v>
      </c>
      <c r="G1396" s="83">
        <f t="shared" si="409"/>
        <v>54305</v>
      </c>
      <c r="H1396" s="88">
        <f t="shared" si="411"/>
        <v>54317</v>
      </c>
      <c r="I1396" s="83"/>
      <c r="J1396" s="83"/>
      <c r="K1396" s="83"/>
      <c r="L1396" s="83">
        <v>1390</v>
      </c>
      <c r="M1396" s="83">
        <v>6</v>
      </c>
      <c r="N1396" s="83"/>
      <c r="O1396" s="83"/>
      <c r="P1396" s="83"/>
      <c r="Q1396" s="83"/>
      <c r="R1396" s="83"/>
      <c r="S1396" s="84" t="s">
        <v>4417</v>
      </c>
      <c r="T1396" s="84"/>
      <c r="U1396" s="84"/>
      <c r="V1396" s="84"/>
      <c r="W1396" s="83" t="s">
        <v>4418</v>
      </c>
      <c r="X1396" s="83" t="s">
        <v>4419</v>
      </c>
      <c r="Y1396" s="83"/>
      <c r="Z1396" s="83"/>
      <c r="AA1396" s="83"/>
      <c r="AB1396" s="83"/>
      <c r="AC1396" s="83"/>
      <c r="AD1396" s="3" t="str">
        <f t="shared" si="401"/>
        <v>Detrital muddy marl</v>
      </c>
    </row>
    <row r="1397" spans="1:30" x14ac:dyDescent="0.25">
      <c r="A1397" s="83">
        <v>54318</v>
      </c>
      <c r="B1397" s="83">
        <v>54305</v>
      </c>
      <c r="C1397" s="83">
        <f t="shared" si="409"/>
        <v>10725</v>
      </c>
      <c r="D1397" s="83">
        <f t="shared" si="409"/>
        <v>10737</v>
      </c>
      <c r="E1397" s="83">
        <f t="shared" si="409"/>
        <v>10804</v>
      </c>
      <c r="F1397" s="83">
        <f t="shared" si="409"/>
        <v>54291</v>
      </c>
      <c r="G1397" s="83">
        <f t="shared" si="409"/>
        <v>54305</v>
      </c>
      <c r="H1397" s="88">
        <f t="shared" si="411"/>
        <v>54318</v>
      </c>
      <c r="I1397" s="83"/>
      <c r="J1397" s="83"/>
      <c r="K1397" s="83"/>
      <c r="L1397" s="83">
        <v>1391</v>
      </c>
      <c r="M1397" s="83">
        <v>6</v>
      </c>
      <c r="N1397" s="83"/>
      <c r="O1397" s="83"/>
      <c r="P1397" s="83"/>
      <c r="Q1397" s="83"/>
      <c r="R1397" s="83"/>
      <c r="S1397" s="84" t="s">
        <v>4420</v>
      </c>
      <c r="T1397" s="84"/>
      <c r="U1397" s="84"/>
      <c r="V1397" s="84"/>
      <c r="W1397" s="83" t="s">
        <v>4421</v>
      </c>
      <c r="X1397" s="83" t="s">
        <v>4422</v>
      </c>
      <c r="Y1397" s="83"/>
      <c r="Z1397" s="83"/>
      <c r="AA1397" s="83"/>
      <c r="AB1397" s="83"/>
      <c r="AC1397" s="83"/>
      <c r="AD1397" s="3" t="str">
        <f t="shared" si="401"/>
        <v>Stronly humus muddy marl</v>
      </c>
    </row>
    <row r="1398" spans="1:30" x14ac:dyDescent="0.25">
      <c r="A1398" s="83">
        <v>54319</v>
      </c>
      <c r="B1398" s="83">
        <v>54291</v>
      </c>
      <c r="C1398" s="83">
        <f t="shared" si="409"/>
        <v>10725</v>
      </c>
      <c r="D1398" s="83">
        <f t="shared" si="409"/>
        <v>10737</v>
      </c>
      <c r="E1398" s="83">
        <f t="shared" si="409"/>
        <v>10804</v>
      </c>
      <c r="F1398" s="83">
        <f t="shared" si="409"/>
        <v>54291</v>
      </c>
      <c r="G1398" s="88">
        <f>A1398</f>
        <v>54319</v>
      </c>
      <c r="H1398" s="83"/>
      <c r="I1398" s="83"/>
      <c r="J1398" s="83"/>
      <c r="K1398" s="83"/>
      <c r="L1398" s="83">
        <v>1392</v>
      </c>
      <c r="M1398" s="83">
        <v>5</v>
      </c>
      <c r="N1398" s="83"/>
      <c r="O1398" s="83"/>
      <c r="P1398" s="83"/>
      <c r="Q1398" s="83"/>
      <c r="R1398" s="84" t="s">
        <v>4423</v>
      </c>
      <c r="S1398" s="84"/>
      <c r="T1398" s="84"/>
      <c r="U1398" s="84"/>
      <c r="V1398" s="84"/>
      <c r="W1398" s="83" t="s">
        <v>4424</v>
      </c>
      <c r="X1398" s="83" t="s">
        <v>4425</v>
      </c>
      <c r="Y1398" s="83"/>
      <c r="Z1398" s="83"/>
      <c r="AA1398" s="83"/>
      <c r="AB1398" s="83"/>
      <c r="AC1398" s="83"/>
      <c r="AD1398" s="3" t="str">
        <f t="shared" si="401"/>
        <v>Silty marl sediment</v>
      </c>
    </row>
    <row r="1399" spans="1:30" x14ac:dyDescent="0.25">
      <c r="A1399" s="83">
        <v>54320</v>
      </c>
      <c r="B1399" s="83">
        <v>54319</v>
      </c>
      <c r="C1399" s="83">
        <f t="shared" si="409"/>
        <v>10725</v>
      </c>
      <c r="D1399" s="83">
        <f t="shared" si="409"/>
        <v>10737</v>
      </c>
      <c r="E1399" s="83">
        <f t="shared" si="409"/>
        <v>10804</v>
      </c>
      <c r="F1399" s="83">
        <f t="shared" si="409"/>
        <v>54291</v>
      </c>
      <c r="G1399" s="83">
        <f t="shared" si="409"/>
        <v>54319</v>
      </c>
      <c r="H1399" s="88">
        <f>A1399</f>
        <v>54320</v>
      </c>
      <c r="I1399" s="83"/>
      <c r="J1399" s="83"/>
      <c r="K1399" s="83"/>
      <c r="L1399" s="83">
        <v>1393</v>
      </c>
      <c r="M1399" s="83">
        <v>6</v>
      </c>
      <c r="N1399" s="83"/>
      <c r="O1399" s="83"/>
      <c r="P1399" s="83"/>
      <c r="Q1399" s="83"/>
      <c r="R1399" s="83"/>
      <c r="S1399" s="84" t="s">
        <v>4426</v>
      </c>
      <c r="T1399" s="84"/>
      <c r="U1399" s="84"/>
      <c r="V1399" s="84"/>
      <c r="W1399" s="83" t="s">
        <v>4427</v>
      </c>
      <c r="X1399" s="83" t="s">
        <v>4428</v>
      </c>
      <c r="Y1399" s="83"/>
      <c r="Z1399" s="83"/>
      <c r="AA1399" s="83"/>
      <c r="AB1399" s="83"/>
      <c r="AC1399" s="83"/>
      <c r="AD1399" s="3" t="str">
        <f t="shared" si="401"/>
        <v>Silty marl</v>
      </c>
    </row>
    <row r="1400" spans="1:30" x14ac:dyDescent="0.25">
      <c r="A1400" s="83">
        <v>54321</v>
      </c>
      <c r="B1400" s="83">
        <v>54320</v>
      </c>
      <c r="C1400" s="83">
        <f t="shared" si="409"/>
        <v>10725</v>
      </c>
      <c r="D1400" s="83">
        <f t="shared" si="409"/>
        <v>10737</v>
      </c>
      <c r="E1400" s="83">
        <f t="shared" si="409"/>
        <v>10804</v>
      </c>
      <c r="F1400" s="83">
        <f t="shared" si="409"/>
        <v>54291</v>
      </c>
      <c r="G1400" s="83">
        <f t="shared" si="409"/>
        <v>54319</v>
      </c>
      <c r="H1400" s="83">
        <f t="shared" si="409"/>
        <v>54320</v>
      </c>
      <c r="I1400" s="83">
        <f t="shared" ref="I1400:I1402" si="412">A1400</f>
        <v>54321</v>
      </c>
      <c r="J1400" s="83"/>
      <c r="K1400" s="83"/>
      <c r="L1400" s="83">
        <v>1394</v>
      </c>
      <c r="M1400" s="83">
        <v>7</v>
      </c>
      <c r="N1400" s="83"/>
      <c r="O1400" s="83"/>
      <c r="P1400" s="83"/>
      <c r="Q1400" s="83"/>
      <c r="R1400" s="83"/>
      <c r="S1400" s="83"/>
      <c r="T1400" s="84" t="s">
        <v>4429</v>
      </c>
      <c r="U1400" s="84"/>
      <c r="V1400" s="84"/>
      <c r="W1400" s="83" t="s">
        <v>4430</v>
      </c>
      <c r="X1400" s="83" t="s">
        <v>4431</v>
      </c>
      <c r="Y1400" s="83"/>
      <c r="Z1400" s="83"/>
      <c r="AA1400" s="83"/>
      <c r="AB1400" s="83"/>
      <c r="AC1400" s="83"/>
      <c r="AD1400" s="3" t="str">
        <f t="shared" si="401"/>
        <v>Clayey silty marl</v>
      </c>
    </row>
    <row r="1401" spans="1:30" x14ac:dyDescent="0.25">
      <c r="A1401" s="83">
        <v>54322</v>
      </c>
      <c r="B1401" s="83">
        <v>54320</v>
      </c>
      <c r="C1401" s="83">
        <f t="shared" ref="C1401:H1416" si="413">VLOOKUP(D1401,$A:$B,2,FALSE)</f>
        <v>10725</v>
      </c>
      <c r="D1401" s="83">
        <f t="shared" si="413"/>
        <v>10737</v>
      </c>
      <c r="E1401" s="83">
        <f t="shared" si="413"/>
        <v>10804</v>
      </c>
      <c r="F1401" s="83">
        <f t="shared" si="413"/>
        <v>54291</v>
      </c>
      <c r="G1401" s="83">
        <f t="shared" si="413"/>
        <v>54319</v>
      </c>
      <c r="H1401" s="83">
        <f t="shared" si="413"/>
        <v>54320</v>
      </c>
      <c r="I1401" s="83">
        <f t="shared" si="412"/>
        <v>54322</v>
      </c>
      <c r="J1401" s="83"/>
      <c r="K1401" s="83"/>
      <c r="L1401" s="83">
        <v>1395</v>
      </c>
      <c r="M1401" s="83">
        <v>7</v>
      </c>
      <c r="N1401" s="83"/>
      <c r="O1401" s="83"/>
      <c r="P1401" s="83"/>
      <c r="Q1401" s="83"/>
      <c r="R1401" s="83"/>
      <c r="S1401" s="83"/>
      <c r="T1401" s="84" t="s">
        <v>4432</v>
      </c>
      <c r="U1401" s="84"/>
      <c r="V1401" s="84"/>
      <c r="W1401" s="83" t="s">
        <v>4433</v>
      </c>
      <c r="X1401" s="83" t="s">
        <v>4434</v>
      </c>
      <c r="Y1401" s="83"/>
      <c r="Z1401" s="83"/>
      <c r="AA1401" s="83"/>
      <c r="AB1401" s="83"/>
      <c r="AC1401" s="83"/>
      <c r="AD1401" s="3" t="str">
        <f t="shared" si="401"/>
        <v>Muddy silty marl</v>
      </c>
    </row>
    <row r="1402" spans="1:30" x14ac:dyDescent="0.25">
      <c r="A1402" s="83">
        <v>54323</v>
      </c>
      <c r="B1402" s="83">
        <v>54320</v>
      </c>
      <c r="C1402" s="83">
        <f t="shared" si="413"/>
        <v>10725</v>
      </c>
      <c r="D1402" s="83">
        <f t="shared" si="413"/>
        <v>10737</v>
      </c>
      <c r="E1402" s="83">
        <f t="shared" si="413"/>
        <v>10804</v>
      </c>
      <c r="F1402" s="83">
        <f t="shared" si="413"/>
        <v>54291</v>
      </c>
      <c r="G1402" s="83">
        <f t="shared" si="413"/>
        <v>54319</v>
      </c>
      <c r="H1402" s="83">
        <f t="shared" si="413"/>
        <v>54320</v>
      </c>
      <c r="I1402" s="83">
        <f t="shared" si="412"/>
        <v>54323</v>
      </c>
      <c r="J1402" s="83"/>
      <c r="K1402" s="83"/>
      <c r="L1402" s="83">
        <v>1396</v>
      </c>
      <c r="M1402" s="83">
        <v>7</v>
      </c>
      <c r="N1402" s="83"/>
      <c r="O1402" s="83"/>
      <c r="P1402" s="83"/>
      <c r="Q1402" s="83"/>
      <c r="R1402" s="83"/>
      <c r="S1402" s="83"/>
      <c r="T1402" s="84" t="s">
        <v>4435</v>
      </c>
      <c r="U1402" s="84"/>
      <c r="V1402" s="84"/>
      <c r="W1402" s="83" t="s">
        <v>4436</v>
      </c>
      <c r="X1402" s="83" t="s">
        <v>4437</v>
      </c>
      <c r="Y1402" s="83"/>
      <c r="Z1402" s="83"/>
      <c r="AA1402" s="83"/>
      <c r="AB1402" s="83"/>
      <c r="AC1402" s="83"/>
      <c r="AD1402" s="3" t="str">
        <f t="shared" si="401"/>
        <v>Sandy silty marl</v>
      </c>
    </row>
    <row r="1403" spans="1:30" x14ac:dyDescent="0.25">
      <c r="A1403" s="83">
        <v>54324</v>
      </c>
      <c r="B1403" s="83">
        <v>54319</v>
      </c>
      <c r="C1403" s="83">
        <f t="shared" si="413"/>
        <v>10725</v>
      </c>
      <c r="D1403" s="83">
        <f t="shared" si="413"/>
        <v>10737</v>
      </c>
      <c r="E1403" s="83">
        <f t="shared" si="413"/>
        <v>10804</v>
      </c>
      <c r="F1403" s="83">
        <f t="shared" si="413"/>
        <v>54291</v>
      </c>
      <c r="G1403" s="83">
        <f t="shared" si="413"/>
        <v>54319</v>
      </c>
      <c r="H1403" s="88">
        <f t="shared" ref="H1403:H1411" si="414">A1403</f>
        <v>54324</v>
      </c>
      <c r="I1403" s="83"/>
      <c r="J1403" s="83"/>
      <c r="K1403" s="83"/>
      <c r="L1403" s="83">
        <v>1397</v>
      </c>
      <c r="M1403" s="83">
        <v>6</v>
      </c>
      <c r="N1403" s="83"/>
      <c r="O1403" s="83"/>
      <c r="P1403" s="83"/>
      <c r="Q1403" s="83"/>
      <c r="R1403" s="83"/>
      <c r="S1403" s="84" t="s">
        <v>4438</v>
      </c>
      <c r="T1403" s="84"/>
      <c r="U1403" s="84"/>
      <c r="V1403" s="84"/>
      <c r="W1403" s="83" t="s">
        <v>4439</v>
      </c>
      <c r="X1403" s="83" t="s">
        <v>4440</v>
      </c>
      <c r="Y1403" s="83"/>
      <c r="Z1403" s="83"/>
      <c r="AA1403" s="83"/>
      <c r="AB1403" s="83"/>
      <c r="AC1403" s="83"/>
      <c r="AD1403" s="3" t="str">
        <f t="shared" si="401"/>
        <v>Gravel- bearing silty marl</v>
      </c>
    </row>
    <row r="1404" spans="1:30" x14ac:dyDescent="0.25">
      <c r="A1404" s="83">
        <v>54325</v>
      </c>
      <c r="B1404" s="83">
        <v>54319</v>
      </c>
      <c r="C1404" s="83">
        <f t="shared" si="413"/>
        <v>10725</v>
      </c>
      <c r="D1404" s="83">
        <f t="shared" si="413"/>
        <v>10737</v>
      </c>
      <c r="E1404" s="83">
        <f t="shared" si="413"/>
        <v>10804</v>
      </c>
      <c r="F1404" s="83">
        <f t="shared" si="413"/>
        <v>54291</v>
      </c>
      <c r="G1404" s="83">
        <f t="shared" si="413"/>
        <v>54319</v>
      </c>
      <c r="H1404" s="88">
        <f t="shared" si="414"/>
        <v>54325</v>
      </c>
      <c r="I1404" s="83"/>
      <c r="J1404" s="83"/>
      <c r="K1404" s="83"/>
      <c r="L1404" s="83">
        <v>1398</v>
      </c>
      <c r="M1404" s="83">
        <v>6</v>
      </c>
      <c r="N1404" s="83"/>
      <c r="O1404" s="83"/>
      <c r="P1404" s="83"/>
      <c r="Q1404" s="83"/>
      <c r="R1404" s="83"/>
      <c r="S1404" s="84" t="s">
        <v>4441</v>
      </c>
      <c r="T1404" s="84"/>
      <c r="U1404" s="84"/>
      <c r="V1404" s="84"/>
      <c r="W1404" s="83" t="s">
        <v>4442</v>
      </c>
      <c r="X1404" s="83" t="s">
        <v>4443</v>
      </c>
      <c r="Y1404" s="83"/>
      <c r="Z1404" s="83"/>
      <c r="AA1404" s="83"/>
      <c r="AB1404" s="83"/>
      <c r="AC1404" s="83"/>
      <c r="AD1404" s="3" t="str">
        <f t="shared" si="401"/>
        <v>Gravelly silty marl</v>
      </c>
    </row>
    <row r="1405" spans="1:30" x14ac:dyDescent="0.25">
      <c r="A1405" s="83">
        <v>54326</v>
      </c>
      <c r="B1405" s="83">
        <v>54319</v>
      </c>
      <c r="C1405" s="83">
        <f t="shared" si="413"/>
        <v>10725</v>
      </c>
      <c r="D1405" s="83">
        <f t="shared" si="413"/>
        <v>10737</v>
      </c>
      <c r="E1405" s="83">
        <f t="shared" si="413"/>
        <v>10804</v>
      </c>
      <c r="F1405" s="83">
        <f t="shared" si="413"/>
        <v>54291</v>
      </c>
      <c r="G1405" s="83">
        <f t="shared" si="413"/>
        <v>54319</v>
      </c>
      <c r="H1405" s="88">
        <f t="shared" si="414"/>
        <v>54326</v>
      </c>
      <c r="I1405" s="83"/>
      <c r="J1405" s="83"/>
      <c r="K1405" s="83"/>
      <c r="L1405" s="83">
        <v>1399</v>
      </c>
      <c r="M1405" s="83">
        <v>6</v>
      </c>
      <c r="N1405" s="83"/>
      <c r="O1405" s="83"/>
      <c r="P1405" s="83"/>
      <c r="Q1405" s="83"/>
      <c r="R1405" s="83"/>
      <c r="S1405" s="84" t="s">
        <v>4444</v>
      </c>
      <c r="T1405" s="84"/>
      <c r="U1405" s="84"/>
      <c r="V1405" s="84"/>
      <c r="W1405" s="83" t="s">
        <v>4445</v>
      </c>
      <c r="X1405" s="83" t="s">
        <v>4446</v>
      </c>
      <c r="Y1405" s="83"/>
      <c r="Z1405" s="83"/>
      <c r="AA1405" s="83"/>
      <c r="AB1405" s="83"/>
      <c r="AC1405" s="83"/>
      <c r="AD1405" s="3" t="str">
        <f t="shared" si="401"/>
        <v>Pebble- bearing silty marl</v>
      </c>
    </row>
    <row r="1406" spans="1:30" x14ac:dyDescent="0.25">
      <c r="A1406" s="83">
        <v>54327</v>
      </c>
      <c r="B1406" s="83">
        <v>54319</v>
      </c>
      <c r="C1406" s="83">
        <f t="shared" si="413"/>
        <v>10725</v>
      </c>
      <c r="D1406" s="83">
        <f t="shared" si="413"/>
        <v>10737</v>
      </c>
      <c r="E1406" s="83">
        <f t="shared" si="413"/>
        <v>10804</v>
      </c>
      <c r="F1406" s="83">
        <f t="shared" si="413"/>
        <v>54291</v>
      </c>
      <c r="G1406" s="83">
        <f t="shared" si="413"/>
        <v>54319</v>
      </c>
      <c r="H1406" s="88">
        <f t="shared" si="414"/>
        <v>54327</v>
      </c>
      <c r="I1406" s="83"/>
      <c r="J1406" s="83"/>
      <c r="K1406" s="83"/>
      <c r="L1406" s="83">
        <v>1400</v>
      </c>
      <c r="M1406" s="83">
        <v>6</v>
      </c>
      <c r="N1406" s="83"/>
      <c r="O1406" s="83"/>
      <c r="P1406" s="83"/>
      <c r="Q1406" s="83"/>
      <c r="R1406" s="83"/>
      <c r="S1406" s="84" t="s">
        <v>4447</v>
      </c>
      <c r="T1406" s="84"/>
      <c r="U1406" s="84"/>
      <c r="V1406" s="84"/>
      <c r="W1406" s="83" t="s">
        <v>4448</v>
      </c>
      <c r="X1406" s="83" t="s">
        <v>4449</v>
      </c>
      <c r="Y1406" s="83"/>
      <c r="Z1406" s="83"/>
      <c r="AA1406" s="83"/>
      <c r="AB1406" s="83"/>
      <c r="AC1406" s="83"/>
      <c r="AD1406" s="3" t="str">
        <f t="shared" si="401"/>
        <v>Pebbly silty marl</v>
      </c>
    </row>
    <row r="1407" spans="1:30" x14ac:dyDescent="0.25">
      <c r="A1407" s="83">
        <v>54328</v>
      </c>
      <c r="B1407" s="83">
        <v>54319</v>
      </c>
      <c r="C1407" s="83">
        <f t="shared" si="413"/>
        <v>10725</v>
      </c>
      <c r="D1407" s="83">
        <f t="shared" si="413"/>
        <v>10737</v>
      </c>
      <c r="E1407" s="83">
        <f t="shared" si="413"/>
        <v>10804</v>
      </c>
      <c r="F1407" s="83">
        <f t="shared" si="413"/>
        <v>54291</v>
      </c>
      <c r="G1407" s="83">
        <f t="shared" si="413"/>
        <v>54319</v>
      </c>
      <c r="H1407" s="88">
        <f t="shared" si="414"/>
        <v>54328</v>
      </c>
      <c r="I1407" s="83"/>
      <c r="J1407" s="83"/>
      <c r="K1407" s="83"/>
      <c r="L1407" s="83">
        <v>1401</v>
      </c>
      <c r="M1407" s="83">
        <v>6</v>
      </c>
      <c r="N1407" s="83"/>
      <c r="O1407" s="83"/>
      <c r="P1407" s="83"/>
      <c r="Q1407" s="83"/>
      <c r="R1407" s="83"/>
      <c r="S1407" s="84" t="s">
        <v>4450</v>
      </c>
      <c r="T1407" s="84"/>
      <c r="U1407" s="84"/>
      <c r="V1407" s="84"/>
      <c r="W1407" s="83" t="s">
        <v>4451</v>
      </c>
      <c r="X1407" s="83" t="s">
        <v>4452</v>
      </c>
      <c r="Y1407" s="83"/>
      <c r="Z1407" s="83"/>
      <c r="AA1407" s="83"/>
      <c r="AB1407" s="83"/>
      <c r="AC1407" s="83"/>
      <c r="AD1407" s="3" t="str">
        <f t="shared" si="401"/>
        <v>Grus- bearing silty marl</v>
      </c>
    </row>
    <row r="1408" spans="1:30" x14ac:dyDescent="0.25">
      <c r="A1408" s="83">
        <v>54329</v>
      </c>
      <c r="B1408" s="83">
        <v>54319</v>
      </c>
      <c r="C1408" s="83">
        <f t="shared" si="413"/>
        <v>10725</v>
      </c>
      <c r="D1408" s="83">
        <f t="shared" si="413"/>
        <v>10737</v>
      </c>
      <c r="E1408" s="83">
        <f t="shared" si="413"/>
        <v>10804</v>
      </c>
      <c r="F1408" s="83">
        <f t="shared" si="413"/>
        <v>54291</v>
      </c>
      <c r="G1408" s="83">
        <f t="shared" si="413"/>
        <v>54319</v>
      </c>
      <c r="H1408" s="88">
        <f t="shared" si="414"/>
        <v>54329</v>
      </c>
      <c r="I1408" s="83"/>
      <c r="J1408" s="83"/>
      <c r="K1408" s="83"/>
      <c r="L1408" s="83">
        <v>1402</v>
      </c>
      <c r="M1408" s="83">
        <v>6</v>
      </c>
      <c r="N1408" s="83"/>
      <c r="O1408" s="83"/>
      <c r="P1408" s="83"/>
      <c r="Q1408" s="83"/>
      <c r="R1408" s="83"/>
      <c r="S1408" s="84" t="s">
        <v>4453</v>
      </c>
      <c r="T1408" s="84"/>
      <c r="U1408" s="84"/>
      <c r="V1408" s="84"/>
      <c r="W1408" s="83" t="s">
        <v>4454</v>
      </c>
      <c r="X1408" s="83" t="s">
        <v>4455</v>
      </c>
      <c r="Y1408" s="83"/>
      <c r="Z1408" s="83"/>
      <c r="AA1408" s="83"/>
      <c r="AB1408" s="83"/>
      <c r="AC1408" s="83"/>
      <c r="AD1408" s="3" t="str">
        <f t="shared" si="401"/>
        <v>Grus- silty marl</v>
      </c>
    </row>
    <row r="1409" spans="1:30" x14ac:dyDescent="0.25">
      <c r="A1409" s="83">
        <v>54330</v>
      </c>
      <c r="B1409" s="83">
        <v>54319</v>
      </c>
      <c r="C1409" s="83">
        <f t="shared" si="413"/>
        <v>10725</v>
      </c>
      <c r="D1409" s="83">
        <f t="shared" si="413"/>
        <v>10737</v>
      </c>
      <c r="E1409" s="83">
        <f t="shared" si="413"/>
        <v>10804</v>
      </c>
      <c r="F1409" s="83">
        <f t="shared" si="413"/>
        <v>54291</v>
      </c>
      <c r="G1409" s="83">
        <f t="shared" si="413"/>
        <v>54319</v>
      </c>
      <c r="H1409" s="88">
        <f t="shared" si="414"/>
        <v>54330</v>
      </c>
      <c r="I1409" s="83"/>
      <c r="J1409" s="83"/>
      <c r="K1409" s="83"/>
      <c r="L1409" s="83">
        <v>1403</v>
      </c>
      <c r="M1409" s="83">
        <v>6</v>
      </c>
      <c r="N1409" s="83"/>
      <c r="O1409" s="83"/>
      <c r="P1409" s="83"/>
      <c r="Q1409" s="83"/>
      <c r="R1409" s="83"/>
      <c r="S1409" s="84" t="s">
        <v>4456</v>
      </c>
      <c r="T1409" s="84"/>
      <c r="U1409" s="84"/>
      <c r="V1409" s="84"/>
      <c r="W1409" s="83" t="s">
        <v>4457</v>
      </c>
      <c r="X1409" s="83" t="s">
        <v>4458</v>
      </c>
      <c r="Y1409" s="83"/>
      <c r="Z1409" s="83"/>
      <c r="AA1409" s="83"/>
      <c r="AB1409" s="83"/>
      <c r="AC1409" s="83"/>
      <c r="AD1409" s="3" t="str">
        <f t="shared" si="401"/>
        <v>Debris- bearing silty marl</v>
      </c>
    </row>
    <row r="1410" spans="1:30" x14ac:dyDescent="0.25">
      <c r="A1410" s="83">
        <v>54331</v>
      </c>
      <c r="B1410" s="83">
        <v>54319</v>
      </c>
      <c r="C1410" s="83">
        <f t="shared" si="413"/>
        <v>10725</v>
      </c>
      <c r="D1410" s="83">
        <f t="shared" si="413"/>
        <v>10737</v>
      </c>
      <c r="E1410" s="83">
        <f t="shared" si="413"/>
        <v>10804</v>
      </c>
      <c r="F1410" s="83">
        <f t="shared" si="413"/>
        <v>54291</v>
      </c>
      <c r="G1410" s="83">
        <f t="shared" si="413"/>
        <v>54319</v>
      </c>
      <c r="H1410" s="88">
        <f t="shared" si="414"/>
        <v>54331</v>
      </c>
      <c r="I1410" s="83"/>
      <c r="J1410" s="83"/>
      <c r="K1410" s="83"/>
      <c r="L1410" s="83">
        <v>1404</v>
      </c>
      <c r="M1410" s="83">
        <v>6</v>
      </c>
      <c r="N1410" s="83"/>
      <c r="O1410" s="83"/>
      <c r="P1410" s="83"/>
      <c r="Q1410" s="83"/>
      <c r="R1410" s="83"/>
      <c r="S1410" s="84" t="s">
        <v>4459</v>
      </c>
      <c r="T1410" s="84"/>
      <c r="U1410" s="84"/>
      <c r="V1410" s="84"/>
      <c r="W1410" s="83" t="s">
        <v>4460</v>
      </c>
      <c r="X1410" s="83" t="s">
        <v>4461</v>
      </c>
      <c r="Y1410" s="83"/>
      <c r="Z1410" s="83"/>
      <c r="AA1410" s="83"/>
      <c r="AB1410" s="83"/>
      <c r="AC1410" s="83"/>
      <c r="AD1410" s="3" t="str">
        <f t="shared" si="401"/>
        <v>Detrital silty marl</v>
      </c>
    </row>
    <row r="1411" spans="1:30" x14ac:dyDescent="0.25">
      <c r="A1411" s="83">
        <v>54332</v>
      </c>
      <c r="B1411" s="83">
        <v>54319</v>
      </c>
      <c r="C1411" s="83">
        <f t="shared" si="413"/>
        <v>10725</v>
      </c>
      <c r="D1411" s="83">
        <f t="shared" si="413"/>
        <v>10737</v>
      </c>
      <c r="E1411" s="83">
        <f t="shared" si="413"/>
        <v>10804</v>
      </c>
      <c r="F1411" s="83">
        <f t="shared" si="413"/>
        <v>54291</v>
      </c>
      <c r="G1411" s="83">
        <f t="shared" si="413"/>
        <v>54319</v>
      </c>
      <c r="H1411" s="88">
        <f t="shared" si="414"/>
        <v>54332</v>
      </c>
      <c r="I1411" s="83"/>
      <c r="J1411" s="83"/>
      <c r="K1411" s="83"/>
      <c r="L1411" s="83">
        <v>1405</v>
      </c>
      <c r="M1411" s="83">
        <v>6</v>
      </c>
      <c r="N1411" s="83"/>
      <c r="O1411" s="83"/>
      <c r="P1411" s="83"/>
      <c r="Q1411" s="83"/>
      <c r="R1411" s="83"/>
      <c r="S1411" s="84" t="s">
        <v>4462</v>
      </c>
      <c r="T1411" s="84"/>
      <c r="U1411" s="84"/>
      <c r="V1411" s="84"/>
      <c r="W1411" s="83" t="s">
        <v>4463</v>
      </c>
      <c r="X1411" s="83" t="s">
        <v>4464</v>
      </c>
      <c r="Y1411" s="83"/>
      <c r="Z1411" s="83"/>
      <c r="AA1411" s="83"/>
      <c r="AB1411" s="83"/>
      <c r="AC1411" s="83"/>
      <c r="AD1411" s="3" t="str">
        <f t="shared" ref="AD1411:AD1474" si="415">N1411&amp;O1411&amp;P1411&amp;Q1411&amp;R1411&amp;S1411&amp;T1411&amp;U1411</f>
        <v>Strongly humus silty marl</v>
      </c>
    </row>
    <row r="1412" spans="1:30" x14ac:dyDescent="0.25">
      <c r="A1412" s="83">
        <v>54333</v>
      </c>
      <c r="B1412" s="83">
        <v>54291</v>
      </c>
      <c r="C1412" s="83">
        <f t="shared" si="413"/>
        <v>10725</v>
      </c>
      <c r="D1412" s="83">
        <f t="shared" si="413"/>
        <v>10737</v>
      </c>
      <c r="E1412" s="83">
        <f t="shared" si="413"/>
        <v>10804</v>
      </c>
      <c r="F1412" s="83">
        <f t="shared" si="413"/>
        <v>54291</v>
      </c>
      <c r="G1412" s="88">
        <f>A1412</f>
        <v>54333</v>
      </c>
      <c r="H1412" s="83"/>
      <c r="I1412" s="83"/>
      <c r="J1412" s="83"/>
      <c r="K1412" s="83"/>
      <c r="L1412" s="83">
        <v>1406</v>
      </c>
      <c r="M1412" s="83">
        <v>5</v>
      </c>
      <c r="N1412" s="83"/>
      <c r="O1412" s="83"/>
      <c r="P1412" s="83"/>
      <c r="Q1412" s="83"/>
      <c r="R1412" s="84" t="s">
        <v>4465</v>
      </c>
      <c r="S1412" s="84"/>
      <c r="T1412" s="84"/>
      <c r="U1412" s="84"/>
      <c r="V1412" s="84"/>
      <c r="W1412" s="83" t="s">
        <v>4466</v>
      </c>
      <c r="X1412" s="83" t="s">
        <v>4467</v>
      </c>
      <c r="Y1412" s="83"/>
      <c r="Z1412" s="83"/>
      <c r="AA1412" s="83"/>
      <c r="AB1412" s="83"/>
      <c r="AC1412" s="83"/>
      <c r="AD1412" s="3" t="str">
        <f t="shared" si="415"/>
        <v>Carbonatic sand sediment</v>
      </c>
    </row>
    <row r="1413" spans="1:30" x14ac:dyDescent="0.25">
      <c r="A1413" s="83">
        <v>54334</v>
      </c>
      <c r="B1413" s="83">
        <v>54333</v>
      </c>
      <c r="C1413" s="83">
        <f t="shared" si="413"/>
        <v>10725</v>
      </c>
      <c r="D1413" s="83">
        <f t="shared" si="413"/>
        <v>10737</v>
      </c>
      <c r="E1413" s="83">
        <f t="shared" si="413"/>
        <v>10804</v>
      </c>
      <c r="F1413" s="83">
        <f t="shared" si="413"/>
        <v>54291</v>
      </c>
      <c r="G1413" s="83">
        <f t="shared" si="413"/>
        <v>54333</v>
      </c>
      <c r="H1413" s="88">
        <f>A1413</f>
        <v>54334</v>
      </c>
      <c r="I1413" s="83"/>
      <c r="J1413" s="83"/>
      <c r="K1413" s="83"/>
      <c r="L1413" s="83">
        <v>1407</v>
      </c>
      <c r="M1413" s="83">
        <v>6</v>
      </c>
      <c r="N1413" s="83"/>
      <c r="O1413" s="83"/>
      <c r="P1413" s="83"/>
      <c r="Q1413" s="83"/>
      <c r="R1413" s="83"/>
      <c r="S1413" s="84" t="s">
        <v>4468</v>
      </c>
      <c r="T1413" s="84"/>
      <c r="U1413" s="84"/>
      <c r="V1413" s="84"/>
      <c r="W1413" s="83" t="s">
        <v>4469</v>
      </c>
      <c r="X1413" s="83" t="s">
        <v>4470</v>
      </c>
      <c r="Y1413" s="83"/>
      <c r="Z1413" s="83"/>
      <c r="AA1413" s="83"/>
      <c r="AB1413" s="83"/>
      <c r="AC1413" s="83"/>
      <c r="AD1413" s="3" t="str">
        <f t="shared" si="415"/>
        <v>Carbonatic sand</v>
      </c>
    </row>
    <row r="1414" spans="1:30" x14ac:dyDescent="0.25">
      <c r="A1414" s="83">
        <v>54335</v>
      </c>
      <c r="B1414" s="83">
        <v>54334</v>
      </c>
      <c r="C1414" s="83">
        <f t="shared" si="413"/>
        <v>10725</v>
      </c>
      <c r="D1414" s="83">
        <f t="shared" si="413"/>
        <v>10737</v>
      </c>
      <c r="E1414" s="83">
        <f t="shared" si="413"/>
        <v>10804</v>
      </c>
      <c r="F1414" s="83">
        <f t="shared" si="413"/>
        <v>54291</v>
      </c>
      <c r="G1414" s="83">
        <f t="shared" si="413"/>
        <v>54333</v>
      </c>
      <c r="H1414" s="83">
        <f t="shared" si="413"/>
        <v>54334</v>
      </c>
      <c r="I1414" s="83">
        <f t="shared" ref="I1414:I1416" si="416">A1414</f>
        <v>54335</v>
      </c>
      <c r="J1414" s="83"/>
      <c r="K1414" s="83"/>
      <c r="L1414" s="83">
        <v>1408</v>
      </c>
      <c r="M1414" s="83">
        <v>7</v>
      </c>
      <c r="N1414" s="83"/>
      <c r="O1414" s="83"/>
      <c r="P1414" s="83"/>
      <c r="Q1414" s="83"/>
      <c r="R1414" s="83"/>
      <c r="S1414" s="83"/>
      <c r="T1414" s="84" t="s">
        <v>4471</v>
      </c>
      <c r="U1414" s="84"/>
      <c r="V1414" s="84"/>
      <c r="W1414" s="83" t="s">
        <v>4472</v>
      </c>
      <c r="X1414" s="83" t="s">
        <v>4473</v>
      </c>
      <c r="Y1414" s="83"/>
      <c r="Z1414" s="83"/>
      <c r="AA1414" s="83"/>
      <c r="AB1414" s="83"/>
      <c r="AC1414" s="83"/>
      <c r="AD1414" s="3" t="str">
        <f t="shared" si="415"/>
        <v>Carbonatic silty sand</v>
      </c>
    </row>
    <row r="1415" spans="1:30" x14ac:dyDescent="0.25">
      <c r="A1415" s="83">
        <v>54336</v>
      </c>
      <c r="B1415" s="83">
        <v>54334</v>
      </c>
      <c r="C1415" s="83">
        <f t="shared" si="413"/>
        <v>10725</v>
      </c>
      <c r="D1415" s="83">
        <f t="shared" si="413"/>
        <v>10737</v>
      </c>
      <c r="E1415" s="83">
        <f t="shared" si="413"/>
        <v>10804</v>
      </c>
      <c r="F1415" s="83">
        <f t="shared" si="413"/>
        <v>54291</v>
      </c>
      <c r="G1415" s="83">
        <f t="shared" si="413"/>
        <v>54333</v>
      </c>
      <c r="H1415" s="83">
        <f t="shared" si="413"/>
        <v>54334</v>
      </c>
      <c r="I1415" s="83">
        <f t="shared" si="416"/>
        <v>54336</v>
      </c>
      <c r="J1415" s="83"/>
      <c r="K1415" s="83"/>
      <c r="L1415" s="83">
        <v>1409</v>
      </c>
      <c r="M1415" s="83">
        <v>7</v>
      </c>
      <c r="N1415" s="83"/>
      <c r="O1415" s="83"/>
      <c r="P1415" s="83"/>
      <c r="Q1415" s="83"/>
      <c r="R1415" s="83"/>
      <c r="S1415" s="83"/>
      <c r="T1415" s="84" t="s">
        <v>4474</v>
      </c>
      <c r="U1415" s="84"/>
      <c r="V1415" s="84"/>
      <c r="W1415" s="83" t="s">
        <v>4475</v>
      </c>
      <c r="X1415" s="83" t="s">
        <v>4476</v>
      </c>
      <c r="Y1415" s="83"/>
      <c r="Z1415" s="83"/>
      <c r="AA1415" s="83"/>
      <c r="AB1415" s="83"/>
      <c r="AC1415" s="83"/>
      <c r="AD1415" s="3" t="str">
        <f t="shared" si="415"/>
        <v>Carbonatic muddy sand</v>
      </c>
    </row>
    <row r="1416" spans="1:30" x14ac:dyDescent="0.25">
      <c r="A1416" s="83">
        <v>54337</v>
      </c>
      <c r="B1416" s="83">
        <v>54334</v>
      </c>
      <c r="C1416" s="83">
        <f t="shared" si="413"/>
        <v>10725</v>
      </c>
      <c r="D1416" s="83">
        <f t="shared" si="413"/>
        <v>10737</v>
      </c>
      <c r="E1416" s="83">
        <f t="shared" si="413"/>
        <v>10804</v>
      </c>
      <c r="F1416" s="83">
        <f t="shared" si="413"/>
        <v>54291</v>
      </c>
      <c r="G1416" s="83">
        <f t="shared" si="413"/>
        <v>54333</v>
      </c>
      <c r="H1416" s="83">
        <f t="shared" si="413"/>
        <v>54334</v>
      </c>
      <c r="I1416" s="83">
        <f t="shared" si="416"/>
        <v>54337</v>
      </c>
      <c r="J1416" s="83"/>
      <c r="K1416" s="83"/>
      <c r="L1416" s="83">
        <v>1410</v>
      </c>
      <c r="M1416" s="83">
        <v>7</v>
      </c>
      <c r="N1416" s="83"/>
      <c r="O1416" s="83"/>
      <c r="P1416" s="83"/>
      <c r="Q1416" s="83"/>
      <c r="R1416" s="83"/>
      <c r="S1416" s="83"/>
      <c r="T1416" s="84" t="s">
        <v>4468</v>
      </c>
      <c r="U1416" s="84"/>
      <c r="V1416" s="84"/>
      <c r="W1416" s="83" t="s">
        <v>4477</v>
      </c>
      <c r="X1416" s="83" t="s">
        <v>4478</v>
      </c>
      <c r="Y1416" s="83"/>
      <c r="Z1416" s="83"/>
      <c r="AA1416" s="83"/>
      <c r="AB1416" s="83"/>
      <c r="AC1416" s="83"/>
      <c r="AD1416" s="3" t="str">
        <f t="shared" si="415"/>
        <v>Carbonatic sand</v>
      </c>
    </row>
    <row r="1417" spans="1:30" x14ac:dyDescent="0.25">
      <c r="A1417" s="83">
        <v>54338</v>
      </c>
      <c r="B1417" s="83">
        <v>54333</v>
      </c>
      <c r="C1417" s="83">
        <f t="shared" ref="C1417:G1432" si="417">VLOOKUP(D1417,$A:$B,2,FALSE)</f>
        <v>10725</v>
      </c>
      <c r="D1417" s="83">
        <f t="shared" si="417"/>
        <v>10737</v>
      </c>
      <c r="E1417" s="83">
        <f t="shared" si="417"/>
        <v>10804</v>
      </c>
      <c r="F1417" s="83">
        <f t="shared" si="417"/>
        <v>54291</v>
      </c>
      <c r="G1417" s="83">
        <f t="shared" si="417"/>
        <v>54333</v>
      </c>
      <c r="H1417" s="88">
        <f t="shared" ref="H1417:H1425" si="418">A1417</f>
        <v>54338</v>
      </c>
      <c r="I1417" s="83"/>
      <c r="J1417" s="83"/>
      <c r="K1417" s="83"/>
      <c r="L1417" s="83">
        <v>1411</v>
      </c>
      <c r="M1417" s="83">
        <v>6</v>
      </c>
      <c r="N1417" s="83"/>
      <c r="O1417" s="83"/>
      <c r="P1417" s="83"/>
      <c r="Q1417" s="83"/>
      <c r="R1417" s="83"/>
      <c r="S1417" s="84" t="s">
        <v>4479</v>
      </c>
      <c r="T1417" s="84"/>
      <c r="U1417" s="84"/>
      <c r="V1417" s="84"/>
      <c r="W1417" s="83" t="s">
        <v>4480</v>
      </c>
      <c r="X1417" s="83" t="s">
        <v>4481</v>
      </c>
      <c r="Y1417" s="83"/>
      <c r="Z1417" s="83"/>
      <c r="AA1417" s="83"/>
      <c r="AB1417" s="83"/>
      <c r="AC1417" s="83"/>
      <c r="AD1417" s="3" t="str">
        <f t="shared" si="415"/>
        <v>Gravel- bearing carbonatic sand</v>
      </c>
    </row>
    <row r="1418" spans="1:30" x14ac:dyDescent="0.25">
      <c r="A1418" s="83">
        <v>54339</v>
      </c>
      <c r="B1418" s="83">
        <v>54333</v>
      </c>
      <c r="C1418" s="83">
        <f t="shared" si="417"/>
        <v>10725</v>
      </c>
      <c r="D1418" s="83">
        <f t="shared" si="417"/>
        <v>10737</v>
      </c>
      <c r="E1418" s="83">
        <f t="shared" si="417"/>
        <v>10804</v>
      </c>
      <c r="F1418" s="83">
        <f t="shared" si="417"/>
        <v>54291</v>
      </c>
      <c r="G1418" s="83">
        <f t="shared" si="417"/>
        <v>54333</v>
      </c>
      <c r="H1418" s="88">
        <f t="shared" si="418"/>
        <v>54339</v>
      </c>
      <c r="I1418" s="83"/>
      <c r="J1418" s="83"/>
      <c r="K1418" s="83"/>
      <c r="L1418" s="83">
        <v>1412</v>
      </c>
      <c r="M1418" s="83">
        <v>6</v>
      </c>
      <c r="N1418" s="83"/>
      <c r="O1418" s="83"/>
      <c r="P1418" s="83"/>
      <c r="Q1418" s="83"/>
      <c r="R1418" s="83"/>
      <c r="S1418" s="84" t="s">
        <v>4482</v>
      </c>
      <c r="T1418" s="84"/>
      <c r="U1418" s="84"/>
      <c r="V1418" s="84"/>
      <c r="W1418" s="83" t="s">
        <v>4483</v>
      </c>
      <c r="X1418" s="83" t="s">
        <v>4484</v>
      </c>
      <c r="Y1418" s="83"/>
      <c r="Z1418" s="83"/>
      <c r="AA1418" s="83"/>
      <c r="AB1418" s="83"/>
      <c r="AC1418" s="83"/>
      <c r="AD1418" s="3" t="str">
        <f t="shared" si="415"/>
        <v>Gravelly carbonatic sand</v>
      </c>
    </row>
    <row r="1419" spans="1:30" x14ac:dyDescent="0.25">
      <c r="A1419" s="83">
        <v>54340</v>
      </c>
      <c r="B1419" s="83">
        <v>54333</v>
      </c>
      <c r="C1419" s="83">
        <f t="shared" si="417"/>
        <v>10725</v>
      </c>
      <c r="D1419" s="83">
        <f t="shared" si="417"/>
        <v>10737</v>
      </c>
      <c r="E1419" s="83">
        <f t="shared" si="417"/>
        <v>10804</v>
      </c>
      <c r="F1419" s="83">
        <f t="shared" si="417"/>
        <v>54291</v>
      </c>
      <c r="G1419" s="83">
        <f t="shared" si="417"/>
        <v>54333</v>
      </c>
      <c r="H1419" s="88">
        <f t="shared" si="418"/>
        <v>54340</v>
      </c>
      <c r="I1419" s="83"/>
      <c r="J1419" s="83"/>
      <c r="K1419" s="83"/>
      <c r="L1419" s="83">
        <v>1413</v>
      </c>
      <c r="M1419" s="83">
        <v>6</v>
      </c>
      <c r="N1419" s="83"/>
      <c r="O1419" s="83"/>
      <c r="P1419" s="83"/>
      <c r="Q1419" s="83"/>
      <c r="R1419" s="83"/>
      <c r="S1419" s="84" t="s">
        <v>4485</v>
      </c>
      <c r="T1419" s="84"/>
      <c r="U1419" s="84"/>
      <c r="V1419" s="84"/>
      <c r="W1419" s="83" t="s">
        <v>4486</v>
      </c>
      <c r="X1419" s="83" t="s">
        <v>4487</v>
      </c>
      <c r="Y1419" s="83"/>
      <c r="Z1419" s="83"/>
      <c r="AA1419" s="83"/>
      <c r="AB1419" s="83"/>
      <c r="AC1419" s="83"/>
      <c r="AD1419" s="3" t="str">
        <f t="shared" si="415"/>
        <v>Pebble- bearing carbonatic sand</v>
      </c>
    </row>
    <row r="1420" spans="1:30" x14ac:dyDescent="0.25">
      <c r="A1420" s="83">
        <v>54341</v>
      </c>
      <c r="B1420" s="83">
        <v>54333</v>
      </c>
      <c r="C1420" s="83">
        <f t="shared" si="417"/>
        <v>10725</v>
      </c>
      <c r="D1420" s="83">
        <f t="shared" si="417"/>
        <v>10737</v>
      </c>
      <c r="E1420" s="83">
        <f t="shared" si="417"/>
        <v>10804</v>
      </c>
      <c r="F1420" s="83">
        <f t="shared" si="417"/>
        <v>54291</v>
      </c>
      <c r="G1420" s="83">
        <f t="shared" si="417"/>
        <v>54333</v>
      </c>
      <c r="H1420" s="88">
        <f t="shared" si="418"/>
        <v>54341</v>
      </c>
      <c r="I1420" s="83"/>
      <c r="J1420" s="83"/>
      <c r="K1420" s="83"/>
      <c r="L1420" s="83">
        <v>1414</v>
      </c>
      <c r="M1420" s="83">
        <v>6</v>
      </c>
      <c r="N1420" s="83"/>
      <c r="O1420" s="83"/>
      <c r="P1420" s="83"/>
      <c r="Q1420" s="83"/>
      <c r="R1420" s="83"/>
      <c r="S1420" s="84" t="s">
        <v>4488</v>
      </c>
      <c r="T1420" s="84"/>
      <c r="U1420" s="84"/>
      <c r="V1420" s="84"/>
      <c r="W1420" s="83" t="s">
        <v>4489</v>
      </c>
      <c r="X1420" s="83" t="s">
        <v>4490</v>
      </c>
      <c r="Y1420" s="83"/>
      <c r="Z1420" s="83"/>
      <c r="AA1420" s="83"/>
      <c r="AB1420" s="83"/>
      <c r="AC1420" s="83"/>
      <c r="AD1420" s="3" t="str">
        <f t="shared" si="415"/>
        <v>Pebbly carbonatic sand</v>
      </c>
    </row>
    <row r="1421" spans="1:30" x14ac:dyDescent="0.25">
      <c r="A1421" s="83">
        <v>54342</v>
      </c>
      <c r="B1421" s="83">
        <v>54333</v>
      </c>
      <c r="C1421" s="83">
        <f t="shared" si="417"/>
        <v>10725</v>
      </c>
      <c r="D1421" s="83">
        <f t="shared" si="417"/>
        <v>10737</v>
      </c>
      <c r="E1421" s="83">
        <f t="shared" si="417"/>
        <v>10804</v>
      </c>
      <c r="F1421" s="83">
        <f t="shared" si="417"/>
        <v>54291</v>
      </c>
      <c r="G1421" s="83">
        <f t="shared" si="417"/>
        <v>54333</v>
      </c>
      <c r="H1421" s="88">
        <f t="shared" si="418"/>
        <v>54342</v>
      </c>
      <c r="I1421" s="83"/>
      <c r="J1421" s="83"/>
      <c r="K1421" s="83"/>
      <c r="L1421" s="83">
        <v>1415</v>
      </c>
      <c r="M1421" s="83">
        <v>6</v>
      </c>
      <c r="N1421" s="83"/>
      <c r="O1421" s="83"/>
      <c r="P1421" s="83"/>
      <c r="Q1421" s="83"/>
      <c r="R1421" s="83"/>
      <c r="S1421" s="84" t="s">
        <v>4491</v>
      </c>
      <c r="T1421" s="84"/>
      <c r="U1421" s="84"/>
      <c r="V1421" s="84"/>
      <c r="W1421" s="83" t="s">
        <v>4492</v>
      </c>
      <c r="X1421" s="83" t="s">
        <v>4493</v>
      </c>
      <c r="Y1421" s="83"/>
      <c r="Z1421" s="83"/>
      <c r="AA1421" s="83"/>
      <c r="AB1421" s="83"/>
      <c r="AC1421" s="83"/>
      <c r="AD1421" s="3" t="str">
        <f t="shared" si="415"/>
        <v>Grus- bearing carbonatic sand</v>
      </c>
    </row>
    <row r="1422" spans="1:30" x14ac:dyDescent="0.25">
      <c r="A1422" s="83">
        <v>54343</v>
      </c>
      <c r="B1422" s="83">
        <v>54333</v>
      </c>
      <c r="C1422" s="83">
        <f t="shared" si="417"/>
        <v>10725</v>
      </c>
      <c r="D1422" s="83">
        <f t="shared" si="417"/>
        <v>10737</v>
      </c>
      <c r="E1422" s="83">
        <f t="shared" si="417"/>
        <v>10804</v>
      </c>
      <c r="F1422" s="83">
        <f t="shared" si="417"/>
        <v>54291</v>
      </c>
      <c r="G1422" s="83">
        <f t="shared" si="417"/>
        <v>54333</v>
      </c>
      <c r="H1422" s="88">
        <f t="shared" si="418"/>
        <v>54343</v>
      </c>
      <c r="I1422" s="83"/>
      <c r="J1422" s="83"/>
      <c r="K1422" s="83"/>
      <c r="L1422" s="83">
        <v>1416</v>
      </c>
      <c r="M1422" s="83">
        <v>6</v>
      </c>
      <c r="N1422" s="83"/>
      <c r="O1422" s="83"/>
      <c r="P1422" s="83"/>
      <c r="Q1422" s="83"/>
      <c r="R1422" s="83"/>
      <c r="S1422" s="84" t="s">
        <v>4494</v>
      </c>
      <c r="T1422" s="84"/>
      <c r="U1422" s="84"/>
      <c r="V1422" s="84"/>
      <c r="W1422" s="83" t="s">
        <v>4495</v>
      </c>
      <c r="X1422" s="83" t="s">
        <v>4496</v>
      </c>
      <c r="Y1422" s="83"/>
      <c r="Z1422" s="83"/>
      <c r="AA1422" s="83"/>
      <c r="AB1422" s="83"/>
      <c r="AC1422" s="83"/>
      <c r="AD1422" s="3" t="str">
        <f t="shared" si="415"/>
        <v>Carbonatic grus- sand</v>
      </c>
    </row>
    <row r="1423" spans="1:30" x14ac:dyDescent="0.25">
      <c r="A1423" s="83">
        <v>54344</v>
      </c>
      <c r="B1423" s="83">
        <v>54333</v>
      </c>
      <c r="C1423" s="83">
        <f t="shared" si="417"/>
        <v>10725</v>
      </c>
      <c r="D1423" s="83">
        <f t="shared" si="417"/>
        <v>10737</v>
      </c>
      <c r="E1423" s="83">
        <f t="shared" si="417"/>
        <v>10804</v>
      </c>
      <c r="F1423" s="83">
        <f t="shared" si="417"/>
        <v>54291</v>
      </c>
      <c r="G1423" s="83">
        <f t="shared" si="417"/>
        <v>54333</v>
      </c>
      <c r="H1423" s="88">
        <f t="shared" si="418"/>
        <v>54344</v>
      </c>
      <c r="I1423" s="83"/>
      <c r="J1423" s="83"/>
      <c r="K1423" s="83"/>
      <c r="L1423" s="83">
        <v>1417</v>
      </c>
      <c r="M1423" s="83">
        <v>6</v>
      </c>
      <c r="N1423" s="83"/>
      <c r="O1423" s="83"/>
      <c r="P1423" s="83"/>
      <c r="Q1423" s="83"/>
      <c r="R1423" s="83"/>
      <c r="S1423" s="84" t="s">
        <v>4497</v>
      </c>
      <c r="T1423" s="84"/>
      <c r="U1423" s="84"/>
      <c r="V1423" s="84"/>
      <c r="W1423" s="83" t="s">
        <v>4498</v>
      </c>
      <c r="X1423" s="83" t="s">
        <v>4499</v>
      </c>
      <c r="Y1423" s="83"/>
      <c r="Z1423" s="83"/>
      <c r="AA1423" s="83"/>
      <c r="AB1423" s="83"/>
      <c r="AC1423" s="83"/>
      <c r="AD1423" s="3" t="str">
        <f t="shared" si="415"/>
        <v>Debris- bearing carbonatic sand</v>
      </c>
    </row>
    <row r="1424" spans="1:30" x14ac:dyDescent="0.25">
      <c r="A1424" s="83">
        <v>54345</v>
      </c>
      <c r="B1424" s="83">
        <v>54333</v>
      </c>
      <c r="C1424" s="83">
        <f t="shared" si="417"/>
        <v>10725</v>
      </c>
      <c r="D1424" s="83">
        <f t="shared" si="417"/>
        <v>10737</v>
      </c>
      <c r="E1424" s="83">
        <f t="shared" si="417"/>
        <v>10804</v>
      </c>
      <c r="F1424" s="83">
        <f t="shared" si="417"/>
        <v>54291</v>
      </c>
      <c r="G1424" s="83">
        <f t="shared" si="417"/>
        <v>54333</v>
      </c>
      <c r="H1424" s="88">
        <f t="shared" si="418"/>
        <v>54345</v>
      </c>
      <c r="I1424" s="83"/>
      <c r="J1424" s="83"/>
      <c r="K1424" s="83"/>
      <c r="L1424" s="83">
        <v>1418</v>
      </c>
      <c r="M1424" s="83">
        <v>6</v>
      </c>
      <c r="N1424" s="83"/>
      <c r="O1424" s="83"/>
      <c r="P1424" s="83"/>
      <c r="Q1424" s="83"/>
      <c r="R1424" s="83"/>
      <c r="S1424" s="84" t="s">
        <v>4500</v>
      </c>
      <c r="T1424" s="84"/>
      <c r="U1424" s="84"/>
      <c r="V1424" s="84"/>
      <c r="W1424" s="83" t="s">
        <v>4501</v>
      </c>
      <c r="X1424" s="83" t="s">
        <v>4502</v>
      </c>
      <c r="Y1424" s="83"/>
      <c r="Z1424" s="83"/>
      <c r="AA1424" s="83"/>
      <c r="AB1424" s="83"/>
      <c r="AC1424" s="83"/>
      <c r="AD1424" s="3" t="str">
        <f t="shared" si="415"/>
        <v>Carbonatic debris- sand</v>
      </c>
    </row>
    <row r="1425" spans="1:30" x14ac:dyDescent="0.25">
      <c r="A1425" s="83">
        <v>54346</v>
      </c>
      <c r="B1425" s="83">
        <v>54333</v>
      </c>
      <c r="C1425" s="83">
        <f t="shared" si="417"/>
        <v>10725</v>
      </c>
      <c r="D1425" s="83">
        <f t="shared" si="417"/>
        <v>10737</v>
      </c>
      <c r="E1425" s="83">
        <f t="shared" si="417"/>
        <v>10804</v>
      </c>
      <c r="F1425" s="83">
        <f t="shared" si="417"/>
        <v>54291</v>
      </c>
      <c r="G1425" s="83">
        <f t="shared" si="417"/>
        <v>54333</v>
      </c>
      <c r="H1425" s="88">
        <f t="shared" si="418"/>
        <v>54346</v>
      </c>
      <c r="I1425" s="83"/>
      <c r="J1425" s="83"/>
      <c r="K1425" s="83"/>
      <c r="L1425" s="83">
        <v>1419</v>
      </c>
      <c r="M1425" s="83">
        <v>6</v>
      </c>
      <c r="N1425" s="83"/>
      <c r="O1425" s="83"/>
      <c r="P1425" s="83"/>
      <c r="Q1425" s="83"/>
      <c r="R1425" s="83"/>
      <c r="S1425" s="84" t="s">
        <v>4503</v>
      </c>
      <c r="T1425" s="84"/>
      <c r="U1425" s="84"/>
      <c r="V1425" s="84"/>
      <c r="W1425" s="83" t="s">
        <v>4504</v>
      </c>
      <c r="X1425" s="83" t="s">
        <v>4505</v>
      </c>
      <c r="Y1425" s="83"/>
      <c r="Z1425" s="83"/>
      <c r="AA1425" s="83"/>
      <c r="AB1425" s="83"/>
      <c r="AC1425" s="83"/>
      <c r="AD1425" s="3" t="str">
        <f t="shared" si="415"/>
        <v>Strongly humus carbonatic sand</v>
      </c>
    </row>
    <row r="1426" spans="1:30" x14ac:dyDescent="0.25">
      <c r="A1426" s="83">
        <v>54347</v>
      </c>
      <c r="B1426" s="83">
        <v>54291</v>
      </c>
      <c r="C1426" s="83">
        <f t="shared" si="417"/>
        <v>10725</v>
      </c>
      <c r="D1426" s="83">
        <f t="shared" si="417"/>
        <v>10737</v>
      </c>
      <c r="E1426" s="83">
        <f t="shared" si="417"/>
        <v>10804</v>
      </c>
      <c r="F1426" s="83">
        <f t="shared" si="417"/>
        <v>54291</v>
      </c>
      <c r="G1426" s="88">
        <f>A1426</f>
        <v>54347</v>
      </c>
      <c r="H1426" s="83"/>
      <c r="I1426" s="83"/>
      <c r="J1426" s="83"/>
      <c r="K1426" s="83"/>
      <c r="L1426" s="83">
        <v>1420</v>
      </c>
      <c r="M1426" s="83">
        <v>5</v>
      </c>
      <c r="N1426" s="83"/>
      <c r="O1426" s="83"/>
      <c r="P1426" s="83"/>
      <c r="Q1426" s="83"/>
      <c r="R1426" s="84" t="s">
        <v>4506</v>
      </c>
      <c r="S1426" s="84"/>
      <c r="T1426" s="84"/>
      <c r="U1426" s="84"/>
      <c r="V1426" s="84"/>
      <c r="W1426" s="83" t="s">
        <v>4507</v>
      </c>
      <c r="X1426" s="83" t="s">
        <v>4508</v>
      </c>
      <c r="Y1426" s="83"/>
      <c r="Z1426" s="83"/>
      <c r="AA1426" s="83"/>
      <c r="AB1426" s="83"/>
      <c r="AC1426" s="83"/>
      <c r="AD1426" s="3" t="str">
        <f t="shared" si="415"/>
        <v>Carbonatic gravel sediment</v>
      </c>
    </row>
    <row r="1427" spans="1:30" x14ac:dyDescent="0.25">
      <c r="A1427" s="83">
        <v>54348</v>
      </c>
      <c r="B1427" s="83">
        <v>54347</v>
      </c>
      <c r="C1427" s="83">
        <f t="shared" si="417"/>
        <v>10725</v>
      </c>
      <c r="D1427" s="83">
        <f t="shared" si="417"/>
        <v>10737</v>
      </c>
      <c r="E1427" s="83">
        <f t="shared" si="417"/>
        <v>10804</v>
      </c>
      <c r="F1427" s="83">
        <f t="shared" si="417"/>
        <v>54291</v>
      </c>
      <c r="G1427" s="83">
        <f t="shared" si="417"/>
        <v>54347</v>
      </c>
      <c r="H1427" s="88">
        <f t="shared" ref="H1427:H1434" si="419">A1427</f>
        <v>54348</v>
      </c>
      <c r="I1427" s="83"/>
      <c r="J1427" s="83"/>
      <c r="K1427" s="83"/>
      <c r="L1427" s="83">
        <v>1421</v>
      </c>
      <c r="M1427" s="83">
        <v>6</v>
      </c>
      <c r="N1427" s="83"/>
      <c r="O1427" s="83"/>
      <c r="P1427" s="83"/>
      <c r="Q1427" s="83"/>
      <c r="R1427" s="83"/>
      <c r="S1427" s="84" t="s">
        <v>4509</v>
      </c>
      <c r="T1427" s="84"/>
      <c r="U1427" s="84"/>
      <c r="V1427" s="84"/>
      <c r="W1427" s="83" t="s">
        <v>4510</v>
      </c>
      <c r="X1427" s="83" t="s">
        <v>4511</v>
      </c>
      <c r="Y1427" s="83"/>
      <c r="Z1427" s="83"/>
      <c r="AA1427" s="83"/>
      <c r="AB1427" s="83"/>
      <c r="AC1427" s="83"/>
      <c r="AD1427" s="3" t="str">
        <f t="shared" si="415"/>
        <v>Carbonatic gravel</v>
      </c>
    </row>
    <row r="1428" spans="1:30" x14ac:dyDescent="0.25">
      <c r="A1428" s="83">
        <v>54349</v>
      </c>
      <c r="B1428" s="83">
        <v>54347</v>
      </c>
      <c r="C1428" s="83">
        <f t="shared" si="417"/>
        <v>10725</v>
      </c>
      <c r="D1428" s="83">
        <f t="shared" si="417"/>
        <v>10737</v>
      </c>
      <c r="E1428" s="83">
        <f t="shared" si="417"/>
        <v>10804</v>
      </c>
      <c r="F1428" s="83">
        <f t="shared" si="417"/>
        <v>54291</v>
      </c>
      <c r="G1428" s="83">
        <f t="shared" si="417"/>
        <v>54347</v>
      </c>
      <c r="H1428" s="88">
        <f t="shared" si="419"/>
        <v>54349</v>
      </c>
      <c r="I1428" s="83"/>
      <c r="J1428" s="83"/>
      <c r="K1428" s="83"/>
      <c r="L1428" s="83">
        <v>1422</v>
      </c>
      <c r="M1428" s="83">
        <v>6</v>
      </c>
      <c r="N1428" s="83"/>
      <c r="O1428" s="83"/>
      <c r="P1428" s="83"/>
      <c r="Q1428" s="83"/>
      <c r="R1428" s="83"/>
      <c r="S1428" s="84" t="s">
        <v>4512</v>
      </c>
      <c r="T1428" s="84"/>
      <c r="U1428" s="84"/>
      <c r="V1428" s="84"/>
      <c r="W1428" s="83" t="s">
        <v>4513</v>
      </c>
      <c r="X1428" s="83" t="s">
        <v>4514</v>
      </c>
      <c r="Y1428" s="83"/>
      <c r="Z1428" s="83"/>
      <c r="AA1428" s="83"/>
      <c r="AB1428" s="83"/>
      <c r="AC1428" s="83"/>
      <c r="AD1428" s="3" t="str">
        <f t="shared" si="415"/>
        <v>Carbonatic grus- gravel</v>
      </c>
    </row>
    <row r="1429" spans="1:30" x14ac:dyDescent="0.25">
      <c r="A1429" s="83">
        <v>54350</v>
      </c>
      <c r="B1429" s="83">
        <v>54347</v>
      </c>
      <c r="C1429" s="83">
        <f t="shared" si="417"/>
        <v>10725</v>
      </c>
      <c r="D1429" s="83">
        <f t="shared" si="417"/>
        <v>10737</v>
      </c>
      <c r="E1429" s="83">
        <f t="shared" si="417"/>
        <v>10804</v>
      </c>
      <c r="F1429" s="83">
        <f t="shared" si="417"/>
        <v>54291</v>
      </c>
      <c r="G1429" s="83">
        <f t="shared" si="417"/>
        <v>54347</v>
      </c>
      <c r="H1429" s="88">
        <f t="shared" si="419"/>
        <v>54350</v>
      </c>
      <c r="I1429" s="83"/>
      <c r="J1429" s="83"/>
      <c r="K1429" s="83"/>
      <c r="L1429" s="83">
        <v>1423</v>
      </c>
      <c r="M1429" s="83">
        <v>6</v>
      </c>
      <c r="N1429" s="83"/>
      <c r="O1429" s="83"/>
      <c r="P1429" s="83"/>
      <c r="Q1429" s="83"/>
      <c r="R1429" s="83"/>
      <c r="S1429" s="84" t="s">
        <v>4515</v>
      </c>
      <c r="T1429" s="84"/>
      <c r="U1429" s="84"/>
      <c r="V1429" s="84"/>
      <c r="W1429" s="83" t="s">
        <v>4516</v>
      </c>
      <c r="X1429" s="83" t="s">
        <v>4517</v>
      </c>
      <c r="Y1429" s="83"/>
      <c r="Z1429" s="83"/>
      <c r="AA1429" s="83"/>
      <c r="AB1429" s="83"/>
      <c r="AC1429" s="83"/>
      <c r="AD1429" s="3" t="str">
        <f t="shared" si="415"/>
        <v>Detrital carbonatic gravel</v>
      </c>
    </row>
    <row r="1430" spans="1:30" x14ac:dyDescent="0.25">
      <c r="A1430" s="83">
        <v>54351</v>
      </c>
      <c r="B1430" s="83">
        <v>54347</v>
      </c>
      <c r="C1430" s="83">
        <f t="shared" si="417"/>
        <v>10725</v>
      </c>
      <c r="D1430" s="83">
        <f t="shared" si="417"/>
        <v>10737</v>
      </c>
      <c r="E1430" s="83">
        <f t="shared" si="417"/>
        <v>10804</v>
      </c>
      <c r="F1430" s="83">
        <f t="shared" si="417"/>
        <v>54291</v>
      </c>
      <c r="G1430" s="83">
        <f t="shared" si="417"/>
        <v>54347</v>
      </c>
      <c r="H1430" s="88">
        <f t="shared" si="419"/>
        <v>54351</v>
      </c>
      <c r="I1430" s="83"/>
      <c r="J1430" s="83"/>
      <c r="K1430" s="83"/>
      <c r="L1430" s="83">
        <v>1424</v>
      </c>
      <c r="M1430" s="83">
        <v>6</v>
      </c>
      <c r="N1430" s="83"/>
      <c r="O1430" s="83"/>
      <c r="P1430" s="83"/>
      <c r="Q1430" s="83"/>
      <c r="R1430" s="83"/>
      <c r="S1430" s="84" t="s">
        <v>4518</v>
      </c>
      <c r="T1430" s="84"/>
      <c r="U1430" s="84"/>
      <c r="V1430" s="84"/>
      <c r="W1430" s="83" t="s">
        <v>4519</v>
      </c>
      <c r="X1430" s="83" t="s">
        <v>4520</v>
      </c>
      <c r="Y1430" s="83"/>
      <c r="Z1430" s="83"/>
      <c r="AA1430" s="83"/>
      <c r="AB1430" s="83"/>
      <c r="AC1430" s="83"/>
      <c r="AD1430" s="3" t="str">
        <f t="shared" si="415"/>
        <v>Pebbly carbonatic gravel</v>
      </c>
    </row>
    <row r="1431" spans="1:30" x14ac:dyDescent="0.25">
      <c r="A1431" s="83">
        <v>54352</v>
      </c>
      <c r="B1431" s="83">
        <v>54347</v>
      </c>
      <c r="C1431" s="83">
        <f t="shared" si="417"/>
        <v>10725</v>
      </c>
      <c r="D1431" s="83">
        <f t="shared" si="417"/>
        <v>10737</v>
      </c>
      <c r="E1431" s="83">
        <f t="shared" si="417"/>
        <v>10804</v>
      </c>
      <c r="F1431" s="83">
        <f t="shared" si="417"/>
        <v>54291</v>
      </c>
      <c r="G1431" s="83">
        <f t="shared" si="417"/>
        <v>54347</v>
      </c>
      <c r="H1431" s="88">
        <f t="shared" si="419"/>
        <v>54352</v>
      </c>
      <c r="I1431" s="83"/>
      <c r="J1431" s="83"/>
      <c r="K1431" s="83"/>
      <c r="L1431" s="83">
        <v>1425</v>
      </c>
      <c r="M1431" s="83">
        <v>6</v>
      </c>
      <c r="N1431" s="83"/>
      <c r="O1431" s="83"/>
      <c r="P1431" s="83"/>
      <c r="Q1431" s="83"/>
      <c r="R1431" s="83"/>
      <c r="S1431" s="84" t="s">
        <v>4521</v>
      </c>
      <c r="T1431" s="84"/>
      <c r="U1431" s="84"/>
      <c r="V1431" s="84"/>
      <c r="W1431" s="83" t="s">
        <v>4522</v>
      </c>
      <c r="X1431" s="83" t="s">
        <v>4523</v>
      </c>
      <c r="Y1431" s="83"/>
      <c r="Z1431" s="83"/>
      <c r="AA1431" s="83"/>
      <c r="AB1431" s="83"/>
      <c r="AC1431" s="83"/>
      <c r="AD1431" s="3" t="str">
        <f t="shared" si="415"/>
        <v>Sandy carbonatic gravel</v>
      </c>
    </row>
    <row r="1432" spans="1:30" x14ac:dyDescent="0.25">
      <c r="A1432" s="83">
        <v>54353</v>
      </c>
      <c r="B1432" s="83">
        <v>54347</v>
      </c>
      <c r="C1432" s="83">
        <f t="shared" si="417"/>
        <v>10725</v>
      </c>
      <c r="D1432" s="83">
        <f t="shared" si="417"/>
        <v>10737</v>
      </c>
      <c r="E1432" s="83">
        <f t="shared" si="417"/>
        <v>10804</v>
      </c>
      <c r="F1432" s="83">
        <f t="shared" si="417"/>
        <v>54291</v>
      </c>
      <c r="G1432" s="83">
        <f t="shared" si="417"/>
        <v>54347</v>
      </c>
      <c r="H1432" s="88">
        <f t="shared" si="419"/>
        <v>54353</v>
      </c>
      <c r="I1432" s="83"/>
      <c r="J1432" s="83"/>
      <c r="K1432" s="83"/>
      <c r="L1432" s="83">
        <v>1426</v>
      </c>
      <c r="M1432" s="83">
        <v>6</v>
      </c>
      <c r="N1432" s="83"/>
      <c r="O1432" s="83"/>
      <c r="P1432" s="83"/>
      <c r="Q1432" s="83"/>
      <c r="R1432" s="83"/>
      <c r="S1432" s="84" t="s">
        <v>4524</v>
      </c>
      <c r="T1432" s="84"/>
      <c r="U1432" s="84"/>
      <c r="V1432" s="84"/>
      <c r="W1432" s="83" t="s">
        <v>4525</v>
      </c>
      <c r="X1432" s="83" t="s">
        <v>4526</v>
      </c>
      <c r="Y1432" s="83"/>
      <c r="Z1432" s="83"/>
      <c r="AA1432" s="83"/>
      <c r="AB1432" s="83"/>
      <c r="AC1432" s="83"/>
      <c r="AD1432" s="3" t="str">
        <f t="shared" si="415"/>
        <v>Sitly carbonatic gravel</v>
      </c>
    </row>
    <row r="1433" spans="1:30" x14ac:dyDescent="0.25">
      <c r="A1433" s="83">
        <v>54354</v>
      </c>
      <c r="B1433" s="83">
        <v>54347</v>
      </c>
      <c r="C1433" s="83">
        <f t="shared" ref="C1433:G1448" si="420">VLOOKUP(D1433,$A:$B,2,FALSE)</f>
        <v>10725</v>
      </c>
      <c r="D1433" s="83">
        <f t="shared" si="420"/>
        <v>10737</v>
      </c>
      <c r="E1433" s="83">
        <f t="shared" si="420"/>
        <v>10804</v>
      </c>
      <c r="F1433" s="83">
        <f t="shared" si="420"/>
        <v>54291</v>
      </c>
      <c r="G1433" s="83">
        <f t="shared" si="420"/>
        <v>54347</v>
      </c>
      <c r="H1433" s="88">
        <f t="shared" si="419"/>
        <v>54354</v>
      </c>
      <c r="I1433" s="83"/>
      <c r="J1433" s="83"/>
      <c r="K1433" s="83"/>
      <c r="L1433" s="83">
        <v>1427</v>
      </c>
      <c r="M1433" s="83">
        <v>6</v>
      </c>
      <c r="N1433" s="83"/>
      <c r="O1433" s="83"/>
      <c r="P1433" s="83"/>
      <c r="Q1433" s="83"/>
      <c r="R1433" s="83"/>
      <c r="S1433" s="84" t="s">
        <v>4527</v>
      </c>
      <c r="T1433" s="84"/>
      <c r="U1433" s="84"/>
      <c r="V1433" s="84"/>
      <c r="W1433" s="83" t="s">
        <v>4528</v>
      </c>
      <c r="X1433" s="83" t="s">
        <v>4529</v>
      </c>
      <c r="Y1433" s="83"/>
      <c r="Z1433" s="83"/>
      <c r="AA1433" s="83"/>
      <c r="AB1433" s="83"/>
      <c r="AC1433" s="83"/>
      <c r="AD1433" s="3" t="str">
        <f t="shared" si="415"/>
        <v>Clayey carbonatic gravel</v>
      </c>
    </row>
    <row r="1434" spans="1:30" x14ac:dyDescent="0.25">
      <c r="A1434" s="83">
        <v>54355</v>
      </c>
      <c r="B1434" s="83">
        <v>54347</v>
      </c>
      <c r="C1434" s="83">
        <f t="shared" si="420"/>
        <v>10725</v>
      </c>
      <c r="D1434" s="83">
        <f t="shared" si="420"/>
        <v>10737</v>
      </c>
      <c r="E1434" s="83">
        <f t="shared" si="420"/>
        <v>10804</v>
      </c>
      <c r="F1434" s="83">
        <f t="shared" si="420"/>
        <v>54291</v>
      </c>
      <c r="G1434" s="83">
        <f t="shared" si="420"/>
        <v>54347</v>
      </c>
      <c r="H1434" s="88">
        <f t="shared" si="419"/>
        <v>54355</v>
      </c>
      <c r="I1434" s="83"/>
      <c r="J1434" s="83"/>
      <c r="K1434" s="83"/>
      <c r="L1434" s="83">
        <v>1428</v>
      </c>
      <c r="M1434" s="83">
        <v>6</v>
      </c>
      <c r="N1434" s="83"/>
      <c r="O1434" s="83"/>
      <c r="P1434" s="83"/>
      <c r="Q1434" s="83"/>
      <c r="R1434" s="83"/>
      <c r="S1434" s="84" t="s">
        <v>4530</v>
      </c>
      <c r="T1434" s="84"/>
      <c r="U1434" s="84"/>
      <c r="V1434" s="84"/>
      <c r="W1434" s="83" t="s">
        <v>4531</v>
      </c>
      <c r="X1434" s="83" t="s">
        <v>4532</v>
      </c>
      <c r="Y1434" s="83"/>
      <c r="Z1434" s="83"/>
      <c r="AA1434" s="83"/>
      <c r="AB1434" s="83"/>
      <c r="AC1434" s="83"/>
      <c r="AD1434" s="3" t="str">
        <f t="shared" si="415"/>
        <v>Muddy carbonatic gravel</v>
      </c>
    </row>
    <row r="1435" spans="1:30" x14ac:dyDescent="0.25">
      <c r="A1435" s="83">
        <v>54356</v>
      </c>
      <c r="B1435" s="83">
        <v>54291</v>
      </c>
      <c r="C1435" s="83">
        <f t="shared" si="420"/>
        <v>10725</v>
      </c>
      <c r="D1435" s="83">
        <f t="shared" si="420"/>
        <v>10737</v>
      </c>
      <c r="E1435" s="83">
        <f t="shared" si="420"/>
        <v>10804</v>
      </c>
      <c r="F1435" s="83">
        <f t="shared" si="420"/>
        <v>54291</v>
      </c>
      <c r="G1435" s="88">
        <f>A1435</f>
        <v>54356</v>
      </c>
      <c r="H1435" s="83"/>
      <c r="I1435" s="83"/>
      <c r="J1435" s="83"/>
      <c r="K1435" s="83"/>
      <c r="L1435" s="83">
        <v>1429</v>
      </c>
      <c r="M1435" s="83">
        <v>5</v>
      </c>
      <c r="N1435" s="83"/>
      <c r="O1435" s="83"/>
      <c r="P1435" s="83"/>
      <c r="Q1435" s="83"/>
      <c r="R1435" s="84" t="s">
        <v>4533</v>
      </c>
      <c r="S1435" s="84"/>
      <c r="T1435" s="84"/>
      <c r="U1435" s="84"/>
      <c r="V1435" s="84"/>
      <c r="W1435" s="83" t="s">
        <v>4534</v>
      </c>
      <c r="X1435" s="83" t="s">
        <v>4535</v>
      </c>
      <c r="Y1435" s="83"/>
      <c r="Z1435" s="83"/>
      <c r="AA1435" s="83"/>
      <c r="AB1435" s="83"/>
      <c r="AC1435" s="83"/>
      <c r="AD1435" s="3" t="str">
        <f t="shared" si="415"/>
        <v>Carbonatic pebble sediment</v>
      </c>
    </row>
    <row r="1436" spans="1:30" x14ac:dyDescent="0.25">
      <c r="A1436" s="83">
        <v>54357</v>
      </c>
      <c r="B1436" s="83">
        <v>54356</v>
      </c>
      <c r="C1436" s="83">
        <f t="shared" si="420"/>
        <v>10725</v>
      </c>
      <c r="D1436" s="83">
        <f t="shared" si="420"/>
        <v>10737</v>
      </c>
      <c r="E1436" s="83">
        <f t="shared" si="420"/>
        <v>10804</v>
      </c>
      <c r="F1436" s="83">
        <f t="shared" si="420"/>
        <v>54291</v>
      </c>
      <c r="G1436" s="83">
        <f t="shared" si="420"/>
        <v>54356</v>
      </c>
      <c r="H1436" s="88">
        <f t="shared" ref="H1436:H1443" si="421">A1436</f>
        <v>54357</v>
      </c>
      <c r="I1436" s="83"/>
      <c r="J1436" s="83"/>
      <c r="K1436" s="83"/>
      <c r="L1436" s="83">
        <v>1430</v>
      </c>
      <c r="M1436" s="83">
        <v>6</v>
      </c>
      <c r="N1436" s="83"/>
      <c r="O1436" s="83"/>
      <c r="P1436" s="83"/>
      <c r="Q1436" s="83"/>
      <c r="R1436" s="83"/>
      <c r="S1436" s="84" t="s">
        <v>4536</v>
      </c>
      <c r="T1436" s="84"/>
      <c r="U1436" s="84"/>
      <c r="V1436" s="84"/>
      <c r="W1436" s="83" t="s">
        <v>4537</v>
      </c>
      <c r="X1436" s="83" t="s">
        <v>4538</v>
      </c>
      <c r="Y1436" s="83"/>
      <c r="Z1436" s="83"/>
      <c r="AA1436" s="83"/>
      <c r="AB1436" s="83"/>
      <c r="AC1436" s="83"/>
      <c r="AD1436" s="3" t="str">
        <f t="shared" si="415"/>
        <v>Carbonatic pebble</v>
      </c>
    </row>
    <row r="1437" spans="1:30" x14ac:dyDescent="0.25">
      <c r="A1437" s="83">
        <v>54358</v>
      </c>
      <c r="B1437" s="83">
        <v>54356</v>
      </c>
      <c r="C1437" s="83">
        <f t="shared" si="420"/>
        <v>10725</v>
      </c>
      <c r="D1437" s="83">
        <f t="shared" si="420"/>
        <v>10737</v>
      </c>
      <c r="E1437" s="83">
        <f t="shared" si="420"/>
        <v>10804</v>
      </c>
      <c r="F1437" s="83">
        <f t="shared" si="420"/>
        <v>54291</v>
      </c>
      <c r="G1437" s="83">
        <f t="shared" si="420"/>
        <v>54356</v>
      </c>
      <c r="H1437" s="88">
        <f t="shared" si="421"/>
        <v>54358</v>
      </c>
      <c r="I1437" s="83"/>
      <c r="J1437" s="83"/>
      <c r="K1437" s="83"/>
      <c r="L1437" s="83">
        <v>1431</v>
      </c>
      <c r="M1437" s="83">
        <v>6</v>
      </c>
      <c r="N1437" s="83"/>
      <c r="O1437" s="83"/>
      <c r="P1437" s="83"/>
      <c r="Q1437" s="83"/>
      <c r="R1437" s="83"/>
      <c r="S1437" s="84" t="s">
        <v>4539</v>
      </c>
      <c r="T1437" s="84"/>
      <c r="U1437" s="84"/>
      <c r="V1437" s="84"/>
      <c r="W1437" s="83" t="s">
        <v>4540</v>
      </c>
      <c r="X1437" s="83" t="s">
        <v>4541</v>
      </c>
      <c r="Y1437" s="83"/>
      <c r="Z1437" s="83"/>
      <c r="AA1437" s="83"/>
      <c r="AB1437" s="83"/>
      <c r="AC1437" s="83"/>
      <c r="AD1437" s="3" t="str">
        <f t="shared" si="415"/>
        <v>Carbonatic grus- pebble</v>
      </c>
    </row>
    <row r="1438" spans="1:30" x14ac:dyDescent="0.25">
      <c r="A1438" s="83">
        <v>54359</v>
      </c>
      <c r="B1438" s="83">
        <v>54356</v>
      </c>
      <c r="C1438" s="83">
        <f t="shared" si="420"/>
        <v>10725</v>
      </c>
      <c r="D1438" s="83">
        <f t="shared" si="420"/>
        <v>10737</v>
      </c>
      <c r="E1438" s="83">
        <f t="shared" si="420"/>
        <v>10804</v>
      </c>
      <c r="F1438" s="83">
        <f t="shared" si="420"/>
        <v>54291</v>
      </c>
      <c r="G1438" s="83">
        <f t="shared" si="420"/>
        <v>54356</v>
      </c>
      <c r="H1438" s="88">
        <f t="shared" si="421"/>
        <v>54359</v>
      </c>
      <c r="I1438" s="83"/>
      <c r="J1438" s="83"/>
      <c r="K1438" s="83"/>
      <c r="L1438" s="83">
        <v>1432</v>
      </c>
      <c r="M1438" s="83">
        <v>6</v>
      </c>
      <c r="N1438" s="83"/>
      <c r="O1438" s="83"/>
      <c r="P1438" s="83"/>
      <c r="Q1438" s="83"/>
      <c r="R1438" s="83"/>
      <c r="S1438" s="84" t="s">
        <v>4542</v>
      </c>
      <c r="T1438" s="84"/>
      <c r="U1438" s="84"/>
      <c r="V1438" s="84"/>
      <c r="W1438" s="83" t="s">
        <v>4543</v>
      </c>
      <c r="X1438" s="83" t="s">
        <v>4544</v>
      </c>
      <c r="Y1438" s="83"/>
      <c r="Z1438" s="83"/>
      <c r="AA1438" s="83"/>
      <c r="AB1438" s="83"/>
      <c r="AC1438" s="83"/>
      <c r="AD1438" s="3" t="str">
        <f t="shared" si="415"/>
        <v>Detrital carbonatic pebble</v>
      </c>
    </row>
    <row r="1439" spans="1:30" x14ac:dyDescent="0.25">
      <c r="A1439" s="83">
        <v>54360</v>
      </c>
      <c r="B1439" s="83">
        <v>54356</v>
      </c>
      <c r="C1439" s="83">
        <f t="shared" si="420"/>
        <v>10725</v>
      </c>
      <c r="D1439" s="83">
        <f t="shared" si="420"/>
        <v>10737</v>
      </c>
      <c r="E1439" s="83">
        <f t="shared" si="420"/>
        <v>10804</v>
      </c>
      <c r="F1439" s="83">
        <f t="shared" si="420"/>
        <v>54291</v>
      </c>
      <c r="G1439" s="83">
        <f t="shared" si="420"/>
        <v>54356</v>
      </c>
      <c r="H1439" s="88">
        <f t="shared" si="421"/>
        <v>54360</v>
      </c>
      <c r="I1439" s="83"/>
      <c r="J1439" s="83"/>
      <c r="K1439" s="83"/>
      <c r="L1439" s="83">
        <v>1433</v>
      </c>
      <c r="M1439" s="83">
        <v>6</v>
      </c>
      <c r="N1439" s="83"/>
      <c r="O1439" s="83"/>
      <c r="P1439" s="83"/>
      <c r="Q1439" s="83"/>
      <c r="R1439" s="83"/>
      <c r="S1439" s="84" t="s">
        <v>4545</v>
      </c>
      <c r="T1439" s="84"/>
      <c r="U1439" s="84"/>
      <c r="V1439" s="84"/>
      <c r="W1439" s="83" t="s">
        <v>4546</v>
      </c>
      <c r="X1439" s="83" t="s">
        <v>4547</v>
      </c>
      <c r="Y1439" s="83"/>
      <c r="Z1439" s="83"/>
      <c r="AA1439" s="83"/>
      <c r="AB1439" s="83"/>
      <c r="AC1439" s="83"/>
      <c r="AD1439" s="3" t="str">
        <f t="shared" si="415"/>
        <v>Gravely carbonatic pebble</v>
      </c>
    </row>
    <row r="1440" spans="1:30" x14ac:dyDescent="0.25">
      <c r="A1440" s="83">
        <v>54361</v>
      </c>
      <c r="B1440" s="83">
        <v>54356</v>
      </c>
      <c r="C1440" s="83">
        <f t="shared" si="420"/>
        <v>10725</v>
      </c>
      <c r="D1440" s="83">
        <f t="shared" si="420"/>
        <v>10737</v>
      </c>
      <c r="E1440" s="83">
        <f t="shared" si="420"/>
        <v>10804</v>
      </c>
      <c r="F1440" s="83">
        <f t="shared" si="420"/>
        <v>54291</v>
      </c>
      <c r="G1440" s="83">
        <f t="shared" si="420"/>
        <v>54356</v>
      </c>
      <c r="H1440" s="88">
        <f t="shared" si="421"/>
        <v>54361</v>
      </c>
      <c r="I1440" s="83"/>
      <c r="J1440" s="83"/>
      <c r="K1440" s="83"/>
      <c r="L1440" s="83">
        <v>1434</v>
      </c>
      <c r="M1440" s="83">
        <v>6</v>
      </c>
      <c r="N1440" s="83"/>
      <c r="O1440" s="83"/>
      <c r="P1440" s="83"/>
      <c r="Q1440" s="83"/>
      <c r="R1440" s="83"/>
      <c r="S1440" s="84" t="s">
        <v>4548</v>
      </c>
      <c r="T1440" s="84"/>
      <c r="U1440" s="84"/>
      <c r="V1440" s="84"/>
      <c r="W1440" s="83" t="s">
        <v>4549</v>
      </c>
      <c r="X1440" s="83" t="s">
        <v>4550</v>
      </c>
      <c r="Y1440" s="83"/>
      <c r="Z1440" s="83"/>
      <c r="AA1440" s="83"/>
      <c r="AB1440" s="83"/>
      <c r="AC1440" s="83"/>
      <c r="AD1440" s="3" t="str">
        <f t="shared" si="415"/>
        <v>Clayey carbonatic pebble</v>
      </c>
    </row>
    <row r="1441" spans="1:30" x14ac:dyDescent="0.25">
      <c r="A1441" s="83">
        <v>54362</v>
      </c>
      <c r="B1441" s="83">
        <v>54356</v>
      </c>
      <c r="C1441" s="83">
        <f t="shared" si="420"/>
        <v>10725</v>
      </c>
      <c r="D1441" s="83">
        <f t="shared" si="420"/>
        <v>10737</v>
      </c>
      <c r="E1441" s="83">
        <f t="shared" si="420"/>
        <v>10804</v>
      </c>
      <c r="F1441" s="83">
        <f t="shared" si="420"/>
        <v>54291</v>
      </c>
      <c r="G1441" s="83">
        <f t="shared" si="420"/>
        <v>54356</v>
      </c>
      <c r="H1441" s="88">
        <f t="shared" si="421"/>
        <v>54362</v>
      </c>
      <c r="I1441" s="83"/>
      <c r="J1441" s="83"/>
      <c r="K1441" s="83"/>
      <c r="L1441" s="83">
        <v>1435</v>
      </c>
      <c r="M1441" s="83">
        <v>6</v>
      </c>
      <c r="N1441" s="83"/>
      <c r="O1441" s="83"/>
      <c r="P1441" s="83"/>
      <c r="Q1441" s="83"/>
      <c r="R1441" s="83"/>
      <c r="S1441" s="84" t="s">
        <v>4551</v>
      </c>
      <c r="T1441" s="84"/>
      <c r="U1441" s="84"/>
      <c r="V1441" s="84"/>
      <c r="W1441" s="83" t="s">
        <v>4552</v>
      </c>
      <c r="X1441" s="83" t="s">
        <v>4553</v>
      </c>
      <c r="Y1441" s="83"/>
      <c r="Z1441" s="83"/>
      <c r="AA1441" s="83"/>
      <c r="AB1441" s="83"/>
      <c r="AC1441" s="83"/>
      <c r="AD1441" s="3" t="str">
        <f t="shared" si="415"/>
        <v>Silty carbonatic pebble</v>
      </c>
    </row>
    <row r="1442" spans="1:30" x14ac:dyDescent="0.25">
      <c r="A1442" s="83">
        <v>54363</v>
      </c>
      <c r="B1442" s="83">
        <v>54356</v>
      </c>
      <c r="C1442" s="83">
        <f t="shared" si="420"/>
        <v>10725</v>
      </c>
      <c r="D1442" s="83">
        <f t="shared" si="420"/>
        <v>10737</v>
      </c>
      <c r="E1442" s="83">
        <f t="shared" si="420"/>
        <v>10804</v>
      </c>
      <c r="F1442" s="83">
        <f t="shared" si="420"/>
        <v>54291</v>
      </c>
      <c r="G1442" s="83">
        <f t="shared" si="420"/>
        <v>54356</v>
      </c>
      <c r="H1442" s="88">
        <f t="shared" si="421"/>
        <v>54363</v>
      </c>
      <c r="I1442" s="83"/>
      <c r="J1442" s="83"/>
      <c r="K1442" s="83"/>
      <c r="L1442" s="83">
        <v>1436</v>
      </c>
      <c r="M1442" s="83">
        <v>6</v>
      </c>
      <c r="N1442" s="83"/>
      <c r="O1442" s="83"/>
      <c r="P1442" s="83"/>
      <c r="Q1442" s="83"/>
      <c r="R1442" s="83"/>
      <c r="S1442" s="84" t="s">
        <v>4554</v>
      </c>
      <c r="T1442" s="84"/>
      <c r="U1442" s="84"/>
      <c r="V1442" s="84"/>
      <c r="W1442" s="83" t="s">
        <v>4555</v>
      </c>
      <c r="X1442" s="83" t="s">
        <v>4556</v>
      </c>
      <c r="Y1442" s="83"/>
      <c r="Z1442" s="83"/>
      <c r="AA1442" s="83"/>
      <c r="AB1442" s="83"/>
      <c r="AC1442" s="83"/>
      <c r="AD1442" s="3" t="str">
        <f t="shared" si="415"/>
        <v>Muddy carbonatic pebble</v>
      </c>
    </row>
    <row r="1443" spans="1:30" x14ac:dyDescent="0.25">
      <c r="A1443" s="83">
        <v>54364</v>
      </c>
      <c r="B1443" s="83">
        <v>54356</v>
      </c>
      <c r="C1443" s="83">
        <f t="shared" si="420"/>
        <v>10725</v>
      </c>
      <c r="D1443" s="83">
        <f t="shared" si="420"/>
        <v>10737</v>
      </c>
      <c r="E1443" s="83">
        <f t="shared" si="420"/>
        <v>10804</v>
      </c>
      <c r="F1443" s="83">
        <f t="shared" si="420"/>
        <v>54291</v>
      </c>
      <c r="G1443" s="83">
        <f t="shared" si="420"/>
        <v>54356</v>
      </c>
      <c r="H1443" s="88">
        <f t="shared" si="421"/>
        <v>54364</v>
      </c>
      <c r="I1443" s="83"/>
      <c r="J1443" s="83"/>
      <c r="K1443" s="83"/>
      <c r="L1443" s="83">
        <v>1437</v>
      </c>
      <c r="M1443" s="83">
        <v>6</v>
      </c>
      <c r="N1443" s="83"/>
      <c r="O1443" s="83"/>
      <c r="P1443" s="83"/>
      <c r="Q1443" s="83"/>
      <c r="R1443" s="83"/>
      <c r="S1443" s="84" t="s">
        <v>4557</v>
      </c>
      <c r="T1443" s="84"/>
      <c r="U1443" s="84"/>
      <c r="V1443" s="84"/>
      <c r="W1443" s="83" t="s">
        <v>4558</v>
      </c>
      <c r="X1443" s="83" t="s">
        <v>4559</v>
      </c>
      <c r="Y1443" s="83"/>
      <c r="Z1443" s="83"/>
      <c r="AA1443" s="83"/>
      <c r="AB1443" s="83"/>
      <c r="AC1443" s="83"/>
      <c r="AD1443" s="3" t="str">
        <f t="shared" si="415"/>
        <v>Sandy carbonatic pebble</v>
      </c>
    </row>
    <row r="1444" spans="1:30" x14ac:dyDescent="0.25">
      <c r="A1444" s="83">
        <v>54365</v>
      </c>
      <c r="B1444" s="83">
        <v>54291</v>
      </c>
      <c r="C1444" s="83">
        <f t="shared" si="420"/>
        <v>10725</v>
      </c>
      <c r="D1444" s="83">
        <f t="shared" si="420"/>
        <v>10737</v>
      </c>
      <c r="E1444" s="83">
        <f t="shared" si="420"/>
        <v>10804</v>
      </c>
      <c r="F1444" s="83">
        <f t="shared" si="420"/>
        <v>54291</v>
      </c>
      <c r="G1444" s="88">
        <f>A1444</f>
        <v>54365</v>
      </c>
      <c r="H1444" s="83"/>
      <c r="I1444" s="83"/>
      <c r="J1444" s="83"/>
      <c r="K1444" s="83"/>
      <c r="L1444" s="83">
        <v>1438</v>
      </c>
      <c r="M1444" s="83">
        <v>5</v>
      </c>
      <c r="N1444" s="83"/>
      <c r="O1444" s="83"/>
      <c r="P1444" s="83"/>
      <c r="Q1444" s="83"/>
      <c r="R1444" s="84" t="s">
        <v>4560</v>
      </c>
      <c r="S1444" s="84"/>
      <c r="T1444" s="84"/>
      <c r="U1444" s="84"/>
      <c r="V1444" s="84"/>
      <c r="W1444" s="83" t="s">
        <v>4561</v>
      </c>
      <c r="X1444" s="83" t="s">
        <v>4562</v>
      </c>
      <c r="Y1444" s="83"/>
      <c r="Z1444" s="83"/>
      <c r="AA1444" s="83"/>
      <c r="AB1444" s="83"/>
      <c r="AC1444" s="83"/>
      <c r="AD1444" s="3" t="str">
        <f t="shared" si="415"/>
        <v>Carbonatic grus sediment</v>
      </c>
    </row>
    <row r="1445" spans="1:30" x14ac:dyDescent="0.25">
      <c r="A1445" s="83">
        <v>54366</v>
      </c>
      <c r="B1445" s="83">
        <v>54365</v>
      </c>
      <c r="C1445" s="83">
        <f t="shared" si="420"/>
        <v>10725</v>
      </c>
      <c r="D1445" s="83">
        <f t="shared" si="420"/>
        <v>10737</v>
      </c>
      <c r="E1445" s="83">
        <f t="shared" si="420"/>
        <v>10804</v>
      </c>
      <c r="F1445" s="83">
        <f t="shared" si="420"/>
        <v>54291</v>
      </c>
      <c r="G1445" s="83">
        <f t="shared" si="420"/>
        <v>54365</v>
      </c>
      <c r="H1445" s="88">
        <f t="shared" ref="H1445:H1452" si="422">A1445</f>
        <v>54366</v>
      </c>
      <c r="I1445" s="83"/>
      <c r="J1445" s="83"/>
      <c r="K1445" s="83"/>
      <c r="L1445" s="83">
        <v>1439</v>
      </c>
      <c r="M1445" s="83">
        <v>6</v>
      </c>
      <c r="N1445" s="83"/>
      <c r="O1445" s="83"/>
      <c r="P1445" s="83"/>
      <c r="Q1445" s="83"/>
      <c r="R1445" s="83"/>
      <c r="S1445" s="84" t="s">
        <v>4563</v>
      </c>
      <c r="T1445" s="84"/>
      <c r="U1445" s="84"/>
      <c r="V1445" s="84"/>
      <c r="W1445" s="83" t="s">
        <v>4564</v>
      </c>
      <c r="X1445" s="83" t="s">
        <v>4565</v>
      </c>
      <c r="Y1445" s="83"/>
      <c r="Z1445" s="83"/>
      <c r="AA1445" s="83"/>
      <c r="AB1445" s="83"/>
      <c r="AC1445" s="83"/>
      <c r="AD1445" s="3" t="str">
        <f t="shared" si="415"/>
        <v>Carbonatic grus</v>
      </c>
    </row>
    <row r="1446" spans="1:30" x14ac:dyDescent="0.25">
      <c r="A1446" s="83">
        <v>54367</v>
      </c>
      <c r="B1446" s="83">
        <v>54365</v>
      </c>
      <c r="C1446" s="83">
        <f t="shared" si="420"/>
        <v>10725</v>
      </c>
      <c r="D1446" s="83">
        <f t="shared" si="420"/>
        <v>10737</v>
      </c>
      <c r="E1446" s="83">
        <f t="shared" si="420"/>
        <v>10804</v>
      </c>
      <c r="F1446" s="83">
        <f t="shared" si="420"/>
        <v>54291</v>
      </c>
      <c r="G1446" s="83">
        <f t="shared" si="420"/>
        <v>54365</v>
      </c>
      <c r="H1446" s="88">
        <f t="shared" si="422"/>
        <v>54367</v>
      </c>
      <c r="I1446" s="83"/>
      <c r="J1446" s="83"/>
      <c r="K1446" s="83"/>
      <c r="L1446" s="83">
        <v>1440</v>
      </c>
      <c r="M1446" s="83">
        <v>6</v>
      </c>
      <c r="N1446" s="83"/>
      <c r="O1446" s="83"/>
      <c r="P1446" s="83"/>
      <c r="Q1446" s="83"/>
      <c r="R1446" s="83"/>
      <c r="S1446" s="84" t="s">
        <v>4566</v>
      </c>
      <c r="T1446" s="84"/>
      <c r="U1446" s="84"/>
      <c r="V1446" s="84"/>
      <c r="W1446" s="83" t="s">
        <v>4567</v>
      </c>
      <c r="X1446" s="83" t="s">
        <v>4568</v>
      </c>
      <c r="Y1446" s="83"/>
      <c r="Z1446" s="83"/>
      <c r="AA1446" s="83"/>
      <c r="AB1446" s="83"/>
      <c r="AC1446" s="83"/>
      <c r="AD1446" s="3" t="str">
        <f t="shared" si="415"/>
        <v>Gravely carbonatic grus</v>
      </c>
    </row>
    <row r="1447" spans="1:30" x14ac:dyDescent="0.25">
      <c r="A1447" s="83">
        <v>54368</v>
      </c>
      <c r="B1447" s="83">
        <v>54365</v>
      </c>
      <c r="C1447" s="83">
        <f t="shared" si="420"/>
        <v>10725</v>
      </c>
      <c r="D1447" s="83">
        <f t="shared" si="420"/>
        <v>10737</v>
      </c>
      <c r="E1447" s="83">
        <f t="shared" si="420"/>
        <v>10804</v>
      </c>
      <c r="F1447" s="83">
        <f t="shared" si="420"/>
        <v>54291</v>
      </c>
      <c r="G1447" s="83">
        <f t="shared" si="420"/>
        <v>54365</v>
      </c>
      <c r="H1447" s="88">
        <f t="shared" si="422"/>
        <v>54368</v>
      </c>
      <c r="I1447" s="83"/>
      <c r="J1447" s="83"/>
      <c r="K1447" s="83"/>
      <c r="L1447" s="83">
        <v>1441</v>
      </c>
      <c r="M1447" s="83">
        <v>6</v>
      </c>
      <c r="N1447" s="83"/>
      <c r="O1447" s="83"/>
      <c r="P1447" s="83"/>
      <c r="Q1447" s="83"/>
      <c r="R1447" s="83"/>
      <c r="S1447" s="84" t="s">
        <v>4569</v>
      </c>
      <c r="T1447" s="84"/>
      <c r="U1447" s="84"/>
      <c r="V1447" s="84"/>
      <c r="W1447" s="83" t="s">
        <v>4570</v>
      </c>
      <c r="X1447" s="83" t="s">
        <v>4571</v>
      </c>
      <c r="Y1447" s="83"/>
      <c r="Z1447" s="83"/>
      <c r="AA1447" s="83"/>
      <c r="AB1447" s="83"/>
      <c r="AC1447" s="83"/>
      <c r="AD1447" s="3" t="str">
        <f t="shared" si="415"/>
        <v>Pebbly carbonatic grus</v>
      </c>
    </row>
    <row r="1448" spans="1:30" x14ac:dyDescent="0.25">
      <c r="A1448" s="83">
        <v>54369</v>
      </c>
      <c r="B1448" s="83">
        <v>54365</v>
      </c>
      <c r="C1448" s="83">
        <f t="shared" si="420"/>
        <v>10725</v>
      </c>
      <c r="D1448" s="83">
        <f t="shared" si="420"/>
        <v>10737</v>
      </c>
      <c r="E1448" s="83">
        <f t="shared" si="420"/>
        <v>10804</v>
      </c>
      <c r="F1448" s="83">
        <f t="shared" si="420"/>
        <v>54291</v>
      </c>
      <c r="G1448" s="83">
        <f t="shared" si="420"/>
        <v>54365</v>
      </c>
      <c r="H1448" s="88">
        <f t="shared" si="422"/>
        <v>54369</v>
      </c>
      <c r="I1448" s="83"/>
      <c r="J1448" s="83"/>
      <c r="K1448" s="83"/>
      <c r="L1448" s="83">
        <v>1442</v>
      </c>
      <c r="M1448" s="83">
        <v>6</v>
      </c>
      <c r="N1448" s="83"/>
      <c r="O1448" s="83"/>
      <c r="P1448" s="83"/>
      <c r="Q1448" s="83"/>
      <c r="R1448" s="83"/>
      <c r="S1448" s="84" t="s">
        <v>4572</v>
      </c>
      <c r="T1448" s="84"/>
      <c r="U1448" s="84"/>
      <c r="V1448" s="84"/>
      <c r="W1448" s="83" t="s">
        <v>4573</v>
      </c>
      <c r="X1448" s="83" t="s">
        <v>4574</v>
      </c>
      <c r="Y1448" s="83"/>
      <c r="Z1448" s="83"/>
      <c r="AA1448" s="83"/>
      <c r="AB1448" s="83"/>
      <c r="AC1448" s="83"/>
      <c r="AD1448" s="3" t="str">
        <f t="shared" si="415"/>
        <v>Detrital carbonatic grus</v>
      </c>
    </row>
    <row r="1449" spans="1:30" x14ac:dyDescent="0.25">
      <c r="A1449" s="83">
        <v>54370</v>
      </c>
      <c r="B1449" s="83">
        <v>54365</v>
      </c>
      <c r="C1449" s="83">
        <f t="shared" ref="C1449:G1464" si="423">VLOOKUP(D1449,$A:$B,2,FALSE)</f>
        <v>10725</v>
      </c>
      <c r="D1449" s="83">
        <f t="shared" si="423"/>
        <v>10737</v>
      </c>
      <c r="E1449" s="83">
        <f t="shared" si="423"/>
        <v>10804</v>
      </c>
      <c r="F1449" s="83">
        <f t="shared" si="423"/>
        <v>54291</v>
      </c>
      <c r="G1449" s="83">
        <f t="shared" si="423"/>
        <v>54365</v>
      </c>
      <c r="H1449" s="88">
        <f t="shared" si="422"/>
        <v>54370</v>
      </c>
      <c r="I1449" s="83"/>
      <c r="J1449" s="83"/>
      <c r="K1449" s="83"/>
      <c r="L1449" s="83">
        <v>1443</v>
      </c>
      <c r="M1449" s="83">
        <v>6</v>
      </c>
      <c r="N1449" s="83"/>
      <c r="O1449" s="83"/>
      <c r="P1449" s="83"/>
      <c r="Q1449" s="83"/>
      <c r="R1449" s="83"/>
      <c r="S1449" s="84" t="s">
        <v>4575</v>
      </c>
      <c r="T1449" s="84"/>
      <c r="U1449" s="84"/>
      <c r="V1449" s="84"/>
      <c r="W1449" s="83" t="s">
        <v>4576</v>
      </c>
      <c r="X1449" s="83" t="s">
        <v>4577</v>
      </c>
      <c r="Y1449" s="83"/>
      <c r="Z1449" s="83"/>
      <c r="AA1449" s="83"/>
      <c r="AB1449" s="83"/>
      <c r="AC1449" s="83"/>
      <c r="AD1449" s="3" t="str">
        <f t="shared" si="415"/>
        <v>Sandy carbonatic grus</v>
      </c>
    </row>
    <row r="1450" spans="1:30" x14ac:dyDescent="0.25">
      <c r="A1450" s="83">
        <v>54371</v>
      </c>
      <c r="B1450" s="83">
        <v>54365</v>
      </c>
      <c r="C1450" s="83">
        <f t="shared" si="423"/>
        <v>10725</v>
      </c>
      <c r="D1450" s="83">
        <f t="shared" si="423"/>
        <v>10737</v>
      </c>
      <c r="E1450" s="83">
        <f t="shared" si="423"/>
        <v>10804</v>
      </c>
      <c r="F1450" s="83">
        <f t="shared" si="423"/>
        <v>54291</v>
      </c>
      <c r="G1450" s="83">
        <f t="shared" si="423"/>
        <v>54365</v>
      </c>
      <c r="H1450" s="88">
        <f t="shared" si="422"/>
        <v>54371</v>
      </c>
      <c r="I1450" s="83"/>
      <c r="J1450" s="83"/>
      <c r="K1450" s="83"/>
      <c r="L1450" s="83">
        <v>1444</v>
      </c>
      <c r="M1450" s="83">
        <v>6</v>
      </c>
      <c r="N1450" s="83"/>
      <c r="O1450" s="83"/>
      <c r="P1450" s="83"/>
      <c r="Q1450" s="83"/>
      <c r="R1450" s="83"/>
      <c r="S1450" s="84" t="s">
        <v>4578</v>
      </c>
      <c r="T1450" s="84"/>
      <c r="U1450" s="84"/>
      <c r="V1450" s="84"/>
      <c r="W1450" s="83" t="s">
        <v>4579</v>
      </c>
      <c r="X1450" s="83" t="s">
        <v>4580</v>
      </c>
      <c r="Y1450" s="83"/>
      <c r="Z1450" s="83"/>
      <c r="AA1450" s="83"/>
      <c r="AB1450" s="83"/>
      <c r="AC1450" s="83"/>
      <c r="AD1450" s="3" t="str">
        <f t="shared" si="415"/>
        <v>Silty carbonatic grus</v>
      </c>
    </row>
    <row r="1451" spans="1:30" x14ac:dyDescent="0.25">
      <c r="A1451" s="83">
        <v>54372</v>
      </c>
      <c r="B1451" s="83">
        <v>54365</v>
      </c>
      <c r="C1451" s="83">
        <f t="shared" si="423"/>
        <v>10725</v>
      </c>
      <c r="D1451" s="83">
        <f t="shared" si="423"/>
        <v>10737</v>
      </c>
      <c r="E1451" s="83">
        <f t="shared" si="423"/>
        <v>10804</v>
      </c>
      <c r="F1451" s="83">
        <f t="shared" si="423"/>
        <v>54291</v>
      </c>
      <c r="G1451" s="83">
        <f t="shared" si="423"/>
        <v>54365</v>
      </c>
      <c r="H1451" s="88">
        <f t="shared" si="422"/>
        <v>54372</v>
      </c>
      <c r="I1451" s="83"/>
      <c r="J1451" s="83"/>
      <c r="K1451" s="83"/>
      <c r="L1451" s="83">
        <v>1445</v>
      </c>
      <c r="M1451" s="83">
        <v>6</v>
      </c>
      <c r="N1451" s="83"/>
      <c r="O1451" s="83"/>
      <c r="P1451" s="83"/>
      <c r="Q1451" s="83"/>
      <c r="R1451" s="83"/>
      <c r="S1451" s="84" t="s">
        <v>4581</v>
      </c>
      <c r="T1451" s="84"/>
      <c r="U1451" s="84"/>
      <c r="V1451" s="84"/>
      <c r="W1451" s="83" t="s">
        <v>4582</v>
      </c>
      <c r="X1451" s="83" t="s">
        <v>4583</v>
      </c>
      <c r="Y1451" s="83"/>
      <c r="Z1451" s="83"/>
      <c r="AA1451" s="83"/>
      <c r="AB1451" s="83"/>
      <c r="AC1451" s="83"/>
      <c r="AD1451" s="3" t="str">
        <f t="shared" si="415"/>
        <v>Clayey carbonatic grus</v>
      </c>
    </row>
    <row r="1452" spans="1:30" x14ac:dyDescent="0.25">
      <c r="A1452" s="83">
        <v>54373</v>
      </c>
      <c r="B1452" s="83">
        <v>54365</v>
      </c>
      <c r="C1452" s="83">
        <f t="shared" si="423"/>
        <v>10725</v>
      </c>
      <c r="D1452" s="83">
        <f t="shared" si="423"/>
        <v>10737</v>
      </c>
      <c r="E1452" s="83">
        <f t="shared" si="423"/>
        <v>10804</v>
      </c>
      <c r="F1452" s="83">
        <f t="shared" si="423"/>
        <v>54291</v>
      </c>
      <c r="G1452" s="83">
        <f t="shared" si="423"/>
        <v>54365</v>
      </c>
      <c r="H1452" s="88">
        <f t="shared" si="422"/>
        <v>54373</v>
      </c>
      <c r="I1452" s="83"/>
      <c r="J1452" s="83"/>
      <c r="K1452" s="83"/>
      <c r="L1452" s="83">
        <v>1446</v>
      </c>
      <c r="M1452" s="83">
        <v>6</v>
      </c>
      <c r="N1452" s="83"/>
      <c r="O1452" s="83"/>
      <c r="P1452" s="83"/>
      <c r="Q1452" s="83"/>
      <c r="R1452" s="83"/>
      <c r="S1452" s="84" t="s">
        <v>4584</v>
      </c>
      <c r="T1452" s="84"/>
      <c r="U1452" s="84"/>
      <c r="V1452" s="84"/>
      <c r="W1452" s="83" t="s">
        <v>4585</v>
      </c>
      <c r="X1452" s="83" t="s">
        <v>4586</v>
      </c>
      <c r="Y1452" s="83"/>
      <c r="Z1452" s="83"/>
      <c r="AA1452" s="83"/>
      <c r="AB1452" s="83"/>
      <c r="AC1452" s="83"/>
      <c r="AD1452" s="3" t="str">
        <f t="shared" si="415"/>
        <v>Muddy carbonatic grus</v>
      </c>
    </row>
    <row r="1453" spans="1:30" x14ac:dyDescent="0.25">
      <c r="A1453" s="83">
        <v>54374</v>
      </c>
      <c r="B1453" s="83">
        <v>54291</v>
      </c>
      <c r="C1453" s="83">
        <f t="shared" si="423"/>
        <v>10725</v>
      </c>
      <c r="D1453" s="83">
        <f t="shared" si="423"/>
        <v>10737</v>
      </c>
      <c r="E1453" s="83">
        <f t="shared" si="423"/>
        <v>10804</v>
      </c>
      <c r="F1453" s="83">
        <f t="shared" si="423"/>
        <v>54291</v>
      </c>
      <c r="G1453" s="88">
        <f>A1453</f>
        <v>54374</v>
      </c>
      <c r="H1453" s="83"/>
      <c r="I1453" s="83"/>
      <c r="J1453" s="83"/>
      <c r="K1453" s="83"/>
      <c r="L1453" s="83">
        <v>1447</v>
      </c>
      <c r="M1453" s="83">
        <v>5</v>
      </c>
      <c r="N1453" s="83"/>
      <c r="O1453" s="83"/>
      <c r="P1453" s="83"/>
      <c r="Q1453" s="83"/>
      <c r="R1453" s="84" t="s">
        <v>4587</v>
      </c>
      <c r="S1453" s="84"/>
      <c r="T1453" s="84"/>
      <c r="U1453" s="84"/>
      <c r="V1453" s="84"/>
      <c r="W1453" s="83" t="s">
        <v>4588</v>
      </c>
      <c r="X1453" s="83" t="s">
        <v>4589</v>
      </c>
      <c r="Y1453" s="83"/>
      <c r="Z1453" s="83"/>
      <c r="AA1453" s="83"/>
      <c r="AB1453" s="83"/>
      <c r="AC1453" s="83"/>
      <c r="AD1453" s="3" t="str">
        <f t="shared" si="415"/>
        <v>Carbonatic debris sediment</v>
      </c>
    </row>
    <row r="1454" spans="1:30" x14ac:dyDescent="0.25">
      <c r="A1454" s="83">
        <v>54375</v>
      </c>
      <c r="B1454" s="83">
        <v>54374</v>
      </c>
      <c r="C1454" s="83">
        <f t="shared" si="423"/>
        <v>10725</v>
      </c>
      <c r="D1454" s="83">
        <f t="shared" si="423"/>
        <v>10737</v>
      </c>
      <c r="E1454" s="83">
        <f t="shared" si="423"/>
        <v>10804</v>
      </c>
      <c r="F1454" s="83">
        <f t="shared" si="423"/>
        <v>54291</v>
      </c>
      <c r="G1454" s="83">
        <f t="shared" si="423"/>
        <v>54374</v>
      </c>
      <c r="H1454" s="88">
        <f t="shared" ref="H1454:H1461" si="424">A1454</f>
        <v>54375</v>
      </c>
      <c r="I1454" s="83"/>
      <c r="J1454" s="83"/>
      <c r="K1454" s="83"/>
      <c r="L1454" s="83">
        <v>1448</v>
      </c>
      <c r="M1454" s="83">
        <v>6</v>
      </c>
      <c r="N1454" s="83"/>
      <c r="O1454" s="83"/>
      <c r="P1454" s="83"/>
      <c r="Q1454" s="83"/>
      <c r="R1454" s="83"/>
      <c r="S1454" s="84" t="s">
        <v>4500</v>
      </c>
      <c r="T1454" s="84"/>
      <c r="U1454" s="84"/>
      <c r="V1454" s="84"/>
      <c r="W1454" s="83" t="s">
        <v>4590</v>
      </c>
      <c r="X1454" s="83" t="s">
        <v>4591</v>
      </c>
      <c r="Y1454" s="83"/>
      <c r="Z1454" s="83"/>
      <c r="AA1454" s="83"/>
      <c r="AB1454" s="83"/>
      <c r="AC1454" s="83"/>
      <c r="AD1454" s="3" t="str">
        <f t="shared" si="415"/>
        <v>Carbonatic debris- sand</v>
      </c>
    </row>
    <row r="1455" spans="1:30" x14ac:dyDescent="0.25">
      <c r="A1455" s="83">
        <v>54376</v>
      </c>
      <c r="B1455" s="83">
        <v>54374</v>
      </c>
      <c r="C1455" s="83">
        <f t="shared" si="423"/>
        <v>10725</v>
      </c>
      <c r="D1455" s="83">
        <f t="shared" si="423"/>
        <v>10737</v>
      </c>
      <c r="E1455" s="83">
        <f t="shared" si="423"/>
        <v>10804</v>
      </c>
      <c r="F1455" s="83">
        <f t="shared" si="423"/>
        <v>54291</v>
      </c>
      <c r="G1455" s="83">
        <f t="shared" si="423"/>
        <v>54374</v>
      </c>
      <c r="H1455" s="88">
        <f t="shared" si="424"/>
        <v>54376</v>
      </c>
      <c r="I1455" s="83"/>
      <c r="J1455" s="83"/>
      <c r="K1455" s="83"/>
      <c r="L1455" s="83">
        <v>1449</v>
      </c>
      <c r="M1455" s="83">
        <v>6</v>
      </c>
      <c r="N1455" s="83"/>
      <c r="O1455" s="83"/>
      <c r="P1455" s="83"/>
      <c r="Q1455" s="83"/>
      <c r="R1455" s="83"/>
      <c r="S1455" s="84" t="s">
        <v>4592</v>
      </c>
      <c r="T1455" s="84"/>
      <c r="U1455" s="84"/>
      <c r="V1455" s="84"/>
      <c r="W1455" s="83" t="s">
        <v>4593</v>
      </c>
      <c r="X1455" s="83" t="s">
        <v>4594</v>
      </c>
      <c r="Y1455" s="83"/>
      <c r="Z1455" s="83"/>
      <c r="AA1455" s="83"/>
      <c r="AB1455" s="83"/>
      <c r="AC1455" s="83"/>
      <c r="AD1455" s="3" t="str">
        <f t="shared" si="415"/>
        <v>Gravely carbonatic debris</v>
      </c>
    </row>
    <row r="1456" spans="1:30" x14ac:dyDescent="0.25">
      <c r="A1456" s="83">
        <v>54377</v>
      </c>
      <c r="B1456" s="83">
        <v>54374</v>
      </c>
      <c r="C1456" s="83">
        <f t="shared" si="423"/>
        <v>10725</v>
      </c>
      <c r="D1456" s="83">
        <f t="shared" si="423"/>
        <v>10737</v>
      </c>
      <c r="E1456" s="83">
        <f t="shared" si="423"/>
        <v>10804</v>
      </c>
      <c r="F1456" s="83">
        <f t="shared" si="423"/>
        <v>54291</v>
      </c>
      <c r="G1456" s="83">
        <f t="shared" si="423"/>
        <v>54374</v>
      </c>
      <c r="H1456" s="88">
        <f t="shared" si="424"/>
        <v>54377</v>
      </c>
      <c r="I1456" s="83"/>
      <c r="J1456" s="83"/>
      <c r="K1456" s="83"/>
      <c r="L1456" s="83">
        <v>1450</v>
      </c>
      <c r="M1456" s="83">
        <v>6</v>
      </c>
      <c r="N1456" s="83"/>
      <c r="O1456" s="83"/>
      <c r="P1456" s="83"/>
      <c r="Q1456" s="83"/>
      <c r="R1456" s="83"/>
      <c r="S1456" s="84" t="s">
        <v>4595</v>
      </c>
      <c r="T1456" s="84"/>
      <c r="U1456" s="84"/>
      <c r="V1456" s="84"/>
      <c r="W1456" s="83" t="s">
        <v>4596</v>
      </c>
      <c r="X1456" s="83" t="s">
        <v>4597</v>
      </c>
      <c r="Y1456" s="83"/>
      <c r="Z1456" s="83"/>
      <c r="AA1456" s="83"/>
      <c r="AB1456" s="83"/>
      <c r="AC1456" s="83"/>
      <c r="AD1456" s="3" t="str">
        <f t="shared" si="415"/>
        <v>Pebbly carbonatic debris</v>
      </c>
    </row>
    <row r="1457" spans="1:30" x14ac:dyDescent="0.25">
      <c r="A1457" s="83">
        <v>54378</v>
      </c>
      <c r="B1457" s="83">
        <v>54374</v>
      </c>
      <c r="C1457" s="83">
        <f t="shared" si="423"/>
        <v>10725</v>
      </c>
      <c r="D1457" s="83">
        <f t="shared" si="423"/>
        <v>10737</v>
      </c>
      <c r="E1457" s="83">
        <f t="shared" si="423"/>
        <v>10804</v>
      </c>
      <c r="F1457" s="83">
        <f t="shared" si="423"/>
        <v>54291</v>
      </c>
      <c r="G1457" s="83">
        <f t="shared" si="423"/>
        <v>54374</v>
      </c>
      <c r="H1457" s="88">
        <f t="shared" si="424"/>
        <v>54378</v>
      </c>
      <c r="I1457" s="83"/>
      <c r="J1457" s="83"/>
      <c r="K1457" s="83"/>
      <c r="L1457" s="83">
        <v>1451</v>
      </c>
      <c r="M1457" s="83">
        <v>6</v>
      </c>
      <c r="N1457" s="83"/>
      <c r="O1457" s="83"/>
      <c r="P1457" s="83"/>
      <c r="Q1457" s="83"/>
      <c r="R1457" s="83"/>
      <c r="S1457" s="84" t="s">
        <v>4598</v>
      </c>
      <c r="T1457" s="84"/>
      <c r="U1457" s="84"/>
      <c r="V1457" s="84"/>
      <c r="W1457" s="83" t="s">
        <v>4599</v>
      </c>
      <c r="X1457" s="83" t="s">
        <v>4600</v>
      </c>
      <c r="Y1457" s="83"/>
      <c r="Z1457" s="83"/>
      <c r="AA1457" s="83"/>
      <c r="AB1457" s="83"/>
      <c r="AC1457" s="83"/>
      <c r="AD1457" s="3" t="str">
        <f t="shared" si="415"/>
        <v>Carbonatic grus- debris</v>
      </c>
    </row>
    <row r="1458" spans="1:30" x14ac:dyDescent="0.25">
      <c r="A1458" s="83">
        <v>54379</v>
      </c>
      <c r="B1458" s="83">
        <v>54374</v>
      </c>
      <c r="C1458" s="83">
        <f t="shared" si="423"/>
        <v>10725</v>
      </c>
      <c r="D1458" s="83">
        <f t="shared" si="423"/>
        <v>10737</v>
      </c>
      <c r="E1458" s="83">
        <f t="shared" si="423"/>
        <v>10804</v>
      </c>
      <c r="F1458" s="83">
        <f t="shared" si="423"/>
        <v>54291</v>
      </c>
      <c r="G1458" s="83">
        <f t="shared" si="423"/>
        <v>54374</v>
      </c>
      <c r="H1458" s="88">
        <f t="shared" si="424"/>
        <v>54379</v>
      </c>
      <c r="I1458" s="83"/>
      <c r="J1458" s="83"/>
      <c r="K1458" s="83"/>
      <c r="L1458" s="83">
        <v>1452</v>
      </c>
      <c r="M1458" s="83">
        <v>6</v>
      </c>
      <c r="N1458" s="83"/>
      <c r="O1458" s="83"/>
      <c r="P1458" s="83"/>
      <c r="Q1458" s="83"/>
      <c r="R1458" s="83"/>
      <c r="S1458" s="84" t="s">
        <v>4601</v>
      </c>
      <c r="T1458" s="84"/>
      <c r="U1458" s="84"/>
      <c r="V1458" s="84"/>
      <c r="W1458" s="83" t="s">
        <v>4602</v>
      </c>
      <c r="X1458" s="83" t="s">
        <v>4603</v>
      </c>
      <c r="Y1458" s="83"/>
      <c r="Z1458" s="83"/>
      <c r="AA1458" s="83"/>
      <c r="AB1458" s="83"/>
      <c r="AC1458" s="83"/>
      <c r="AD1458" s="3" t="str">
        <f t="shared" si="415"/>
        <v>Sandy carbonatic debris</v>
      </c>
    </row>
    <row r="1459" spans="1:30" x14ac:dyDescent="0.25">
      <c r="A1459" s="83">
        <v>54380</v>
      </c>
      <c r="B1459" s="83">
        <v>54374</v>
      </c>
      <c r="C1459" s="83">
        <f t="shared" si="423"/>
        <v>10725</v>
      </c>
      <c r="D1459" s="83">
        <f t="shared" si="423"/>
        <v>10737</v>
      </c>
      <c r="E1459" s="83">
        <f t="shared" si="423"/>
        <v>10804</v>
      </c>
      <c r="F1459" s="83">
        <f t="shared" si="423"/>
        <v>54291</v>
      </c>
      <c r="G1459" s="83">
        <f t="shared" si="423"/>
        <v>54374</v>
      </c>
      <c r="H1459" s="88">
        <f t="shared" si="424"/>
        <v>54380</v>
      </c>
      <c r="I1459" s="83"/>
      <c r="J1459" s="83"/>
      <c r="K1459" s="83"/>
      <c r="L1459" s="83">
        <v>1453</v>
      </c>
      <c r="M1459" s="83">
        <v>6</v>
      </c>
      <c r="N1459" s="83"/>
      <c r="O1459" s="83"/>
      <c r="P1459" s="83"/>
      <c r="Q1459" s="83"/>
      <c r="R1459" s="83"/>
      <c r="S1459" s="84" t="s">
        <v>4604</v>
      </c>
      <c r="T1459" s="84"/>
      <c r="U1459" s="84"/>
      <c r="V1459" s="84"/>
      <c r="W1459" s="83" t="s">
        <v>4605</v>
      </c>
      <c r="X1459" s="83" t="s">
        <v>4606</v>
      </c>
      <c r="Y1459" s="83"/>
      <c r="Z1459" s="83"/>
      <c r="AA1459" s="83"/>
      <c r="AB1459" s="83"/>
      <c r="AC1459" s="83"/>
      <c r="AD1459" s="3" t="str">
        <f t="shared" si="415"/>
        <v>Silty carbonatic debris</v>
      </c>
    </row>
    <row r="1460" spans="1:30" x14ac:dyDescent="0.25">
      <c r="A1460" s="83">
        <v>54381</v>
      </c>
      <c r="B1460" s="83">
        <v>54374</v>
      </c>
      <c r="C1460" s="83">
        <f t="shared" si="423"/>
        <v>10725</v>
      </c>
      <c r="D1460" s="83">
        <f t="shared" si="423"/>
        <v>10737</v>
      </c>
      <c r="E1460" s="83">
        <f t="shared" si="423"/>
        <v>10804</v>
      </c>
      <c r="F1460" s="83">
        <f t="shared" si="423"/>
        <v>54291</v>
      </c>
      <c r="G1460" s="83">
        <f t="shared" si="423"/>
        <v>54374</v>
      </c>
      <c r="H1460" s="88">
        <f t="shared" si="424"/>
        <v>54381</v>
      </c>
      <c r="I1460" s="83"/>
      <c r="J1460" s="83"/>
      <c r="K1460" s="83"/>
      <c r="L1460" s="83">
        <v>1454</v>
      </c>
      <c r="M1460" s="83">
        <v>6</v>
      </c>
      <c r="N1460" s="83"/>
      <c r="O1460" s="83"/>
      <c r="P1460" s="83"/>
      <c r="Q1460" s="83"/>
      <c r="R1460" s="83"/>
      <c r="S1460" s="84" t="s">
        <v>4607</v>
      </c>
      <c r="T1460" s="84"/>
      <c r="U1460" s="84"/>
      <c r="V1460" s="84"/>
      <c r="W1460" s="83" t="s">
        <v>4608</v>
      </c>
      <c r="X1460" s="83" t="s">
        <v>4609</v>
      </c>
      <c r="Y1460" s="83"/>
      <c r="Z1460" s="83"/>
      <c r="AA1460" s="83"/>
      <c r="AB1460" s="83"/>
      <c r="AC1460" s="83"/>
      <c r="AD1460" s="3" t="str">
        <f t="shared" si="415"/>
        <v>Clayey carbonatic debris</v>
      </c>
    </row>
    <row r="1461" spans="1:30" x14ac:dyDescent="0.25">
      <c r="A1461" s="83">
        <v>54382</v>
      </c>
      <c r="B1461" s="83">
        <v>54374</v>
      </c>
      <c r="C1461" s="83">
        <f t="shared" si="423"/>
        <v>10725</v>
      </c>
      <c r="D1461" s="83">
        <f t="shared" si="423"/>
        <v>10737</v>
      </c>
      <c r="E1461" s="83">
        <f t="shared" si="423"/>
        <v>10804</v>
      </c>
      <c r="F1461" s="83">
        <f t="shared" si="423"/>
        <v>54291</v>
      </c>
      <c r="G1461" s="83">
        <f t="shared" si="423"/>
        <v>54374</v>
      </c>
      <c r="H1461" s="88">
        <f t="shared" si="424"/>
        <v>54382</v>
      </c>
      <c r="I1461" s="83"/>
      <c r="J1461" s="83"/>
      <c r="K1461" s="83"/>
      <c r="L1461" s="83">
        <v>1455</v>
      </c>
      <c r="M1461" s="83">
        <v>6</v>
      </c>
      <c r="N1461" s="83"/>
      <c r="O1461" s="83"/>
      <c r="P1461" s="83"/>
      <c r="Q1461" s="83"/>
      <c r="R1461" s="83"/>
      <c r="S1461" s="84" t="s">
        <v>4610</v>
      </c>
      <c r="T1461" s="84"/>
      <c r="U1461" s="84"/>
      <c r="V1461" s="84"/>
      <c r="W1461" s="83" t="s">
        <v>4611</v>
      </c>
      <c r="X1461" s="83" t="s">
        <v>4612</v>
      </c>
      <c r="Y1461" s="83"/>
      <c r="Z1461" s="83"/>
      <c r="AA1461" s="83"/>
      <c r="AB1461" s="83"/>
      <c r="AC1461" s="83"/>
      <c r="AD1461" s="3" t="str">
        <f t="shared" si="415"/>
        <v>Muddy carbonatic debris</v>
      </c>
    </row>
    <row r="1462" spans="1:30" x14ac:dyDescent="0.25">
      <c r="A1462" s="83">
        <v>54444</v>
      </c>
      <c r="B1462" s="83">
        <v>54291</v>
      </c>
      <c r="C1462" s="83">
        <f t="shared" si="423"/>
        <v>10725</v>
      </c>
      <c r="D1462" s="83">
        <f t="shared" si="423"/>
        <v>10737</v>
      </c>
      <c r="E1462" s="83">
        <f t="shared" si="423"/>
        <v>10804</v>
      </c>
      <c r="F1462" s="83">
        <f t="shared" si="423"/>
        <v>54291</v>
      </c>
      <c r="G1462" s="88">
        <f>A1462</f>
        <v>54444</v>
      </c>
      <c r="H1462" s="83"/>
      <c r="I1462" s="83"/>
      <c r="J1462" s="83"/>
      <c r="K1462" s="83"/>
      <c r="L1462" s="83">
        <v>1456</v>
      </c>
      <c r="M1462" s="83">
        <v>5</v>
      </c>
      <c r="N1462" s="83"/>
      <c r="O1462" s="83"/>
      <c r="P1462" s="83"/>
      <c r="Q1462" s="83"/>
      <c r="R1462" s="84" t="s">
        <v>4613</v>
      </c>
      <c r="S1462" s="84"/>
      <c r="T1462" s="84"/>
      <c r="U1462" s="84"/>
      <c r="V1462" s="84"/>
      <c r="W1462" s="83" t="s">
        <v>4614</v>
      </c>
      <c r="X1462" s="83" t="s">
        <v>4615</v>
      </c>
      <c r="Y1462" s="83"/>
      <c r="Z1462" s="83"/>
      <c r="AA1462" s="83"/>
      <c r="AB1462" s="83"/>
      <c r="AC1462" s="83"/>
      <c r="AD1462" s="3" t="str">
        <f t="shared" si="415"/>
        <v>Carbonatic block sediment</v>
      </c>
    </row>
    <row r="1463" spans="1:30" x14ac:dyDescent="0.25">
      <c r="A1463" s="83">
        <v>54445</v>
      </c>
      <c r="B1463" s="83">
        <v>54444</v>
      </c>
      <c r="C1463" s="83">
        <f t="shared" si="423"/>
        <v>10725</v>
      </c>
      <c r="D1463" s="83">
        <f t="shared" si="423"/>
        <v>10737</v>
      </c>
      <c r="E1463" s="83">
        <f t="shared" si="423"/>
        <v>10804</v>
      </c>
      <c r="F1463" s="83">
        <f t="shared" si="423"/>
        <v>54291</v>
      </c>
      <c r="G1463" s="83">
        <f t="shared" si="423"/>
        <v>54444</v>
      </c>
      <c r="H1463" s="88">
        <f t="shared" ref="H1463:H1466" si="425">A1463</f>
        <v>54445</v>
      </c>
      <c r="I1463" s="83"/>
      <c r="J1463" s="83"/>
      <c r="K1463" s="83"/>
      <c r="L1463" s="83">
        <v>1457</v>
      </c>
      <c r="M1463" s="83">
        <v>6</v>
      </c>
      <c r="N1463" s="83"/>
      <c r="O1463" s="83"/>
      <c r="P1463" s="83"/>
      <c r="Q1463" s="83"/>
      <c r="R1463" s="83"/>
      <c r="S1463" s="84" t="s">
        <v>4616</v>
      </c>
      <c r="T1463" s="84"/>
      <c r="U1463" s="84"/>
      <c r="V1463" s="84"/>
      <c r="W1463" s="83" t="s">
        <v>4617</v>
      </c>
      <c r="X1463" s="83" t="s">
        <v>4618</v>
      </c>
      <c r="Y1463" s="83"/>
      <c r="Z1463" s="83"/>
      <c r="AA1463" s="83"/>
      <c r="AB1463" s="83"/>
      <c r="AC1463" s="83"/>
      <c r="AD1463" s="3" t="str">
        <f t="shared" si="415"/>
        <v>Carbonatic blocks</v>
      </c>
    </row>
    <row r="1464" spans="1:30" x14ac:dyDescent="0.25">
      <c r="A1464" s="83">
        <v>54446</v>
      </c>
      <c r="B1464" s="83">
        <v>54444</v>
      </c>
      <c r="C1464" s="83">
        <f t="shared" si="423"/>
        <v>10725</v>
      </c>
      <c r="D1464" s="83">
        <f t="shared" si="423"/>
        <v>10737</v>
      </c>
      <c r="E1464" s="83">
        <f t="shared" si="423"/>
        <v>10804</v>
      </c>
      <c r="F1464" s="83">
        <f t="shared" si="423"/>
        <v>54291</v>
      </c>
      <c r="G1464" s="83">
        <f t="shared" si="423"/>
        <v>54444</v>
      </c>
      <c r="H1464" s="88">
        <f t="shared" si="425"/>
        <v>54446</v>
      </c>
      <c r="I1464" s="83"/>
      <c r="J1464" s="83"/>
      <c r="K1464" s="83"/>
      <c r="L1464" s="83">
        <v>1458</v>
      </c>
      <c r="M1464" s="83">
        <v>6</v>
      </c>
      <c r="N1464" s="83"/>
      <c r="O1464" s="83"/>
      <c r="P1464" s="83"/>
      <c r="Q1464" s="83"/>
      <c r="R1464" s="83"/>
      <c r="S1464" s="84" t="s">
        <v>4619</v>
      </c>
      <c r="T1464" s="84"/>
      <c r="U1464" s="84"/>
      <c r="V1464" s="84"/>
      <c r="W1464" s="83" t="s">
        <v>4620</v>
      </c>
      <c r="X1464" s="83" t="s">
        <v>4621</v>
      </c>
      <c r="Y1464" s="83"/>
      <c r="Z1464" s="83"/>
      <c r="AA1464" s="83"/>
      <c r="AB1464" s="83"/>
      <c r="AC1464" s="83"/>
      <c r="AD1464" s="3" t="str">
        <f t="shared" si="415"/>
        <v>Carbonatic detrital blocks</v>
      </c>
    </row>
    <row r="1465" spans="1:30" x14ac:dyDescent="0.25">
      <c r="A1465" s="83">
        <v>54447</v>
      </c>
      <c r="B1465" s="83">
        <v>54444</v>
      </c>
      <c r="C1465" s="83">
        <f t="shared" ref="C1465:G1469" si="426">VLOOKUP(D1465,$A:$B,2,FALSE)</f>
        <v>10725</v>
      </c>
      <c r="D1465" s="83">
        <f t="shared" si="426"/>
        <v>10737</v>
      </c>
      <c r="E1465" s="83">
        <f t="shared" si="426"/>
        <v>10804</v>
      </c>
      <c r="F1465" s="83">
        <f t="shared" si="426"/>
        <v>54291</v>
      </c>
      <c r="G1465" s="83">
        <f t="shared" si="426"/>
        <v>54444</v>
      </c>
      <c r="H1465" s="88">
        <f t="shared" si="425"/>
        <v>54447</v>
      </c>
      <c r="I1465" s="83"/>
      <c r="J1465" s="83"/>
      <c r="K1465" s="83"/>
      <c r="L1465" s="83">
        <v>1459</v>
      </c>
      <c r="M1465" s="83">
        <v>6</v>
      </c>
      <c r="N1465" s="83"/>
      <c r="O1465" s="83"/>
      <c r="P1465" s="83"/>
      <c r="Q1465" s="83"/>
      <c r="R1465" s="83"/>
      <c r="S1465" s="84" t="s">
        <v>4622</v>
      </c>
      <c r="T1465" s="84"/>
      <c r="U1465" s="84"/>
      <c r="V1465" s="84"/>
      <c r="W1465" s="83" t="s">
        <v>4623</v>
      </c>
      <c r="X1465" s="83" t="s">
        <v>4624</v>
      </c>
      <c r="Y1465" s="83"/>
      <c r="Z1465" s="83"/>
      <c r="AA1465" s="83"/>
      <c r="AB1465" s="83"/>
      <c r="AC1465" s="83"/>
      <c r="AD1465" s="3" t="str">
        <f t="shared" si="415"/>
        <v>Carbonatic pebbly blocks</v>
      </c>
    </row>
    <row r="1466" spans="1:30" x14ac:dyDescent="0.25">
      <c r="A1466" s="83">
        <v>54448</v>
      </c>
      <c r="B1466" s="83">
        <v>54444</v>
      </c>
      <c r="C1466" s="83">
        <f t="shared" si="426"/>
        <v>10725</v>
      </c>
      <c r="D1466" s="83">
        <f t="shared" si="426"/>
        <v>10737</v>
      </c>
      <c r="E1466" s="83">
        <f t="shared" si="426"/>
        <v>10804</v>
      </c>
      <c r="F1466" s="83">
        <f t="shared" si="426"/>
        <v>54291</v>
      </c>
      <c r="G1466" s="83">
        <f t="shared" si="426"/>
        <v>54444</v>
      </c>
      <c r="H1466" s="88">
        <f t="shared" si="425"/>
        <v>54448</v>
      </c>
      <c r="I1466" s="83"/>
      <c r="J1466" s="83"/>
      <c r="K1466" s="83"/>
      <c r="L1466" s="83">
        <v>1460</v>
      </c>
      <c r="M1466" s="83">
        <v>6</v>
      </c>
      <c r="N1466" s="83"/>
      <c r="O1466" s="83"/>
      <c r="P1466" s="83"/>
      <c r="Q1466" s="83"/>
      <c r="R1466" s="83"/>
      <c r="S1466" s="84" t="s">
        <v>4625</v>
      </c>
      <c r="T1466" s="84"/>
      <c r="U1466" s="84"/>
      <c r="V1466" s="84"/>
      <c r="W1466" s="83" t="s">
        <v>4626</v>
      </c>
      <c r="X1466" s="83" t="s">
        <v>4627</v>
      </c>
      <c r="Y1466" s="83"/>
      <c r="Z1466" s="83"/>
      <c r="AA1466" s="83"/>
      <c r="AB1466" s="83"/>
      <c r="AC1466" s="83"/>
      <c r="AD1466" s="3" t="str">
        <f t="shared" si="415"/>
        <v>Carbonatic detrital pebble- blocks</v>
      </c>
    </row>
    <row r="1467" spans="1:30" x14ac:dyDescent="0.25">
      <c r="A1467" s="88">
        <v>54449</v>
      </c>
      <c r="B1467" s="88">
        <v>10804</v>
      </c>
      <c r="C1467" s="83">
        <f t="shared" si="426"/>
        <v>10725</v>
      </c>
      <c r="D1467" s="83">
        <f t="shared" si="426"/>
        <v>10737</v>
      </c>
      <c r="E1467" s="83">
        <f t="shared" si="426"/>
        <v>10804</v>
      </c>
      <c r="F1467" s="88">
        <f>A1467</f>
        <v>54449</v>
      </c>
      <c r="G1467" s="88"/>
      <c r="H1467" s="88"/>
      <c r="I1467" s="88"/>
      <c r="J1467" s="88"/>
      <c r="K1467" s="88"/>
      <c r="L1467" s="88">
        <v>1461</v>
      </c>
      <c r="M1467" s="88">
        <v>4</v>
      </c>
      <c r="N1467" s="88"/>
      <c r="O1467" s="88"/>
      <c r="P1467" s="88"/>
      <c r="Q1467" s="90" t="s">
        <v>4628</v>
      </c>
      <c r="R1467" s="90"/>
      <c r="S1467" s="90"/>
      <c r="T1467" s="90"/>
      <c r="U1467" s="90"/>
      <c r="V1467" s="90"/>
      <c r="W1467" s="88" t="s">
        <v>4629</v>
      </c>
      <c r="X1467" s="88" t="s">
        <v>4630</v>
      </c>
      <c r="Y1467" s="88" t="s">
        <v>4631</v>
      </c>
      <c r="Z1467" s="88" t="s">
        <v>85</v>
      </c>
      <c r="AA1467" s="88"/>
      <c r="AB1467" s="88"/>
      <c r="AC1467" s="88"/>
      <c r="AD1467" s="3" t="str">
        <f t="shared" si="415"/>
        <v>Carbonate- sediment</v>
      </c>
    </row>
    <row r="1468" spans="1:30" x14ac:dyDescent="0.25">
      <c r="A1468" s="86">
        <v>54450</v>
      </c>
      <c r="B1468" s="86">
        <v>54449</v>
      </c>
      <c r="C1468" s="83">
        <f t="shared" si="426"/>
        <v>10725</v>
      </c>
      <c r="D1468" s="83">
        <f t="shared" si="426"/>
        <v>10737</v>
      </c>
      <c r="E1468" s="83">
        <f t="shared" si="426"/>
        <v>10804</v>
      </c>
      <c r="F1468" s="83">
        <f t="shared" si="426"/>
        <v>54449</v>
      </c>
      <c r="G1468" s="88">
        <f t="shared" ref="G1468:G1469" si="427">A1468</f>
        <v>54450</v>
      </c>
      <c r="H1468" s="86"/>
      <c r="I1468" s="86"/>
      <c r="J1468" s="86"/>
      <c r="K1468" s="86"/>
      <c r="L1468" s="86">
        <v>1462</v>
      </c>
      <c r="M1468" s="86">
        <v>5</v>
      </c>
      <c r="N1468" s="86"/>
      <c r="O1468" s="86"/>
      <c r="P1468" s="86"/>
      <c r="Q1468" s="86"/>
      <c r="R1468" s="87" t="s">
        <v>3160</v>
      </c>
      <c r="S1468" s="87"/>
      <c r="T1468" s="87"/>
      <c r="U1468" s="87"/>
      <c r="V1468" s="87"/>
      <c r="W1468" s="86" t="s">
        <v>4632</v>
      </c>
      <c r="X1468" s="86" t="s">
        <v>4633</v>
      </c>
      <c r="Y1468" s="86"/>
      <c r="Z1468" s="86"/>
      <c r="AA1468" s="86"/>
      <c r="AB1468" s="86"/>
      <c r="AC1468" s="86"/>
      <c r="AD1468" s="3" t="str">
        <f t="shared" si="415"/>
        <v>Carbonate</v>
      </c>
    </row>
    <row r="1469" spans="1:30" x14ac:dyDescent="0.25">
      <c r="A1469" s="88">
        <v>54451</v>
      </c>
      <c r="B1469" s="88">
        <v>54449</v>
      </c>
      <c r="C1469" s="83">
        <f t="shared" si="426"/>
        <v>10725</v>
      </c>
      <c r="D1469" s="83">
        <f t="shared" si="426"/>
        <v>10737</v>
      </c>
      <c r="E1469" s="83">
        <f t="shared" si="426"/>
        <v>10804</v>
      </c>
      <c r="F1469" s="83">
        <f t="shared" si="426"/>
        <v>54449</v>
      </c>
      <c r="G1469" s="88">
        <f t="shared" si="427"/>
        <v>54451</v>
      </c>
      <c r="H1469" s="88"/>
      <c r="I1469" s="88"/>
      <c r="J1469" s="88"/>
      <c r="K1469" s="88"/>
      <c r="L1469" s="88">
        <v>1463</v>
      </c>
      <c r="M1469" s="88">
        <v>5</v>
      </c>
      <c r="N1469" s="88"/>
      <c r="O1469" s="88"/>
      <c r="P1469" s="88"/>
      <c r="Q1469" s="88"/>
      <c r="R1469" s="90" t="s">
        <v>3199</v>
      </c>
      <c r="S1469" s="90"/>
      <c r="T1469" s="90"/>
      <c r="U1469" s="90"/>
      <c r="V1469" s="90"/>
      <c r="W1469" s="88" t="s">
        <v>4634</v>
      </c>
      <c r="X1469" s="88" t="s">
        <v>4635</v>
      </c>
      <c r="Y1469" s="88" t="s">
        <v>4636</v>
      </c>
      <c r="Z1469" s="88" t="s">
        <v>85</v>
      </c>
      <c r="AA1469" s="88"/>
      <c r="AB1469" s="88"/>
      <c r="AC1469" s="88"/>
      <c r="AD1469" s="3" t="str">
        <f t="shared" si="415"/>
        <v>Dolomite</v>
      </c>
    </row>
    <row r="1470" spans="1:30" x14ac:dyDescent="0.25">
      <c r="A1470" s="86">
        <v>54453</v>
      </c>
      <c r="B1470" s="86">
        <v>10725</v>
      </c>
      <c r="C1470" s="83">
        <f>VLOOKUP(D1470,$A:$B,2,FALSE)</f>
        <v>10725</v>
      </c>
      <c r="D1470" s="86">
        <f>A1470</f>
        <v>54453</v>
      </c>
      <c r="E1470" s="86"/>
      <c r="F1470" s="86"/>
      <c r="G1470" s="86"/>
      <c r="H1470" s="86"/>
      <c r="I1470" s="86"/>
      <c r="J1470" s="86"/>
      <c r="K1470" s="86"/>
      <c r="L1470" s="86">
        <v>1464</v>
      </c>
      <c r="M1470" s="86">
        <v>2</v>
      </c>
      <c r="N1470" s="86"/>
      <c r="O1470" s="87" t="s">
        <v>4637</v>
      </c>
      <c r="P1470" s="87"/>
      <c r="Q1470" s="87"/>
      <c r="R1470" s="87"/>
      <c r="S1470" s="87"/>
      <c r="T1470" s="87"/>
      <c r="U1470" s="87"/>
      <c r="V1470" s="87"/>
      <c r="W1470" s="86" t="s">
        <v>4638</v>
      </c>
      <c r="X1470" s="86" t="s">
        <v>4639</v>
      </c>
      <c r="Y1470" s="86"/>
      <c r="Z1470" s="86"/>
      <c r="AA1470" s="86"/>
      <c r="AB1470" s="86"/>
      <c r="AC1470" s="86"/>
      <c r="AD1470" s="3" t="str">
        <f t="shared" si="415"/>
        <v>Organic sediment</v>
      </c>
    </row>
    <row r="1471" spans="1:30" x14ac:dyDescent="0.25">
      <c r="A1471" s="83">
        <v>54455</v>
      </c>
      <c r="B1471" s="83">
        <v>54453</v>
      </c>
      <c r="C1471" s="83">
        <f>VLOOKUP(D1471,$A:$B,2,FALSE)</f>
        <v>10725</v>
      </c>
      <c r="D1471" s="83">
        <f t="shared" ref="D1471" si="428">VLOOKUP(E1471,$A:$B,2,FALSE)</f>
        <v>54453</v>
      </c>
      <c r="E1471" s="4">
        <f>A1471</f>
        <v>54455</v>
      </c>
      <c r="F1471" s="83"/>
      <c r="G1471" s="83"/>
      <c r="H1471" s="83"/>
      <c r="I1471" s="83"/>
      <c r="J1471" s="83"/>
      <c r="K1471" s="83"/>
      <c r="L1471" s="83">
        <v>1465</v>
      </c>
      <c r="M1471" s="83">
        <v>3</v>
      </c>
      <c r="N1471" s="83"/>
      <c r="O1471" s="83"/>
      <c r="P1471" s="84" t="s">
        <v>4640</v>
      </c>
      <c r="Q1471" s="84"/>
      <c r="R1471" s="84"/>
      <c r="S1471" s="84"/>
      <c r="T1471" s="84"/>
      <c r="U1471" s="84"/>
      <c r="V1471" s="84"/>
      <c r="W1471" s="83" t="s">
        <v>4641</v>
      </c>
      <c r="X1471" s="83" t="s">
        <v>4642</v>
      </c>
      <c r="Y1471" s="83"/>
      <c r="Z1471" s="83"/>
      <c r="AA1471" s="83"/>
      <c r="AB1471" s="83"/>
      <c r="AC1471" s="83"/>
      <c r="AD1471" s="3" t="str">
        <f t="shared" si="415"/>
        <v>Carbonate- free organic sediment</v>
      </c>
    </row>
    <row r="1472" spans="1:30" x14ac:dyDescent="0.25">
      <c r="A1472" s="83">
        <v>54456</v>
      </c>
      <c r="B1472" s="83">
        <v>54455</v>
      </c>
      <c r="C1472" s="83">
        <f t="shared" ref="C1472:G1487" si="429">VLOOKUP(D1472,$A:$B,2,FALSE)</f>
        <v>10725</v>
      </c>
      <c r="D1472" s="83">
        <f t="shared" si="429"/>
        <v>54453</v>
      </c>
      <c r="E1472" s="83">
        <f t="shared" si="429"/>
        <v>54455</v>
      </c>
      <c r="F1472" s="88">
        <f t="shared" ref="F1472:F1476" si="430">A1472</f>
        <v>54456</v>
      </c>
      <c r="G1472" s="83"/>
      <c r="H1472" s="83"/>
      <c r="I1472" s="83"/>
      <c r="J1472" s="83"/>
      <c r="K1472" s="83"/>
      <c r="L1472" s="83">
        <v>1466</v>
      </c>
      <c r="M1472" s="83">
        <v>4</v>
      </c>
      <c r="N1472" s="83"/>
      <c r="O1472" s="83"/>
      <c r="P1472" s="83"/>
      <c r="Q1472" s="84" t="s">
        <v>4643</v>
      </c>
      <c r="R1472" s="84"/>
      <c r="S1472" s="84"/>
      <c r="T1472" s="84"/>
      <c r="U1472" s="84"/>
      <c r="V1472" s="84"/>
      <c r="W1472" s="83" t="s">
        <v>4644</v>
      </c>
      <c r="X1472" s="83" t="s">
        <v>4645</v>
      </c>
      <c r="Y1472" s="83"/>
      <c r="Z1472" s="83"/>
      <c r="AA1472" s="83"/>
      <c r="AB1472" s="83"/>
      <c r="AC1472" s="83"/>
      <c r="AD1472" s="3" t="str">
        <f t="shared" si="415"/>
        <v>Litter</v>
      </c>
    </row>
    <row r="1473" spans="1:30" x14ac:dyDescent="0.25">
      <c r="A1473" s="83">
        <v>54457</v>
      </c>
      <c r="B1473" s="83">
        <v>54455</v>
      </c>
      <c r="C1473" s="83">
        <f t="shared" si="429"/>
        <v>10725</v>
      </c>
      <c r="D1473" s="83">
        <f t="shared" si="429"/>
        <v>54453</v>
      </c>
      <c r="E1473" s="83">
        <f t="shared" si="429"/>
        <v>54455</v>
      </c>
      <c r="F1473" s="88">
        <f t="shared" si="430"/>
        <v>54457</v>
      </c>
      <c r="G1473" s="83"/>
      <c r="H1473" s="83"/>
      <c r="I1473" s="83"/>
      <c r="J1473" s="83"/>
      <c r="K1473" s="83"/>
      <c r="L1473" s="83">
        <v>1467</v>
      </c>
      <c r="M1473" s="83">
        <v>4</v>
      </c>
      <c r="N1473" s="83"/>
      <c r="O1473" s="83"/>
      <c r="P1473" s="83"/>
      <c r="Q1473" s="84" t="s">
        <v>4646</v>
      </c>
      <c r="R1473" s="84"/>
      <c r="S1473" s="84"/>
      <c r="T1473" s="84"/>
      <c r="U1473" s="84"/>
      <c r="V1473" s="84"/>
      <c r="W1473" s="83" t="s">
        <v>4647</v>
      </c>
      <c r="X1473" s="83" t="s">
        <v>4648</v>
      </c>
      <c r="Y1473" s="83"/>
      <c r="Z1473" s="83"/>
      <c r="AA1473" s="83"/>
      <c r="AB1473" s="83"/>
      <c r="AC1473" s="83"/>
      <c r="AD1473" s="3" t="str">
        <f t="shared" si="415"/>
        <v>Decomposed litter</v>
      </c>
    </row>
    <row r="1474" spans="1:30" x14ac:dyDescent="0.25">
      <c r="A1474" s="83">
        <v>54458</v>
      </c>
      <c r="B1474" s="83">
        <v>54455</v>
      </c>
      <c r="C1474" s="83">
        <f t="shared" si="429"/>
        <v>10725</v>
      </c>
      <c r="D1474" s="83">
        <f t="shared" si="429"/>
        <v>54453</v>
      </c>
      <c r="E1474" s="83">
        <f t="shared" si="429"/>
        <v>54455</v>
      </c>
      <c r="F1474" s="88">
        <f t="shared" si="430"/>
        <v>54458</v>
      </c>
      <c r="G1474" s="83"/>
      <c r="H1474" s="83"/>
      <c r="I1474" s="83"/>
      <c r="J1474" s="83"/>
      <c r="K1474" s="83"/>
      <c r="L1474" s="83">
        <v>1468</v>
      </c>
      <c r="M1474" s="83">
        <v>4</v>
      </c>
      <c r="N1474" s="83"/>
      <c r="O1474" s="83"/>
      <c r="P1474" s="83"/>
      <c r="Q1474" s="84" t="s">
        <v>4649</v>
      </c>
      <c r="R1474" s="84"/>
      <c r="S1474" s="84"/>
      <c r="T1474" s="84"/>
      <c r="U1474" s="84"/>
      <c r="V1474" s="84"/>
      <c r="W1474" s="83" t="s">
        <v>4650</v>
      </c>
      <c r="X1474" s="83" t="s">
        <v>4651</v>
      </c>
      <c r="Y1474" s="83"/>
      <c r="Z1474" s="83"/>
      <c r="AA1474" s="83"/>
      <c r="AB1474" s="83"/>
      <c r="AC1474" s="83"/>
      <c r="AD1474" s="3" t="str">
        <f t="shared" si="415"/>
        <v>Humus</v>
      </c>
    </row>
    <row r="1475" spans="1:30" x14ac:dyDescent="0.25">
      <c r="A1475" s="86">
        <v>54459</v>
      </c>
      <c r="B1475" s="86">
        <v>54455</v>
      </c>
      <c r="C1475" s="83">
        <f t="shared" si="429"/>
        <v>10725</v>
      </c>
      <c r="D1475" s="83">
        <f t="shared" si="429"/>
        <v>54453</v>
      </c>
      <c r="E1475" s="83">
        <f t="shared" si="429"/>
        <v>54455</v>
      </c>
      <c r="F1475" s="88">
        <f t="shared" si="430"/>
        <v>54459</v>
      </c>
      <c r="G1475" s="86"/>
      <c r="H1475" s="86"/>
      <c r="I1475" s="86"/>
      <c r="J1475" s="86"/>
      <c r="K1475" s="86"/>
      <c r="L1475" s="86">
        <v>1469</v>
      </c>
      <c r="M1475" s="86">
        <v>4</v>
      </c>
      <c r="N1475" s="86"/>
      <c r="O1475" s="86"/>
      <c r="P1475" s="86"/>
      <c r="Q1475" s="87" t="s">
        <v>4652</v>
      </c>
      <c r="R1475" s="87"/>
      <c r="S1475" s="87"/>
      <c r="T1475" s="87"/>
      <c r="U1475" s="87"/>
      <c r="V1475" s="87"/>
      <c r="W1475" s="86" t="s">
        <v>4653</v>
      </c>
      <c r="X1475" s="86" t="s">
        <v>4654</v>
      </c>
      <c r="Y1475" s="86" t="s">
        <v>4655</v>
      </c>
      <c r="Z1475" s="86" t="s">
        <v>85</v>
      </c>
      <c r="AA1475" s="86"/>
      <c r="AB1475" s="86"/>
      <c r="AC1475" s="86"/>
      <c r="AD1475" s="3" t="str">
        <f t="shared" ref="AD1475:AD1497" si="431">N1475&amp;O1475&amp;P1475&amp;Q1475&amp;R1475&amp;S1475&amp;T1475&amp;U1475</f>
        <v>Turf/ Peat</v>
      </c>
    </row>
    <row r="1476" spans="1:30" x14ac:dyDescent="0.25">
      <c r="A1476" s="86">
        <v>54459</v>
      </c>
      <c r="B1476" s="86">
        <v>54455</v>
      </c>
      <c r="C1476" s="83">
        <f t="shared" si="429"/>
        <v>10725</v>
      </c>
      <c r="D1476" s="83">
        <f t="shared" si="429"/>
        <v>54453</v>
      </c>
      <c r="E1476" s="83">
        <f t="shared" si="429"/>
        <v>54455</v>
      </c>
      <c r="F1476" s="88">
        <f t="shared" si="430"/>
        <v>54459</v>
      </c>
      <c r="G1476" s="86"/>
      <c r="H1476" s="86"/>
      <c r="I1476" s="86"/>
      <c r="J1476" s="86"/>
      <c r="K1476" s="86"/>
      <c r="L1476" s="86">
        <v>1469</v>
      </c>
      <c r="M1476" s="86">
        <v>4</v>
      </c>
      <c r="N1476" s="86"/>
      <c r="O1476" s="86"/>
      <c r="P1476" s="86"/>
      <c r="Q1476" s="87" t="s">
        <v>4656</v>
      </c>
      <c r="R1476" s="87"/>
      <c r="S1476" s="87"/>
      <c r="T1476" s="87"/>
      <c r="U1476" s="87"/>
      <c r="V1476" s="87"/>
      <c r="W1476" s="86" t="s">
        <v>4653</v>
      </c>
      <c r="X1476" s="86" t="s">
        <v>4657</v>
      </c>
      <c r="Y1476" s="86"/>
      <c r="Z1476" s="86"/>
      <c r="AA1476" s="86"/>
      <c r="AB1476" s="86"/>
      <c r="AC1476" s="86"/>
      <c r="AD1476" s="3" t="str">
        <f t="shared" si="431"/>
        <v>Turf/ Peat ("dry")</v>
      </c>
    </row>
    <row r="1477" spans="1:30" x14ac:dyDescent="0.25">
      <c r="A1477" s="83">
        <v>54514</v>
      </c>
      <c r="B1477" s="83">
        <v>54459</v>
      </c>
      <c r="C1477" s="83">
        <f t="shared" si="429"/>
        <v>10725</v>
      </c>
      <c r="D1477" s="83">
        <f t="shared" si="429"/>
        <v>54453</v>
      </c>
      <c r="E1477" s="83">
        <f t="shared" si="429"/>
        <v>54455</v>
      </c>
      <c r="F1477" s="83">
        <f t="shared" si="429"/>
        <v>54459</v>
      </c>
      <c r="G1477" s="88">
        <f t="shared" ref="G1477:G1479" si="432">A1477</f>
        <v>54514</v>
      </c>
      <c r="H1477" s="83"/>
      <c r="I1477" s="83"/>
      <c r="J1477" s="83"/>
      <c r="K1477" s="83"/>
      <c r="L1477" s="83">
        <v>1470</v>
      </c>
      <c r="M1477" s="83">
        <v>5</v>
      </c>
      <c r="N1477" s="83"/>
      <c r="O1477" s="83"/>
      <c r="P1477" s="83"/>
      <c r="Q1477" s="83"/>
      <c r="R1477" s="84" t="s">
        <v>4658</v>
      </c>
      <c r="S1477" s="84"/>
      <c r="T1477" s="84"/>
      <c r="U1477" s="84"/>
      <c r="V1477" s="84"/>
      <c r="W1477" s="83" t="s">
        <v>4659</v>
      </c>
      <c r="X1477" s="83" t="s">
        <v>4660</v>
      </c>
      <c r="Y1477" s="83"/>
      <c r="Z1477" s="83"/>
      <c r="AA1477" s="83"/>
      <c r="AB1477" s="83"/>
      <c r="AC1477" s="83"/>
      <c r="AD1477" s="3" t="str">
        <f t="shared" si="431"/>
        <v>Lowland fen- turf</v>
      </c>
    </row>
    <row r="1478" spans="1:30" x14ac:dyDescent="0.25">
      <c r="A1478" s="83">
        <v>54515</v>
      </c>
      <c r="B1478" s="83">
        <v>54459</v>
      </c>
      <c r="C1478" s="83">
        <f t="shared" si="429"/>
        <v>10725</v>
      </c>
      <c r="D1478" s="83">
        <f t="shared" si="429"/>
        <v>54453</v>
      </c>
      <c r="E1478" s="83">
        <f t="shared" si="429"/>
        <v>54455</v>
      </c>
      <c r="F1478" s="83">
        <f t="shared" si="429"/>
        <v>54459</v>
      </c>
      <c r="G1478" s="88">
        <f t="shared" si="432"/>
        <v>54515</v>
      </c>
      <c r="H1478" s="83"/>
      <c r="I1478" s="83"/>
      <c r="J1478" s="83"/>
      <c r="K1478" s="83"/>
      <c r="L1478" s="83">
        <v>1471</v>
      </c>
      <c r="M1478" s="83">
        <v>5</v>
      </c>
      <c r="N1478" s="83"/>
      <c r="O1478" s="83"/>
      <c r="P1478" s="83"/>
      <c r="Q1478" s="83"/>
      <c r="R1478" s="84" t="s">
        <v>4661</v>
      </c>
      <c r="S1478" s="84"/>
      <c r="T1478" s="84"/>
      <c r="U1478" s="84"/>
      <c r="V1478" s="84"/>
      <c r="W1478" s="83" t="s">
        <v>4662</v>
      </c>
      <c r="X1478" s="83" t="s">
        <v>4663</v>
      </c>
      <c r="Y1478" s="83"/>
      <c r="Z1478" s="83"/>
      <c r="AA1478" s="83"/>
      <c r="AB1478" s="83"/>
      <c r="AC1478" s="83"/>
      <c r="AD1478" s="3" t="str">
        <f t="shared" si="431"/>
        <v>Transition bog turf</v>
      </c>
    </row>
    <row r="1479" spans="1:30" x14ac:dyDescent="0.25">
      <c r="A1479" s="83">
        <v>54516</v>
      </c>
      <c r="B1479" s="83">
        <v>54459</v>
      </c>
      <c r="C1479" s="83">
        <f t="shared" si="429"/>
        <v>10725</v>
      </c>
      <c r="D1479" s="83">
        <f t="shared" si="429"/>
        <v>54453</v>
      </c>
      <c r="E1479" s="83">
        <f t="shared" si="429"/>
        <v>54455</v>
      </c>
      <c r="F1479" s="83">
        <f t="shared" si="429"/>
        <v>54459</v>
      </c>
      <c r="G1479" s="88">
        <f t="shared" si="432"/>
        <v>54516</v>
      </c>
      <c r="H1479" s="83"/>
      <c r="I1479" s="83"/>
      <c r="J1479" s="83"/>
      <c r="K1479" s="83"/>
      <c r="L1479" s="83">
        <v>1472</v>
      </c>
      <c r="M1479" s="83">
        <v>5</v>
      </c>
      <c r="N1479" s="83"/>
      <c r="O1479" s="83"/>
      <c r="P1479" s="83"/>
      <c r="Q1479" s="83"/>
      <c r="R1479" s="84" t="s">
        <v>4664</v>
      </c>
      <c r="S1479" s="84"/>
      <c r="T1479" s="84"/>
      <c r="U1479" s="84"/>
      <c r="V1479" s="84"/>
      <c r="W1479" s="83" t="s">
        <v>4665</v>
      </c>
      <c r="X1479" s="83" t="s">
        <v>4666</v>
      </c>
      <c r="Y1479" s="83"/>
      <c r="Z1479" s="83"/>
      <c r="AA1479" s="83"/>
      <c r="AB1479" s="83"/>
      <c r="AC1479" s="83"/>
      <c r="AD1479" s="3" t="str">
        <f t="shared" si="431"/>
        <v>Upland fen- turf</v>
      </c>
    </row>
    <row r="1480" spans="1:30" x14ac:dyDescent="0.25">
      <c r="A1480" s="83">
        <v>54463</v>
      </c>
      <c r="B1480" s="83">
        <v>54455</v>
      </c>
      <c r="C1480" s="83">
        <f t="shared" si="429"/>
        <v>10725</v>
      </c>
      <c r="D1480" s="83">
        <f t="shared" si="429"/>
        <v>54453</v>
      </c>
      <c r="E1480" s="83">
        <f t="shared" si="429"/>
        <v>54455</v>
      </c>
      <c r="F1480" s="88">
        <f t="shared" ref="F1480:F1481" si="433">A1480</f>
        <v>54463</v>
      </c>
      <c r="G1480" s="83"/>
      <c r="H1480" s="83"/>
      <c r="I1480" s="83"/>
      <c r="J1480" s="83"/>
      <c r="K1480" s="83"/>
      <c r="L1480" s="83">
        <v>1473</v>
      </c>
      <c r="M1480" s="83">
        <v>4</v>
      </c>
      <c r="N1480" s="83"/>
      <c r="O1480" s="83"/>
      <c r="P1480" s="83"/>
      <c r="Q1480" s="84" t="s">
        <v>4667</v>
      </c>
      <c r="R1480" s="84"/>
      <c r="S1480" s="84"/>
      <c r="T1480" s="84"/>
      <c r="U1480" s="84"/>
      <c r="V1480" s="84"/>
      <c r="W1480" s="83" t="s">
        <v>4668</v>
      </c>
      <c r="X1480" s="83" t="s">
        <v>4669</v>
      </c>
      <c r="Y1480" s="83"/>
      <c r="Z1480" s="83"/>
      <c r="AA1480" s="83"/>
      <c r="AB1480" s="83"/>
      <c r="AC1480" s="83"/>
      <c r="AD1480" s="3" t="str">
        <f t="shared" si="431"/>
        <v>Organic mud</v>
      </c>
    </row>
    <row r="1481" spans="1:30" x14ac:dyDescent="0.25">
      <c r="A1481" s="83">
        <v>54464</v>
      </c>
      <c r="B1481" s="83">
        <v>54455</v>
      </c>
      <c r="C1481" s="83">
        <f t="shared" si="429"/>
        <v>10725</v>
      </c>
      <c r="D1481" s="83">
        <f t="shared" si="429"/>
        <v>54453</v>
      </c>
      <c r="E1481" s="83">
        <f t="shared" si="429"/>
        <v>54455</v>
      </c>
      <c r="F1481" s="88">
        <f t="shared" si="433"/>
        <v>54464</v>
      </c>
      <c r="G1481" s="83"/>
      <c r="H1481" s="83"/>
      <c r="I1481" s="83"/>
      <c r="J1481" s="83"/>
      <c r="K1481" s="83"/>
      <c r="L1481" s="83">
        <v>1474</v>
      </c>
      <c r="M1481" s="83">
        <v>4</v>
      </c>
      <c r="N1481" s="83"/>
      <c r="O1481" s="83"/>
      <c r="P1481" s="83"/>
      <c r="Q1481" s="84" t="s">
        <v>4670</v>
      </c>
      <c r="R1481" s="84"/>
      <c r="S1481" s="84"/>
      <c r="T1481" s="84"/>
      <c r="U1481" s="84"/>
      <c r="V1481" s="84"/>
      <c r="W1481" s="83" t="s">
        <v>4671</v>
      </c>
      <c r="X1481" s="83" t="s">
        <v>4672</v>
      </c>
      <c r="Y1481" s="83"/>
      <c r="Z1481" s="83"/>
      <c r="AA1481" s="83"/>
      <c r="AB1481" s="83"/>
      <c r="AC1481" s="83"/>
      <c r="AD1481" s="3" t="str">
        <f t="shared" si="431"/>
        <v>Coaly sediments</v>
      </c>
    </row>
    <row r="1482" spans="1:30" x14ac:dyDescent="0.25">
      <c r="A1482" s="83">
        <v>54467</v>
      </c>
      <c r="B1482" s="83">
        <v>54464</v>
      </c>
      <c r="C1482" s="83">
        <f t="shared" si="429"/>
        <v>10725</v>
      </c>
      <c r="D1482" s="83">
        <f t="shared" si="429"/>
        <v>54453</v>
      </c>
      <c r="E1482" s="83">
        <f t="shared" si="429"/>
        <v>54455</v>
      </c>
      <c r="F1482" s="83">
        <f t="shared" si="429"/>
        <v>54464</v>
      </c>
      <c r="G1482" s="88">
        <f t="shared" ref="G1482:G1483" si="434">A1482</f>
        <v>54467</v>
      </c>
      <c r="H1482" s="83"/>
      <c r="I1482" s="83"/>
      <c r="J1482" s="83"/>
      <c r="K1482" s="83"/>
      <c r="L1482" s="83">
        <v>1475</v>
      </c>
      <c r="M1482" s="83">
        <v>5</v>
      </c>
      <c r="N1482" s="83"/>
      <c r="O1482" s="83"/>
      <c r="P1482" s="83"/>
      <c r="Q1482" s="83"/>
      <c r="R1482" s="84" t="s">
        <v>4673</v>
      </c>
      <c r="S1482" s="84"/>
      <c r="T1482" s="84"/>
      <c r="U1482" s="84"/>
      <c r="V1482" s="84"/>
      <c r="W1482" s="83" t="s">
        <v>4674</v>
      </c>
      <c r="X1482" s="83" t="s">
        <v>4675</v>
      </c>
      <c r="Y1482" s="83"/>
      <c r="Z1482" s="83"/>
      <c r="AA1482" s="83"/>
      <c r="AB1482" s="83"/>
      <c r="AC1482" s="83"/>
      <c r="AD1482" s="3" t="str">
        <f t="shared" si="431"/>
        <v>Earthy/ slaty lignite</v>
      </c>
    </row>
    <row r="1483" spans="1:30" x14ac:dyDescent="0.25">
      <c r="A1483" s="83">
        <v>54496</v>
      </c>
      <c r="B1483" s="83">
        <v>54464</v>
      </c>
      <c r="C1483" s="83">
        <f t="shared" si="429"/>
        <v>10725</v>
      </c>
      <c r="D1483" s="83">
        <f t="shared" si="429"/>
        <v>54453</v>
      </c>
      <c r="E1483" s="83">
        <f t="shared" si="429"/>
        <v>54455</v>
      </c>
      <c r="F1483" s="83">
        <f t="shared" si="429"/>
        <v>54464</v>
      </c>
      <c r="G1483" s="88">
        <f t="shared" si="434"/>
        <v>54496</v>
      </c>
      <c r="H1483" s="83"/>
      <c r="I1483" s="83"/>
      <c r="J1483" s="83"/>
      <c r="K1483" s="83"/>
      <c r="L1483" s="83">
        <v>1476</v>
      </c>
      <c r="M1483" s="83">
        <v>5</v>
      </c>
      <c r="N1483" s="83"/>
      <c r="O1483" s="83"/>
      <c r="P1483" s="83"/>
      <c r="Q1483" s="83"/>
      <c r="R1483" s="84" t="s">
        <v>4676</v>
      </c>
      <c r="S1483" s="84"/>
      <c r="T1483" s="84"/>
      <c r="U1483" s="84"/>
      <c r="V1483" s="84"/>
      <c r="W1483" s="83" t="s">
        <v>4677</v>
      </c>
      <c r="X1483" s="83" t="s">
        <v>4678</v>
      </c>
      <c r="Y1483" s="83"/>
      <c r="Z1483" s="83" t="s">
        <v>85</v>
      </c>
      <c r="AA1483" s="83"/>
      <c r="AB1483" s="83"/>
      <c r="AC1483" s="83"/>
      <c r="AD1483" s="3" t="str">
        <f t="shared" si="431"/>
        <v>Bitumen</v>
      </c>
    </row>
    <row r="1484" spans="1:30" x14ac:dyDescent="0.25">
      <c r="A1484" s="83">
        <v>54497</v>
      </c>
      <c r="B1484" s="83">
        <v>54496</v>
      </c>
      <c r="C1484" s="83">
        <f t="shared" si="429"/>
        <v>10725</v>
      </c>
      <c r="D1484" s="83">
        <f t="shared" si="429"/>
        <v>54453</v>
      </c>
      <c r="E1484" s="83">
        <f t="shared" si="429"/>
        <v>54455</v>
      </c>
      <c r="F1484" s="83">
        <f t="shared" si="429"/>
        <v>54464</v>
      </c>
      <c r="G1484" s="83">
        <f t="shared" si="429"/>
        <v>54496</v>
      </c>
      <c r="H1484" s="88">
        <f t="shared" ref="H1484:H1485" si="435">A1484</f>
        <v>54497</v>
      </c>
      <c r="I1484" s="83"/>
      <c r="J1484" s="83"/>
      <c r="K1484" s="83"/>
      <c r="L1484" s="83">
        <v>1477</v>
      </c>
      <c r="M1484" s="83">
        <v>6</v>
      </c>
      <c r="N1484" s="83"/>
      <c r="O1484" s="83"/>
      <c r="P1484" s="83"/>
      <c r="Q1484" s="83"/>
      <c r="R1484" s="83"/>
      <c r="S1484" s="84" t="s">
        <v>4679</v>
      </c>
      <c r="T1484" s="84"/>
      <c r="U1484" s="84"/>
      <c r="V1484" s="84"/>
      <c r="W1484" s="83" t="s">
        <v>4680</v>
      </c>
      <c r="X1484" s="83" t="s">
        <v>4681</v>
      </c>
      <c r="Y1484" s="83"/>
      <c r="Z1484" s="83" t="s">
        <v>85</v>
      </c>
      <c r="AA1484" s="83"/>
      <c r="AB1484" s="83"/>
      <c r="AC1484" s="83"/>
      <c r="AD1484" s="3" t="str">
        <f t="shared" si="431"/>
        <v>Asphalt</v>
      </c>
    </row>
    <row r="1485" spans="1:30" x14ac:dyDescent="0.25">
      <c r="A1485" s="83">
        <v>54498</v>
      </c>
      <c r="B1485" s="83">
        <v>54496</v>
      </c>
      <c r="C1485" s="83">
        <f t="shared" si="429"/>
        <v>10725</v>
      </c>
      <c r="D1485" s="83">
        <f t="shared" si="429"/>
        <v>54453</v>
      </c>
      <c r="E1485" s="83">
        <f t="shared" si="429"/>
        <v>54455</v>
      </c>
      <c r="F1485" s="83">
        <f t="shared" si="429"/>
        <v>54464</v>
      </c>
      <c r="G1485" s="83">
        <f t="shared" si="429"/>
        <v>54496</v>
      </c>
      <c r="H1485" s="88">
        <f t="shared" si="435"/>
        <v>54498</v>
      </c>
      <c r="I1485" s="83"/>
      <c r="J1485" s="83"/>
      <c r="K1485" s="83"/>
      <c r="L1485" s="83">
        <v>1478</v>
      </c>
      <c r="M1485" s="83">
        <v>6</v>
      </c>
      <c r="N1485" s="83"/>
      <c r="O1485" s="83"/>
      <c r="P1485" s="83"/>
      <c r="Q1485" s="83"/>
      <c r="R1485" s="83"/>
      <c r="S1485" s="84" t="s">
        <v>4682</v>
      </c>
      <c r="T1485" s="84"/>
      <c r="U1485" s="84"/>
      <c r="V1485" s="84"/>
      <c r="W1485" s="83" t="s">
        <v>4683</v>
      </c>
      <c r="X1485" s="83" t="s">
        <v>4684</v>
      </c>
      <c r="Y1485" s="83"/>
      <c r="Z1485" s="83" t="s">
        <v>85</v>
      </c>
      <c r="AA1485" s="83"/>
      <c r="AB1485" s="83"/>
      <c r="AC1485" s="83"/>
      <c r="AD1485" s="3" t="str">
        <f t="shared" si="431"/>
        <v>Petroleum</v>
      </c>
    </row>
    <row r="1486" spans="1:30" x14ac:dyDescent="0.25">
      <c r="A1486" s="83">
        <v>69339</v>
      </c>
      <c r="B1486" s="83">
        <v>54455</v>
      </c>
      <c r="C1486" s="83">
        <f t="shared" si="429"/>
        <v>10725</v>
      </c>
      <c r="D1486" s="83">
        <f t="shared" si="429"/>
        <v>54453</v>
      </c>
      <c r="E1486" s="83">
        <f t="shared" si="429"/>
        <v>54455</v>
      </c>
      <c r="F1486" s="88">
        <f>A1486</f>
        <v>69339</v>
      </c>
      <c r="G1486" s="83"/>
      <c r="H1486" s="83"/>
      <c r="I1486" s="83"/>
      <c r="J1486" s="83"/>
      <c r="K1486" s="83"/>
      <c r="L1486" s="83">
        <v>1479</v>
      </c>
      <c r="M1486" s="83">
        <v>4</v>
      </c>
      <c r="N1486" s="83"/>
      <c r="O1486" s="83"/>
      <c r="P1486" s="83"/>
      <c r="Q1486" s="84" t="s">
        <v>4685</v>
      </c>
      <c r="R1486" s="84"/>
      <c r="S1486" s="84"/>
      <c r="T1486" s="84"/>
      <c r="U1486" s="84"/>
      <c r="V1486" s="84"/>
      <c r="W1486" s="83" t="s">
        <v>4686</v>
      </c>
      <c r="X1486" s="83" t="s">
        <v>4687</v>
      </c>
      <c r="Y1486" s="83"/>
      <c r="Z1486" s="83" t="s">
        <v>85</v>
      </c>
      <c r="AA1486" s="83"/>
      <c r="AB1486" s="83"/>
      <c r="AC1486" s="83"/>
      <c r="AD1486" s="3" t="str">
        <f t="shared" si="431"/>
        <v>Siliceous sediments</v>
      </c>
    </row>
    <row r="1487" spans="1:30" x14ac:dyDescent="0.25">
      <c r="A1487" s="83">
        <v>69340</v>
      </c>
      <c r="B1487" s="83">
        <v>69339</v>
      </c>
      <c r="C1487" s="83">
        <f t="shared" si="429"/>
        <v>10725</v>
      </c>
      <c r="D1487" s="83">
        <f t="shared" si="429"/>
        <v>54453</v>
      </c>
      <c r="E1487" s="83">
        <f t="shared" si="429"/>
        <v>54455</v>
      </c>
      <c r="F1487" s="83">
        <f t="shared" si="429"/>
        <v>69339</v>
      </c>
      <c r="G1487" s="88">
        <f>A1487</f>
        <v>69340</v>
      </c>
      <c r="H1487" s="83"/>
      <c r="I1487" s="83"/>
      <c r="J1487" s="83"/>
      <c r="K1487" s="83"/>
      <c r="L1487" s="83">
        <v>1480</v>
      </c>
      <c r="M1487" s="83">
        <v>5</v>
      </c>
      <c r="N1487" s="83"/>
      <c r="O1487" s="83"/>
      <c r="P1487" s="83"/>
      <c r="Q1487" s="83"/>
      <c r="R1487" s="84" t="s">
        <v>4688</v>
      </c>
      <c r="S1487" s="84"/>
      <c r="T1487" s="84"/>
      <c r="U1487" s="84"/>
      <c r="V1487" s="84"/>
      <c r="W1487" s="83" t="s">
        <v>4689</v>
      </c>
      <c r="X1487" s="83" t="s">
        <v>4690</v>
      </c>
      <c r="Y1487" s="83" t="s">
        <v>4691</v>
      </c>
      <c r="Z1487" s="83" t="s">
        <v>85</v>
      </c>
      <c r="AA1487" s="83"/>
      <c r="AB1487" s="83"/>
      <c r="AC1487" s="83"/>
      <c r="AD1487" s="3" t="str">
        <f t="shared" si="431"/>
        <v>Diatomite</v>
      </c>
    </row>
    <row r="1488" spans="1:30" x14ac:dyDescent="0.25">
      <c r="A1488" s="83">
        <v>54470</v>
      </c>
      <c r="B1488" s="83">
        <v>54453</v>
      </c>
      <c r="C1488" s="83">
        <f>VLOOKUP(D1488,$A:$B,2,FALSE)</f>
        <v>10725</v>
      </c>
      <c r="D1488" s="83">
        <f t="shared" ref="D1488" si="436">VLOOKUP(E1488,$A:$B,2,FALSE)</f>
        <v>54453</v>
      </c>
      <c r="E1488" s="4">
        <f>A1488</f>
        <v>54470</v>
      </c>
      <c r="F1488" s="83"/>
      <c r="G1488" s="83"/>
      <c r="H1488" s="83"/>
      <c r="I1488" s="83"/>
      <c r="J1488" s="83"/>
      <c r="K1488" s="83"/>
      <c r="L1488" s="83">
        <v>1481</v>
      </c>
      <c r="M1488" s="83">
        <v>3</v>
      </c>
      <c r="N1488" s="83"/>
      <c r="O1488" s="83"/>
      <c r="P1488" s="84" t="s">
        <v>4692</v>
      </c>
      <c r="Q1488" s="84"/>
      <c r="R1488" s="84"/>
      <c r="S1488" s="84"/>
      <c r="T1488" s="84"/>
      <c r="U1488" s="84"/>
      <c r="V1488" s="84"/>
      <c r="W1488" s="83" t="s">
        <v>4693</v>
      </c>
      <c r="X1488" s="83" t="s">
        <v>4694</v>
      </c>
      <c r="Y1488" s="83"/>
      <c r="Z1488" s="83"/>
      <c r="AA1488" s="83"/>
      <c r="AB1488" s="83"/>
      <c r="AC1488" s="83"/>
      <c r="AD1488" s="3" t="str">
        <f t="shared" si="431"/>
        <v>Carbonate- bearing organic sediment</v>
      </c>
    </row>
    <row r="1489" spans="1:30" x14ac:dyDescent="0.25">
      <c r="A1489" s="83">
        <v>54473</v>
      </c>
      <c r="B1489" s="83">
        <v>54470</v>
      </c>
      <c r="C1489" s="83">
        <f t="shared" ref="C1489:F1496" si="437">VLOOKUP(D1489,$A:$B,2,FALSE)</f>
        <v>10725</v>
      </c>
      <c r="D1489" s="83">
        <f t="shared" si="437"/>
        <v>54453</v>
      </c>
      <c r="E1489" s="83">
        <f t="shared" si="437"/>
        <v>54470</v>
      </c>
      <c r="F1489" s="88">
        <f t="shared" ref="F1489:F1491" si="438">A1489</f>
        <v>54473</v>
      </c>
      <c r="G1489" s="83"/>
      <c r="H1489" s="83"/>
      <c r="I1489" s="83"/>
      <c r="J1489" s="83"/>
      <c r="K1489" s="83"/>
      <c r="L1489" s="83">
        <v>1482</v>
      </c>
      <c r="M1489" s="83">
        <v>4</v>
      </c>
      <c r="N1489" s="83"/>
      <c r="O1489" s="83"/>
      <c r="P1489" s="83"/>
      <c r="Q1489" s="84" t="s">
        <v>4695</v>
      </c>
      <c r="R1489" s="84"/>
      <c r="S1489" s="84"/>
      <c r="T1489" s="84"/>
      <c r="U1489" s="84"/>
      <c r="V1489" s="84"/>
      <c r="W1489" s="83" t="s">
        <v>4696</v>
      </c>
      <c r="X1489" s="83" t="s">
        <v>4697</v>
      </c>
      <c r="Y1489" s="83"/>
      <c r="Z1489" s="83"/>
      <c r="AA1489" s="83"/>
      <c r="AB1489" s="83"/>
      <c r="AC1489" s="83"/>
      <c r="AD1489" s="3" t="str">
        <f t="shared" si="431"/>
        <v>Carbonate- bearing humus</v>
      </c>
    </row>
    <row r="1490" spans="1:30" x14ac:dyDescent="0.25">
      <c r="A1490" s="83">
        <v>54484</v>
      </c>
      <c r="B1490" s="83">
        <v>54470</v>
      </c>
      <c r="C1490" s="83">
        <f t="shared" si="437"/>
        <v>10725</v>
      </c>
      <c r="D1490" s="83">
        <f t="shared" si="437"/>
        <v>54453</v>
      </c>
      <c r="E1490" s="83">
        <f t="shared" si="437"/>
        <v>54470</v>
      </c>
      <c r="F1490" s="88">
        <f t="shared" si="438"/>
        <v>54484</v>
      </c>
      <c r="G1490" s="83"/>
      <c r="H1490" s="83"/>
      <c r="I1490" s="83"/>
      <c r="J1490" s="83"/>
      <c r="K1490" s="83"/>
      <c r="L1490" s="83">
        <v>1483</v>
      </c>
      <c r="M1490" s="83">
        <v>4</v>
      </c>
      <c r="N1490" s="83"/>
      <c r="O1490" s="83"/>
      <c r="P1490" s="83"/>
      <c r="Q1490" s="84" t="s">
        <v>4698</v>
      </c>
      <c r="R1490" s="84"/>
      <c r="S1490" s="84"/>
      <c r="T1490" s="84"/>
      <c r="U1490" s="84"/>
      <c r="V1490" s="84"/>
      <c r="W1490" s="83" t="s">
        <v>4699</v>
      </c>
      <c r="X1490" s="83" t="s">
        <v>4700</v>
      </c>
      <c r="Y1490" s="83"/>
      <c r="Z1490" s="83"/>
      <c r="AA1490" s="83"/>
      <c r="AB1490" s="83"/>
      <c r="AC1490" s="83"/>
      <c r="AD1490" s="3" t="str">
        <f t="shared" si="431"/>
        <v>Carbonate- rich humus</v>
      </c>
    </row>
    <row r="1491" spans="1:30" x14ac:dyDescent="0.25">
      <c r="A1491" s="83">
        <v>54474</v>
      </c>
      <c r="B1491" s="83">
        <v>54470</v>
      </c>
      <c r="C1491" s="83">
        <f t="shared" si="437"/>
        <v>10725</v>
      </c>
      <c r="D1491" s="83">
        <f t="shared" si="437"/>
        <v>54453</v>
      </c>
      <c r="E1491" s="83">
        <f t="shared" si="437"/>
        <v>54470</v>
      </c>
      <c r="F1491" s="88">
        <f t="shared" si="438"/>
        <v>54474</v>
      </c>
      <c r="G1491" s="83"/>
      <c r="H1491" s="83"/>
      <c r="I1491" s="83"/>
      <c r="J1491" s="83"/>
      <c r="K1491" s="83"/>
      <c r="L1491" s="83">
        <v>1484</v>
      </c>
      <c r="M1491" s="83">
        <v>4</v>
      </c>
      <c r="N1491" s="83"/>
      <c r="O1491" s="83"/>
      <c r="P1491" s="83"/>
      <c r="Q1491" s="84" t="s">
        <v>4701</v>
      </c>
      <c r="R1491" s="84"/>
      <c r="S1491" s="84"/>
      <c r="T1491" s="84"/>
      <c r="U1491" s="84"/>
      <c r="V1491" s="84"/>
      <c r="W1491" s="83" t="s">
        <v>4702</v>
      </c>
      <c r="X1491" s="83" t="s">
        <v>4703</v>
      </c>
      <c r="Y1491" s="83"/>
      <c r="Z1491" s="83"/>
      <c r="AA1491" s="83"/>
      <c r="AB1491" s="83"/>
      <c r="AC1491" s="83"/>
      <c r="AD1491" s="3" t="str">
        <f t="shared" si="431"/>
        <v>Carbonate- bearing turf/ peat</v>
      </c>
    </row>
    <row r="1492" spans="1:30" x14ac:dyDescent="0.25">
      <c r="A1492" s="83">
        <v>54534</v>
      </c>
      <c r="B1492" s="83">
        <v>54474</v>
      </c>
      <c r="C1492" s="83">
        <f t="shared" si="437"/>
        <v>10725</v>
      </c>
      <c r="D1492" s="83">
        <f t="shared" si="437"/>
        <v>54453</v>
      </c>
      <c r="E1492" s="83">
        <f t="shared" si="437"/>
        <v>54470</v>
      </c>
      <c r="F1492" s="83">
        <f t="shared" si="437"/>
        <v>54474</v>
      </c>
      <c r="G1492" s="88">
        <f>A1492</f>
        <v>54534</v>
      </c>
      <c r="H1492" s="83"/>
      <c r="I1492" s="83"/>
      <c r="J1492" s="83"/>
      <c r="K1492" s="83"/>
      <c r="L1492" s="83">
        <v>1485</v>
      </c>
      <c r="M1492" s="83">
        <v>5</v>
      </c>
      <c r="N1492" s="83"/>
      <c r="O1492" s="83"/>
      <c r="P1492" s="83"/>
      <c r="Q1492" s="83"/>
      <c r="R1492" s="84" t="s">
        <v>4704</v>
      </c>
      <c r="S1492" s="84"/>
      <c r="T1492" s="84"/>
      <c r="U1492" s="84"/>
      <c r="V1492" s="84"/>
      <c r="W1492" s="83" t="s">
        <v>4705</v>
      </c>
      <c r="X1492" s="83" t="s">
        <v>4706</v>
      </c>
      <c r="Y1492" s="83"/>
      <c r="Z1492" s="83"/>
      <c r="AA1492" s="83"/>
      <c r="AB1492" s="83"/>
      <c r="AC1492" s="83"/>
      <c r="AD1492" s="3" t="str">
        <f t="shared" si="431"/>
        <v>Carbonate- bearing lowland- fen turf</v>
      </c>
    </row>
    <row r="1493" spans="1:30" x14ac:dyDescent="0.25">
      <c r="A1493" s="83">
        <v>54485</v>
      </c>
      <c r="B1493" s="83">
        <v>54470</v>
      </c>
      <c r="C1493" s="83">
        <f t="shared" si="437"/>
        <v>10725</v>
      </c>
      <c r="D1493" s="83">
        <f t="shared" si="437"/>
        <v>54453</v>
      </c>
      <c r="E1493" s="83">
        <f t="shared" si="437"/>
        <v>54470</v>
      </c>
      <c r="F1493" s="88">
        <f>A1493</f>
        <v>54485</v>
      </c>
      <c r="G1493" s="83"/>
      <c r="H1493" s="83"/>
      <c r="I1493" s="83"/>
      <c r="J1493" s="83"/>
      <c r="K1493" s="83"/>
      <c r="L1493" s="83">
        <v>1486</v>
      </c>
      <c r="M1493" s="83">
        <v>4</v>
      </c>
      <c r="N1493" s="83"/>
      <c r="O1493" s="83"/>
      <c r="P1493" s="83"/>
      <c r="Q1493" s="84" t="s">
        <v>4707</v>
      </c>
      <c r="R1493" s="84"/>
      <c r="S1493" s="84"/>
      <c r="T1493" s="84"/>
      <c r="U1493" s="84"/>
      <c r="V1493" s="84"/>
      <c r="W1493" s="83" t="s">
        <v>4708</v>
      </c>
      <c r="X1493" s="83" t="s">
        <v>4709</v>
      </c>
      <c r="Y1493" s="83"/>
      <c r="Z1493" s="83"/>
      <c r="AA1493" s="83"/>
      <c r="AB1493" s="83"/>
      <c r="AC1493" s="83"/>
      <c r="AD1493" s="3" t="str">
        <f t="shared" si="431"/>
        <v>Carbonate- rich turf/ peat</v>
      </c>
    </row>
    <row r="1494" spans="1:30" x14ac:dyDescent="0.25">
      <c r="A1494" s="83">
        <v>54535</v>
      </c>
      <c r="B1494" s="83">
        <v>54485</v>
      </c>
      <c r="C1494" s="83">
        <f t="shared" si="437"/>
        <v>10725</v>
      </c>
      <c r="D1494" s="83">
        <f t="shared" si="437"/>
        <v>54453</v>
      </c>
      <c r="E1494" s="83">
        <f t="shared" si="437"/>
        <v>54470</v>
      </c>
      <c r="F1494" s="83">
        <f t="shared" si="437"/>
        <v>54485</v>
      </c>
      <c r="G1494" s="88">
        <f>A1494</f>
        <v>54535</v>
      </c>
      <c r="H1494" s="83"/>
      <c r="I1494" s="83"/>
      <c r="J1494" s="83"/>
      <c r="K1494" s="83"/>
      <c r="L1494" s="83">
        <v>1487</v>
      </c>
      <c r="M1494" s="83">
        <v>5</v>
      </c>
      <c r="N1494" s="83"/>
      <c r="O1494" s="83"/>
      <c r="P1494" s="83"/>
      <c r="Q1494" s="83"/>
      <c r="R1494" s="84" t="s">
        <v>4710</v>
      </c>
      <c r="S1494" s="84"/>
      <c r="T1494" s="84"/>
      <c r="U1494" s="84"/>
      <c r="V1494" s="84"/>
      <c r="W1494" s="83" t="s">
        <v>4711</v>
      </c>
      <c r="X1494" s="83" t="s">
        <v>4712</v>
      </c>
      <c r="Y1494" s="83"/>
      <c r="Z1494" s="83"/>
      <c r="AA1494" s="83"/>
      <c r="AB1494" s="83"/>
      <c r="AC1494" s="83"/>
      <c r="AD1494" s="3" t="str">
        <f t="shared" si="431"/>
        <v>Carbonate- rich lowland- fen turf</v>
      </c>
    </row>
    <row r="1495" spans="1:30" x14ac:dyDescent="0.25">
      <c r="A1495" s="83">
        <v>54478</v>
      </c>
      <c r="B1495" s="83">
        <v>54470</v>
      </c>
      <c r="C1495" s="83">
        <f t="shared" si="437"/>
        <v>10725</v>
      </c>
      <c r="D1495" s="83">
        <f t="shared" si="437"/>
        <v>54453</v>
      </c>
      <c r="E1495" s="83">
        <f t="shared" si="437"/>
        <v>54470</v>
      </c>
      <c r="F1495" s="88">
        <f t="shared" ref="F1495:F1496" si="439">A1495</f>
        <v>54478</v>
      </c>
      <c r="G1495" s="83"/>
      <c r="H1495" s="83"/>
      <c r="I1495" s="83"/>
      <c r="J1495" s="83"/>
      <c r="K1495" s="83"/>
      <c r="L1495" s="83">
        <v>1488</v>
      </c>
      <c r="M1495" s="83">
        <v>4</v>
      </c>
      <c r="N1495" s="83"/>
      <c r="O1495" s="83"/>
      <c r="P1495" s="83"/>
      <c r="Q1495" s="84" t="s">
        <v>4713</v>
      </c>
      <c r="R1495" s="84"/>
      <c r="S1495" s="84"/>
      <c r="T1495" s="84"/>
      <c r="U1495" s="84"/>
      <c r="V1495" s="84"/>
      <c r="W1495" s="83" t="s">
        <v>4714</v>
      </c>
      <c r="X1495" s="83" t="s">
        <v>4715</v>
      </c>
      <c r="Y1495" s="83"/>
      <c r="Z1495" s="83"/>
      <c r="AA1495" s="83"/>
      <c r="AB1495" s="83"/>
      <c r="AC1495" s="83"/>
      <c r="AD1495" s="3" t="str">
        <f t="shared" si="431"/>
        <v>Carbonate- bearing organic mud</v>
      </c>
    </row>
    <row r="1496" spans="1:30" x14ac:dyDescent="0.25">
      <c r="A1496" s="83">
        <v>54487</v>
      </c>
      <c r="B1496" s="83">
        <v>54470</v>
      </c>
      <c r="C1496" s="83">
        <f t="shared" si="437"/>
        <v>10725</v>
      </c>
      <c r="D1496" s="83">
        <f t="shared" si="437"/>
        <v>54453</v>
      </c>
      <c r="E1496" s="83">
        <f t="shared" si="437"/>
        <v>54470</v>
      </c>
      <c r="F1496" s="88">
        <f t="shared" si="439"/>
        <v>54487</v>
      </c>
      <c r="G1496" s="83"/>
      <c r="H1496" s="83"/>
      <c r="I1496" s="83"/>
      <c r="J1496" s="83"/>
      <c r="K1496" s="83"/>
      <c r="L1496" s="83">
        <v>1489</v>
      </c>
      <c r="M1496" s="83">
        <v>4</v>
      </c>
      <c r="N1496" s="83"/>
      <c r="O1496" s="83"/>
      <c r="P1496" s="83"/>
      <c r="Q1496" s="84" t="s">
        <v>4716</v>
      </c>
      <c r="R1496" s="84"/>
      <c r="S1496" s="84"/>
      <c r="T1496" s="84"/>
      <c r="U1496" s="84"/>
      <c r="V1496" s="84"/>
      <c r="W1496" s="83" t="s">
        <v>4717</v>
      </c>
      <c r="X1496" s="83" t="s">
        <v>4718</v>
      </c>
      <c r="Y1496" s="83"/>
      <c r="Z1496" s="83"/>
      <c r="AA1496" s="83"/>
      <c r="AB1496" s="83"/>
      <c r="AC1496" s="83"/>
      <c r="AD1496" s="3" t="str">
        <f t="shared" si="431"/>
        <v>Carbonate- rich organic mud</v>
      </c>
    </row>
    <row r="1497" spans="1:30" x14ac:dyDescent="0.25">
      <c r="A1497" s="15">
        <v>52230</v>
      </c>
      <c r="B1497" s="15">
        <v>10725</v>
      </c>
      <c r="C1497" s="83">
        <f>VLOOKUP(D1497,$A:$B,2,FALSE)</f>
        <v>10725</v>
      </c>
      <c r="D1497" s="86">
        <f>A1497</f>
        <v>52230</v>
      </c>
      <c r="E1497" s="15"/>
      <c r="F1497" s="15"/>
      <c r="G1497" s="15"/>
      <c r="H1497" s="15"/>
      <c r="I1497" s="15"/>
      <c r="J1497" s="15"/>
      <c r="K1497" s="15"/>
      <c r="L1497" s="15">
        <v>1490</v>
      </c>
      <c r="M1497" s="15">
        <v>2</v>
      </c>
      <c r="N1497" s="15"/>
      <c r="O1497" s="16" t="s">
        <v>4719</v>
      </c>
      <c r="P1497" s="16"/>
      <c r="Q1497" s="16"/>
      <c r="R1497" s="16"/>
      <c r="S1497" s="16"/>
      <c r="T1497" s="16"/>
      <c r="U1497" s="16"/>
      <c r="V1497" s="16"/>
      <c r="W1497" s="15" t="s">
        <v>4720</v>
      </c>
      <c r="X1497" s="15" t="s">
        <v>4721</v>
      </c>
      <c r="Y1497" s="15"/>
      <c r="Z1497" s="15"/>
      <c r="AA1497" s="15"/>
      <c r="AB1497" s="15"/>
      <c r="AC1497" s="15"/>
      <c r="AD1497" s="3" t="str">
        <f t="shared" si="431"/>
        <v>Artificial sediments</v>
      </c>
    </row>
    <row r="1498" spans="1:30" x14ac:dyDescent="0.25">
      <c r="A1498" s="17"/>
      <c r="B1498" s="17"/>
      <c r="C1498" s="17"/>
      <c r="D1498" s="17"/>
      <c r="E1498" s="17"/>
      <c r="F1498" s="17"/>
      <c r="G1498" s="17"/>
      <c r="H1498" s="17"/>
      <c r="I1498" s="17"/>
      <c r="J1498" s="17"/>
      <c r="K1498" s="17"/>
      <c r="L1498" s="17"/>
      <c r="M1498" s="17"/>
      <c r="N1498" s="9"/>
      <c r="O1498" s="9"/>
      <c r="P1498" s="17"/>
      <c r="Q1498" s="17"/>
      <c r="R1498" s="17"/>
      <c r="S1498" s="17"/>
      <c r="T1498" s="17"/>
      <c r="U1498" s="17"/>
      <c r="V1498" s="17"/>
      <c r="W1498" s="17"/>
      <c r="X1498" s="17"/>
      <c r="Y1498" s="9"/>
      <c r="Z1498" s="9"/>
      <c r="AA1498" s="9"/>
      <c r="AB1498" s="9"/>
      <c r="AC1498" s="9"/>
    </row>
    <row r="1499" spans="1:30" x14ac:dyDescent="0.25">
      <c r="A1499" s="17"/>
      <c r="B1499" s="17"/>
      <c r="C1499" s="17"/>
      <c r="D1499" s="17"/>
      <c r="E1499" s="17"/>
      <c r="F1499" s="17"/>
      <c r="G1499" s="17"/>
      <c r="H1499" s="17"/>
      <c r="I1499" s="17"/>
      <c r="J1499" s="17"/>
      <c r="K1499" s="17"/>
      <c r="L1499" s="17"/>
      <c r="M1499" s="17"/>
      <c r="N1499" s="9"/>
      <c r="O1499" s="9"/>
      <c r="P1499" s="17"/>
      <c r="Q1499" s="17"/>
      <c r="R1499" s="17"/>
      <c r="S1499" s="17"/>
      <c r="T1499" s="17"/>
      <c r="U1499" s="17"/>
      <c r="V1499" s="17"/>
      <c r="W1499" s="17"/>
      <c r="X1499" s="17"/>
      <c r="Y1499" s="9"/>
      <c r="Z1499" s="9"/>
      <c r="AA1499" s="9"/>
      <c r="AB1499" s="9"/>
      <c r="AC1499" s="9"/>
    </row>
    <row r="1500" spans="1:30" x14ac:dyDescent="0.25">
      <c r="A1500" s="17"/>
      <c r="B1500" s="17"/>
      <c r="C1500" s="17"/>
      <c r="D1500" s="17"/>
      <c r="E1500" s="17"/>
      <c r="F1500" s="17"/>
      <c r="G1500" s="17"/>
      <c r="H1500" s="17"/>
      <c r="I1500" s="17"/>
      <c r="J1500" s="17"/>
      <c r="K1500" s="17"/>
      <c r="L1500" s="17"/>
      <c r="M1500" s="17"/>
      <c r="N1500" s="9"/>
      <c r="O1500" s="9"/>
      <c r="P1500" s="17"/>
      <c r="Q1500" s="17"/>
      <c r="R1500" s="17"/>
      <c r="S1500" s="17"/>
      <c r="T1500" s="17"/>
      <c r="U1500" s="17"/>
      <c r="V1500" s="17"/>
      <c r="W1500" s="17"/>
      <c r="X1500" s="17"/>
      <c r="Y1500" s="9"/>
      <c r="Z1500" s="9"/>
      <c r="AA1500" s="9"/>
      <c r="AB1500" s="9"/>
      <c r="AC1500" s="9"/>
    </row>
    <row r="1501" spans="1:30" x14ac:dyDescent="0.25">
      <c r="A1501" s="17"/>
      <c r="B1501" s="17"/>
      <c r="C1501" s="17"/>
      <c r="D1501" s="17"/>
      <c r="E1501" s="17"/>
      <c r="F1501" s="17"/>
      <c r="G1501" s="17"/>
      <c r="H1501" s="17"/>
      <c r="I1501" s="17"/>
      <c r="J1501" s="17"/>
      <c r="K1501" s="17"/>
      <c r="L1501" s="17"/>
      <c r="M1501" s="17"/>
      <c r="N1501" s="9"/>
      <c r="O1501" s="9"/>
      <c r="P1501" s="17"/>
      <c r="Q1501" s="17"/>
      <c r="R1501" s="17"/>
      <c r="S1501" s="17"/>
      <c r="T1501" s="17"/>
      <c r="U1501" s="17"/>
      <c r="V1501" s="17"/>
      <c r="W1501" s="17"/>
      <c r="X1501" s="17"/>
      <c r="Y1501" s="9"/>
      <c r="Z1501" s="9"/>
      <c r="AA1501" s="9"/>
      <c r="AB1501" s="9"/>
      <c r="AC1501" s="9"/>
    </row>
    <row r="1502" spans="1:30" x14ac:dyDescent="0.25">
      <c r="A1502" s="17"/>
      <c r="B1502" s="17"/>
      <c r="C1502" s="17"/>
      <c r="D1502" s="17"/>
      <c r="E1502" s="17"/>
      <c r="F1502" s="17"/>
      <c r="G1502" s="17"/>
      <c r="H1502" s="17"/>
      <c r="I1502" s="17"/>
      <c r="J1502" s="17"/>
      <c r="K1502" s="17"/>
      <c r="L1502" s="17"/>
      <c r="M1502" s="17"/>
      <c r="N1502" s="9"/>
      <c r="O1502" s="9"/>
      <c r="P1502" s="17"/>
      <c r="Q1502" s="17"/>
      <c r="R1502" s="17"/>
      <c r="S1502" s="17"/>
      <c r="T1502" s="17"/>
      <c r="U1502" s="17"/>
      <c r="V1502" s="17"/>
      <c r="W1502" s="17"/>
      <c r="X1502" s="17"/>
      <c r="Y1502" s="9"/>
      <c r="Z1502" s="9"/>
      <c r="AA1502" s="9"/>
      <c r="AB1502" s="9"/>
      <c r="AC1502" s="9"/>
    </row>
    <row r="1503" spans="1:30" x14ac:dyDescent="0.25">
      <c r="A1503" s="17"/>
      <c r="B1503" s="17"/>
      <c r="C1503" s="17"/>
      <c r="D1503" s="17"/>
      <c r="E1503" s="17"/>
      <c r="F1503" s="17"/>
      <c r="G1503" s="17"/>
      <c r="H1503" s="17"/>
      <c r="I1503" s="17"/>
      <c r="J1503" s="17"/>
      <c r="K1503" s="17"/>
      <c r="L1503" s="17"/>
      <c r="M1503" s="17"/>
      <c r="N1503" s="9"/>
      <c r="O1503" s="9"/>
      <c r="P1503" s="17"/>
      <c r="Q1503" s="17"/>
      <c r="R1503" s="17"/>
      <c r="S1503" s="17"/>
      <c r="T1503" s="17"/>
      <c r="U1503" s="17"/>
      <c r="V1503" s="17"/>
      <c r="W1503" s="17"/>
      <c r="X1503" s="17"/>
      <c r="Y1503" s="9"/>
      <c r="Z1503" s="9"/>
      <c r="AA1503" s="9"/>
      <c r="AB1503" s="9"/>
      <c r="AC1503" s="9"/>
    </row>
    <row r="1504" spans="1:30" x14ac:dyDescent="0.25">
      <c r="A1504" s="17"/>
      <c r="B1504" s="17"/>
      <c r="C1504" s="17"/>
      <c r="D1504" s="17"/>
      <c r="E1504" s="17"/>
      <c r="F1504" s="17"/>
      <c r="G1504" s="17"/>
      <c r="H1504" s="17"/>
      <c r="I1504" s="17"/>
      <c r="J1504" s="17"/>
      <c r="K1504" s="17"/>
      <c r="L1504" s="17"/>
      <c r="M1504" s="17"/>
      <c r="N1504" s="9"/>
      <c r="O1504" s="9"/>
      <c r="P1504" s="17"/>
      <c r="Q1504" s="17"/>
      <c r="R1504" s="17"/>
      <c r="S1504" s="17"/>
      <c r="T1504" s="17"/>
      <c r="U1504" s="17"/>
      <c r="V1504" s="17"/>
      <c r="W1504" s="17"/>
      <c r="X1504" s="17"/>
      <c r="Y1504" s="9"/>
      <c r="Z1504" s="9"/>
      <c r="AA1504" s="9"/>
      <c r="AB1504" s="9"/>
      <c r="AC1504" s="9"/>
    </row>
    <row r="1505" spans="1:29" x14ac:dyDescent="0.25">
      <c r="A1505" s="17"/>
      <c r="B1505" s="17"/>
      <c r="C1505" s="17"/>
      <c r="D1505" s="17"/>
      <c r="E1505" s="17"/>
      <c r="F1505" s="17"/>
      <c r="G1505" s="17"/>
      <c r="H1505" s="17"/>
      <c r="I1505" s="17"/>
      <c r="J1505" s="17"/>
      <c r="K1505" s="17"/>
      <c r="L1505" s="17"/>
      <c r="M1505" s="17"/>
      <c r="N1505" s="9"/>
      <c r="O1505" s="9"/>
      <c r="P1505" s="17"/>
      <c r="Q1505" s="17"/>
      <c r="R1505" s="17"/>
      <c r="S1505" s="17"/>
      <c r="T1505" s="17"/>
      <c r="U1505" s="17"/>
      <c r="V1505" s="17"/>
      <c r="W1505" s="17"/>
      <c r="X1505" s="17"/>
      <c r="Y1505" s="9"/>
      <c r="Z1505" s="9"/>
      <c r="AA1505" s="9"/>
      <c r="AB1505" s="9"/>
      <c r="AC1505" s="9"/>
    </row>
    <row r="1506" spans="1:29" x14ac:dyDescent="0.25">
      <c r="A1506" s="17"/>
      <c r="B1506" s="17"/>
      <c r="C1506" s="17"/>
      <c r="D1506" s="17"/>
      <c r="E1506" s="17"/>
      <c r="F1506" s="17"/>
      <c r="G1506" s="17"/>
      <c r="H1506" s="17"/>
      <c r="I1506" s="17"/>
      <c r="J1506" s="17"/>
      <c r="K1506" s="17"/>
      <c r="L1506" s="17"/>
      <c r="M1506" s="17"/>
      <c r="N1506" s="9"/>
      <c r="O1506" s="9"/>
      <c r="P1506" s="17"/>
      <c r="Q1506" s="17"/>
      <c r="R1506" s="17"/>
      <c r="S1506" s="17"/>
      <c r="T1506" s="17"/>
      <c r="U1506" s="17"/>
      <c r="V1506" s="17"/>
      <c r="W1506" s="17"/>
      <c r="X1506" s="17"/>
      <c r="Y1506" s="9"/>
      <c r="Z1506" s="9"/>
      <c r="AA1506" s="9"/>
      <c r="AB1506" s="9"/>
      <c r="AC1506" s="9"/>
    </row>
    <row r="1507" spans="1:29" x14ac:dyDescent="0.25">
      <c r="A1507" s="17"/>
      <c r="B1507" s="17"/>
      <c r="C1507" s="17"/>
      <c r="D1507" s="17"/>
      <c r="E1507" s="17"/>
      <c r="F1507" s="17"/>
      <c r="G1507" s="17"/>
      <c r="H1507" s="17"/>
      <c r="I1507" s="17"/>
      <c r="J1507" s="17"/>
      <c r="K1507" s="17"/>
      <c r="L1507" s="17"/>
      <c r="M1507" s="17"/>
      <c r="N1507" s="9"/>
      <c r="O1507" s="9"/>
      <c r="P1507" s="17"/>
      <c r="Q1507" s="17"/>
      <c r="R1507" s="17"/>
      <c r="S1507" s="17"/>
      <c r="T1507" s="17"/>
      <c r="U1507" s="17"/>
      <c r="V1507" s="17"/>
      <c r="W1507" s="17"/>
      <c r="X1507" s="17"/>
      <c r="Y1507" s="9"/>
      <c r="Z1507" s="9"/>
      <c r="AA1507" s="9"/>
      <c r="AB1507" s="9"/>
      <c r="AC1507" s="9"/>
    </row>
    <row r="1508" spans="1:29" x14ac:dyDescent="0.25">
      <c r="A1508" s="17"/>
      <c r="B1508" s="17"/>
      <c r="C1508" s="17"/>
      <c r="D1508" s="17"/>
      <c r="E1508" s="17"/>
      <c r="F1508" s="17"/>
      <c r="G1508" s="17"/>
      <c r="H1508" s="17"/>
      <c r="I1508" s="17"/>
      <c r="J1508" s="17"/>
      <c r="K1508" s="17"/>
      <c r="L1508" s="17"/>
      <c r="M1508" s="17"/>
      <c r="N1508" s="9"/>
      <c r="O1508" s="9"/>
      <c r="P1508" s="17"/>
      <c r="Q1508" s="17"/>
      <c r="R1508" s="17"/>
      <c r="S1508" s="17"/>
      <c r="T1508" s="17"/>
      <c r="U1508" s="17"/>
      <c r="V1508" s="17"/>
      <c r="W1508" s="17"/>
      <c r="X1508" s="17"/>
      <c r="Y1508" s="9"/>
      <c r="Z1508" s="9"/>
      <c r="AA1508" s="9"/>
      <c r="AB1508" s="9"/>
      <c r="AC1508" s="9"/>
    </row>
    <row r="1509" spans="1:29" x14ac:dyDescent="0.25">
      <c r="A1509" s="17"/>
      <c r="B1509" s="17"/>
      <c r="C1509" s="17"/>
      <c r="D1509" s="17"/>
      <c r="E1509" s="17"/>
      <c r="F1509" s="17"/>
      <c r="G1509" s="17"/>
      <c r="H1509" s="17"/>
      <c r="I1509" s="17"/>
      <c r="J1509" s="17"/>
      <c r="K1509" s="17"/>
      <c r="L1509" s="17"/>
      <c r="M1509" s="17"/>
      <c r="N1509" s="9"/>
      <c r="O1509" s="9"/>
      <c r="P1509" s="17"/>
      <c r="Q1509" s="17"/>
      <c r="R1509" s="17"/>
      <c r="S1509" s="17"/>
      <c r="T1509" s="17"/>
      <c r="U1509" s="17"/>
      <c r="V1509" s="17"/>
      <c r="W1509" s="17"/>
      <c r="X1509" s="17"/>
      <c r="Y1509" s="9"/>
      <c r="Z1509" s="9"/>
      <c r="AA1509" s="9"/>
      <c r="AB1509" s="9"/>
      <c r="AC1509" s="9"/>
    </row>
    <row r="1510" spans="1:29" x14ac:dyDescent="0.25">
      <c r="A1510" s="17"/>
      <c r="B1510" s="17"/>
      <c r="C1510" s="17"/>
      <c r="D1510" s="17"/>
      <c r="E1510" s="17"/>
      <c r="F1510" s="17"/>
      <c r="G1510" s="17"/>
      <c r="H1510" s="17"/>
      <c r="I1510" s="17"/>
      <c r="J1510" s="17"/>
      <c r="K1510" s="17"/>
      <c r="L1510" s="17"/>
      <c r="M1510" s="17"/>
      <c r="N1510" s="9"/>
      <c r="O1510" s="9"/>
      <c r="P1510" s="17"/>
      <c r="Q1510" s="17"/>
      <c r="R1510" s="17"/>
      <c r="S1510" s="17"/>
      <c r="T1510" s="17"/>
      <c r="U1510" s="17"/>
      <c r="V1510" s="17"/>
      <c r="W1510" s="17"/>
      <c r="X1510" s="17"/>
      <c r="Y1510" s="9"/>
      <c r="Z1510" s="9"/>
      <c r="AA1510" s="9"/>
      <c r="AB1510" s="9"/>
      <c r="AC1510" s="9"/>
    </row>
    <row r="1511" spans="1:29" x14ac:dyDescent="0.25">
      <c r="A1511" s="17"/>
      <c r="B1511" s="17"/>
      <c r="C1511" s="17"/>
      <c r="D1511" s="17"/>
      <c r="E1511" s="17"/>
      <c r="F1511" s="17"/>
      <c r="G1511" s="17"/>
      <c r="H1511" s="17"/>
      <c r="I1511" s="17"/>
      <c r="J1511" s="17"/>
      <c r="K1511" s="17"/>
      <c r="L1511" s="17"/>
      <c r="M1511" s="17"/>
      <c r="N1511" s="9"/>
      <c r="O1511" s="9"/>
      <c r="P1511" s="17"/>
      <c r="Q1511" s="17"/>
      <c r="R1511" s="17"/>
      <c r="S1511" s="17"/>
      <c r="T1511" s="17"/>
      <c r="U1511" s="17"/>
      <c r="V1511" s="17"/>
      <c r="W1511" s="17"/>
      <c r="X1511" s="17"/>
      <c r="Y1511" s="9"/>
      <c r="Z1511" s="9"/>
      <c r="AA1511" s="9"/>
      <c r="AB1511" s="9"/>
      <c r="AC1511" s="9"/>
    </row>
    <row r="1512" spans="1:29" x14ac:dyDescent="0.25">
      <c r="A1512" s="17"/>
      <c r="B1512" s="17"/>
      <c r="C1512" s="17"/>
      <c r="D1512" s="17"/>
      <c r="E1512" s="17"/>
      <c r="F1512" s="17"/>
      <c r="G1512" s="17"/>
      <c r="H1512" s="17"/>
      <c r="I1512" s="17"/>
      <c r="J1512" s="17"/>
      <c r="K1512" s="17"/>
      <c r="L1512" s="17"/>
      <c r="M1512" s="17"/>
      <c r="N1512" s="9"/>
      <c r="O1512" s="9"/>
      <c r="P1512" s="17"/>
      <c r="Q1512" s="17"/>
      <c r="R1512" s="17"/>
      <c r="S1512" s="17"/>
      <c r="T1512" s="17"/>
      <c r="U1512" s="17"/>
      <c r="V1512" s="17"/>
      <c r="W1512" s="17"/>
      <c r="X1512" s="17"/>
      <c r="Y1512" s="9"/>
      <c r="Z1512" s="9"/>
      <c r="AA1512" s="9"/>
      <c r="AB1512" s="9"/>
      <c r="AC1512" s="9"/>
    </row>
    <row r="1513" spans="1:29" x14ac:dyDescent="0.25">
      <c r="A1513" s="17"/>
      <c r="B1513" s="17"/>
      <c r="C1513" s="17"/>
      <c r="D1513" s="17"/>
      <c r="E1513" s="17"/>
      <c r="F1513" s="17"/>
      <c r="G1513" s="17"/>
      <c r="H1513" s="17"/>
      <c r="I1513" s="17"/>
      <c r="J1513" s="17"/>
      <c r="K1513" s="17"/>
      <c r="L1513" s="17"/>
      <c r="M1513" s="17"/>
      <c r="N1513" s="9"/>
      <c r="O1513" s="9"/>
      <c r="P1513" s="17"/>
      <c r="Q1513" s="17"/>
      <c r="R1513" s="17"/>
      <c r="S1513" s="17"/>
      <c r="T1513" s="17"/>
      <c r="U1513" s="17"/>
      <c r="V1513" s="17"/>
      <c r="W1513" s="17"/>
      <c r="X1513" s="17"/>
      <c r="Y1513" s="9"/>
      <c r="Z1513" s="9"/>
      <c r="AA1513" s="9"/>
      <c r="AB1513" s="9"/>
      <c r="AC1513" s="9"/>
    </row>
    <row r="1514" spans="1:29" x14ac:dyDescent="0.25">
      <c r="A1514" s="17"/>
      <c r="B1514" s="17"/>
      <c r="C1514" s="17"/>
      <c r="D1514" s="17"/>
      <c r="E1514" s="17"/>
      <c r="F1514" s="17"/>
      <c r="G1514" s="17"/>
      <c r="H1514" s="17"/>
      <c r="I1514" s="17"/>
      <c r="J1514" s="17"/>
      <c r="K1514" s="17"/>
      <c r="L1514" s="17"/>
      <c r="M1514" s="17"/>
      <c r="N1514" s="9"/>
      <c r="O1514" s="9"/>
      <c r="P1514" s="17"/>
      <c r="Q1514" s="17"/>
      <c r="R1514" s="17"/>
      <c r="S1514" s="17"/>
      <c r="T1514" s="17"/>
      <c r="U1514" s="17"/>
      <c r="V1514" s="17"/>
      <c r="W1514" s="17"/>
      <c r="X1514" s="17"/>
      <c r="Y1514" s="9"/>
      <c r="Z1514" s="9"/>
      <c r="AA1514" s="9"/>
      <c r="AB1514" s="9"/>
      <c r="AC1514" s="9"/>
    </row>
    <row r="1515" spans="1:29" x14ac:dyDescent="0.25">
      <c r="A1515" s="17"/>
      <c r="B1515" s="17"/>
      <c r="C1515" s="17"/>
      <c r="D1515" s="17"/>
      <c r="E1515" s="17"/>
      <c r="F1515" s="17"/>
      <c r="G1515" s="17"/>
      <c r="H1515" s="17"/>
      <c r="I1515" s="17"/>
      <c r="J1515" s="17"/>
      <c r="K1515" s="17"/>
      <c r="L1515" s="17"/>
      <c r="M1515" s="17"/>
      <c r="N1515" s="9"/>
      <c r="O1515" s="9"/>
      <c r="P1515" s="17"/>
      <c r="Q1515" s="17"/>
      <c r="R1515" s="17"/>
      <c r="S1515" s="17"/>
      <c r="T1515" s="17"/>
      <c r="U1515" s="17"/>
      <c r="V1515" s="17"/>
      <c r="W1515" s="17"/>
      <c r="X1515" s="17"/>
      <c r="Y1515" s="9"/>
      <c r="Z1515" s="9"/>
      <c r="AA1515" s="9"/>
      <c r="AB1515" s="9"/>
      <c r="AC1515" s="9"/>
    </row>
    <row r="1516" spans="1:29" x14ac:dyDescent="0.25">
      <c r="A1516" s="17"/>
      <c r="B1516" s="17"/>
      <c r="C1516" s="17"/>
      <c r="D1516" s="17"/>
      <c r="E1516" s="17"/>
      <c r="F1516" s="17"/>
      <c r="G1516" s="17"/>
      <c r="H1516" s="17"/>
      <c r="I1516" s="17"/>
      <c r="J1516" s="17"/>
      <c r="K1516" s="17"/>
      <c r="L1516" s="17"/>
      <c r="M1516" s="17"/>
      <c r="N1516" s="9"/>
      <c r="O1516" s="9"/>
      <c r="P1516" s="17"/>
      <c r="Q1516" s="17"/>
      <c r="R1516" s="17"/>
      <c r="S1516" s="17"/>
      <c r="T1516" s="17"/>
      <c r="U1516" s="17"/>
      <c r="V1516" s="17"/>
      <c r="W1516" s="17"/>
      <c r="X1516" s="17"/>
      <c r="Y1516" s="9"/>
      <c r="Z1516" s="9"/>
      <c r="AA1516" s="9"/>
      <c r="AB1516" s="9"/>
      <c r="AC1516" s="9"/>
    </row>
    <row r="1517" spans="1:29" x14ac:dyDescent="0.25">
      <c r="A1517" s="17"/>
      <c r="B1517" s="17"/>
      <c r="C1517" s="17"/>
      <c r="D1517" s="17"/>
      <c r="E1517" s="17"/>
      <c r="F1517" s="17"/>
      <c r="G1517" s="17"/>
      <c r="H1517" s="17"/>
      <c r="I1517" s="17"/>
      <c r="J1517" s="17"/>
      <c r="K1517" s="17"/>
      <c r="L1517" s="17"/>
      <c r="M1517" s="17"/>
      <c r="N1517" s="9"/>
      <c r="O1517" s="9"/>
      <c r="P1517" s="17"/>
      <c r="Q1517" s="17"/>
      <c r="R1517" s="17"/>
      <c r="S1517" s="17"/>
      <c r="T1517" s="17"/>
      <c r="U1517" s="17"/>
      <c r="V1517" s="17"/>
      <c r="W1517" s="17"/>
      <c r="X1517" s="17"/>
      <c r="Y1517" s="9"/>
      <c r="Z1517" s="9"/>
      <c r="AA1517" s="9"/>
      <c r="AB1517" s="9"/>
      <c r="AC1517" s="9"/>
    </row>
    <row r="1518" spans="1:29" x14ac:dyDescent="0.25">
      <c r="A1518" s="17"/>
      <c r="B1518" s="17"/>
      <c r="C1518" s="17"/>
      <c r="D1518" s="17"/>
      <c r="E1518" s="17"/>
      <c r="F1518" s="17"/>
      <c r="G1518" s="17"/>
      <c r="H1518" s="17"/>
      <c r="I1518" s="17"/>
      <c r="J1518" s="17"/>
      <c r="K1518" s="17"/>
      <c r="L1518" s="17"/>
      <c r="M1518" s="17"/>
      <c r="N1518" s="9"/>
      <c r="O1518" s="9"/>
      <c r="P1518" s="17"/>
      <c r="Q1518" s="17"/>
      <c r="R1518" s="17"/>
      <c r="S1518" s="17"/>
      <c r="T1518" s="17"/>
      <c r="U1518" s="17"/>
      <c r="V1518" s="17"/>
      <c r="W1518" s="17"/>
      <c r="X1518" s="17"/>
      <c r="Y1518" s="9"/>
      <c r="Z1518" s="9"/>
      <c r="AA1518" s="9"/>
      <c r="AB1518" s="9"/>
      <c r="AC1518" s="9"/>
    </row>
    <row r="1519" spans="1:29" x14ac:dyDescent="0.25">
      <c r="A1519" s="17"/>
      <c r="B1519" s="17"/>
      <c r="C1519" s="17"/>
      <c r="D1519" s="17"/>
      <c r="E1519" s="17"/>
      <c r="F1519" s="17"/>
      <c r="G1519" s="17"/>
      <c r="H1519" s="17"/>
      <c r="I1519" s="17"/>
      <c r="J1519" s="17"/>
      <c r="K1519" s="17"/>
      <c r="L1519" s="17"/>
      <c r="M1519" s="17"/>
      <c r="N1519" s="9"/>
      <c r="O1519" s="9"/>
      <c r="P1519" s="17"/>
      <c r="Q1519" s="17"/>
      <c r="R1519" s="17"/>
      <c r="S1519" s="17"/>
      <c r="T1519" s="17"/>
      <c r="U1519" s="17"/>
      <c r="V1519" s="17"/>
      <c r="W1519" s="17"/>
      <c r="X1519" s="17"/>
      <c r="Y1519" s="9"/>
      <c r="Z1519" s="9"/>
      <c r="AA1519" s="9"/>
      <c r="AB1519" s="9"/>
      <c r="AC1519" s="9"/>
    </row>
    <row r="1520" spans="1:29" x14ac:dyDescent="0.25">
      <c r="A1520" s="17"/>
      <c r="B1520" s="17"/>
      <c r="C1520" s="17"/>
      <c r="D1520" s="17"/>
      <c r="E1520" s="17"/>
      <c r="F1520" s="17"/>
      <c r="G1520" s="17"/>
      <c r="H1520" s="17"/>
      <c r="I1520" s="17"/>
      <c r="J1520" s="17"/>
      <c r="K1520" s="17"/>
      <c r="L1520" s="17"/>
      <c r="M1520" s="17"/>
      <c r="N1520" s="9"/>
      <c r="O1520" s="9"/>
      <c r="P1520" s="17"/>
      <c r="Q1520" s="17"/>
      <c r="R1520" s="17"/>
      <c r="S1520" s="17"/>
      <c r="T1520" s="17"/>
      <c r="U1520" s="17"/>
      <c r="V1520" s="17"/>
      <c r="W1520" s="17"/>
      <c r="X1520" s="17"/>
      <c r="Y1520" s="9"/>
      <c r="Z1520" s="9"/>
      <c r="AA1520" s="9"/>
      <c r="AB1520" s="9"/>
      <c r="AC1520" s="9"/>
    </row>
    <row r="1521" spans="1:29" x14ac:dyDescent="0.25">
      <c r="A1521" s="17"/>
      <c r="B1521" s="17"/>
      <c r="C1521" s="17"/>
      <c r="D1521" s="17"/>
      <c r="E1521" s="17"/>
      <c r="F1521" s="17"/>
      <c r="G1521" s="17"/>
      <c r="H1521" s="17"/>
      <c r="I1521" s="17"/>
      <c r="J1521" s="17"/>
      <c r="K1521" s="17"/>
      <c r="L1521" s="17"/>
      <c r="M1521" s="17"/>
      <c r="N1521" s="9"/>
      <c r="O1521" s="9"/>
      <c r="P1521" s="17"/>
      <c r="Q1521" s="17"/>
      <c r="R1521" s="17"/>
      <c r="S1521" s="17"/>
      <c r="T1521" s="17"/>
      <c r="U1521" s="17"/>
      <c r="V1521" s="17"/>
      <c r="W1521" s="17"/>
      <c r="X1521" s="17"/>
      <c r="Y1521" s="9"/>
      <c r="Z1521" s="9"/>
      <c r="AA1521" s="9"/>
      <c r="AB1521" s="9"/>
      <c r="AC1521" s="9"/>
    </row>
    <row r="1522" spans="1:29" x14ac:dyDescent="0.25">
      <c r="A1522" s="17"/>
      <c r="B1522" s="17"/>
      <c r="C1522" s="17"/>
      <c r="D1522" s="17"/>
      <c r="E1522" s="17"/>
      <c r="F1522" s="17"/>
      <c r="G1522" s="17"/>
      <c r="H1522" s="17"/>
      <c r="I1522" s="17"/>
      <c r="J1522" s="17"/>
      <c r="K1522" s="17"/>
      <c r="L1522" s="17"/>
      <c r="M1522" s="17"/>
      <c r="N1522" s="9"/>
      <c r="O1522" s="9"/>
      <c r="P1522" s="17"/>
      <c r="Q1522" s="17"/>
      <c r="R1522" s="17"/>
      <c r="S1522" s="17"/>
      <c r="T1522" s="17"/>
      <c r="U1522" s="17"/>
      <c r="V1522" s="17"/>
      <c r="W1522" s="17"/>
      <c r="X1522" s="17"/>
      <c r="Y1522" s="9"/>
      <c r="Z1522" s="9"/>
      <c r="AA1522" s="9"/>
      <c r="AB1522" s="9"/>
      <c r="AC1522" s="9"/>
    </row>
    <row r="1523" spans="1:29" x14ac:dyDescent="0.25">
      <c r="A1523" s="17"/>
      <c r="B1523" s="17"/>
      <c r="C1523" s="17"/>
      <c r="D1523" s="17"/>
      <c r="E1523" s="17"/>
      <c r="F1523" s="17"/>
      <c r="G1523" s="17"/>
      <c r="H1523" s="17"/>
      <c r="I1523" s="17"/>
      <c r="J1523" s="17"/>
      <c r="K1523" s="17"/>
      <c r="L1523" s="17"/>
      <c r="M1523" s="17"/>
      <c r="N1523" s="9"/>
      <c r="O1523" s="9"/>
      <c r="P1523" s="17"/>
      <c r="Q1523" s="17"/>
      <c r="R1523" s="17"/>
      <c r="S1523" s="17"/>
      <c r="T1523" s="17"/>
      <c r="U1523" s="17"/>
      <c r="V1523" s="17"/>
      <c r="W1523" s="17"/>
      <c r="X1523" s="17"/>
      <c r="Y1523" s="9"/>
      <c r="Z1523" s="9"/>
      <c r="AA1523" s="9"/>
      <c r="AB1523" s="9"/>
      <c r="AC1523" s="9"/>
    </row>
    <row r="1524" spans="1:29" x14ac:dyDescent="0.25">
      <c r="A1524" s="17"/>
      <c r="B1524" s="17"/>
      <c r="C1524" s="17"/>
      <c r="D1524" s="17"/>
      <c r="E1524" s="17"/>
      <c r="F1524" s="17"/>
      <c r="G1524" s="17"/>
      <c r="H1524" s="17"/>
      <c r="I1524" s="17"/>
      <c r="J1524" s="17"/>
      <c r="K1524" s="17"/>
      <c r="L1524" s="17"/>
      <c r="M1524" s="17"/>
      <c r="N1524" s="9"/>
      <c r="O1524" s="9"/>
      <c r="P1524" s="17"/>
      <c r="Q1524" s="17"/>
      <c r="R1524" s="17"/>
      <c r="S1524" s="17"/>
      <c r="T1524" s="17"/>
      <c r="U1524" s="17"/>
      <c r="V1524" s="17"/>
      <c r="W1524" s="17"/>
      <c r="X1524" s="17"/>
      <c r="Y1524" s="9"/>
      <c r="Z1524" s="9"/>
      <c r="AA1524" s="9"/>
      <c r="AB1524" s="9"/>
      <c r="AC1524" s="9"/>
    </row>
    <row r="1525" spans="1:29" x14ac:dyDescent="0.25">
      <c r="A1525" s="17"/>
      <c r="B1525" s="17"/>
      <c r="C1525" s="17"/>
      <c r="D1525" s="17"/>
      <c r="E1525" s="17"/>
      <c r="F1525" s="17"/>
      <c r="G1525" s="17"/>
      <c r="H1525" s="17"/>
      <c r="I1525" s="17"/>
      <c r="J1525" s="17"/>
      <c r="K1525" s="17"/>
      <c r="L1525" s="17"/>
      <c r="M1525" s="17"/>
      <c r="N1525" s="9"/>
      <c r="O1525" s="9"/>
      <c r="P1525" s="17"/>
      <c r="Q1525" s="17"/>
      <c r="R1525" s="17"/>
      <c r="S1525" s="17"/>
      <c r="T1525" s="17"/>
      <c r="U1525" s="17"/>
      <c r="V1525" s="17"/>
      <c r="W1525" s="17"/>
      <c r="X1525" s="17"/>
      <c r="Y1525" s="9"/>
      <c r="Z1525" s="9"/>
      <c r="AA1525" s="9"/>
      <c r="AB1525" s="9"/>
      <c r="AC1525" s="9"/>
    </row>
    <row r="1526" spans="1:29" x14ac:dyDescent="0.25">
      <c r="A1526" s="17"/>
      <c r="B1526" s="17"/>
      <c r="C1526" s="17"/>
      <c r="D1526" s="17"/>
      <c r="E1526" s="17"/>
      <c r="F1526" s="17"/>
      <c r="G1526" s="17"/>
      <c r="H1526" s="17"/>
      <c r="I1526" s="17"/>
      <c r="J1526" s="17"/>
      <c r="K1526" s="17"/>
      <c r="L1526" s="17"/>
      <c r="M1526" s="17"/>
      <c r="N1526" s="9"/>
      <c r="O1526" s="9"/>
      <c r="P1526" s="17"/>
      <c r="Q1526" s="17"/>
      <c r="R1526" s="17"/>
      <c r="S1526" s="17"/>
      <c r="T1526" s="17"/>
      <c r="U1526" s="17"/>
      <c r="V1526" s="17"/>
      <c r="W1526" s="17"/>
      <c r="X1526" s="17"/>
      <c r="Y1526" s="9"/>
      <c r="Z1526" s="9"/>
      <c r="AA1526" s="9"/>
      <c r="AB1526" s="9"/>
      <c r="AC1526" s="9"/>
    </row>
    <row r="1527" spans="1:29" x14ac:dyDescent="0.25">
      <c r="A1527" s="17"/>
      <c r="B1527" s="17"/>
      <c r="C1527" s="17"/>
      <c r="D1527" s="17"/>
      <c r="E1527" s="17"/>
      <c r="F1527" s="17"/>
      <c r="G1527" s="17"/>
      <c r="H1527" s="17"/>
      <c r="I1527" s="17"/>
      <c r="J1527" s="17"/>
      <c r="K1527" s="17"/>
      <c r="L1527" s="17"/>
      <c r="M1527" s="17"/>
      <c r="N1527" s="9"/>
      <c r="O1527" s="9"/>
      <c r="P1527" s="17"/>
      <c r="Q1527" s="17"/>
      <c r="R1527" s="17"/>
      <c r="S1527" s="17"/>
      <c r="T1527" s="17"/>
      <c r="U1527" s="17"/>
      <c r="V1527" s="17"/>
      <c r="W1527" s="17"/>
      <c r="X1527" s="17"/>
      <c r="Y1527" s="9"/>
      <c r="Z1527" s="9"/>
      <c r="AA1527" s="9"/>
      <c r="AB1527" s="9"/>
      <c r="AC1527" s="9"/>
    </row>
    <row r="1528" spans="1:29" x14ac:dyDescent="0.25">
      <c r="A1528" s="17"/>
      <c r="B1528" s="17"/>
      <c r="C1528" s="17"/>
      <c r="D1528" s="17"/>
      <c r="E1528" s="17"/>
      <c r="F1528" s="17"/>
      <c r="G1528" s="17"/>
      <c r="H1528" s="17"/>
      <c r="I1528" s="17"/>
      <c r="J1528" s="17"/>
      <c r="K1528" s="17"/>
      <c r="L1528" s="17"/>
      <c r="M1528" s="17"/>
      <c r="N1528" s="9"/>
      <c r="O1528" s="9"/>
      <c r="P1528" s="17"/>
      <c r="Q1528" s="17"/>
      <c r="R1528" s="17"/>
      <c r="S1528" s="17"/>
      <c r="T1528" s="17"/>
      <c r="U1528" s="17"/>
      <c r="V1528" s="17"/>
      <c r="W1528" s="17"/>
      <c r="X1528" s="17"/>
      <c r="Y1528" s="9"/>
      <c r="Z1528" s="9"/>
      <c r="AA1528" s="9"/>
      <c r="AB1528" s="9"/>
      <c r="AC1528" s="9"/>
    </row>
    <row r="1529" spans="1:29" x14ac:dyDescent="0.25">
      <c r="A1529" s="17"/>
      <c r="B1529" s="17"/>
      <c r="C1529" s="17"/>
      <c r="D1529" s="17"/>
      <c r="E1529" s="17"/>
      <c r="F1529" s="17"/>
      <c r="G1529" s="17"/>
      <c r="H1529" s="17"/>
      <c r="I1529" s="17"/>
      <c r="J1529" s="17"/>
      <c r="K1529" s="17"/>
      <c r="L1529" s="17"/>
      <c r="M1529" s="17"/>
      <c r="N1529" s="9"/>
      <c r="O1529" s="9"/>
      <c r="P1529" s="17"/>
      <c r="Q1529" s="17"/>
      <c r="R1529" s="17"/>
      <c r="S1529" s="17"/>
      <c r="T1529" s="17"/>
      <c r="U1529" s="17"/>
      <c r="V1529" s="17"/>
      <c r="W1529" s="17"/>
      <c r="X1529" s="17"/>
      <c r="Y1529" s="9"/>
      <c r="Z1529" s="9"/>
      <c r="AA1529" s="9"/>
      <c r="AB1529" s="9"/>
      <c r="AC1529" s="9"/>
    </row>
    <row r="1530" spans="1:29" x14ac:dyDescent="0.25">
      <c r="A1530" s="17"/>
      <c r="B1530" s="17"/>
      <c r="C1530" s="17"/>
      <c r="D1530" s="17"/>
      <c r="E1530" s="17"/>
      <c r="F1530" s="17"/>
      <c r="G1530" s="17"/>
      <c r="H1530" s="17"/>
      <c r="I1530" s="17"/>
      <c r="J1530" s="17"/>
      <c r="K1530" s="17"/>
      <c r="L1530" s="17"/>
      <c r="M1530" s="17"/>
      <c r="N1530" s="9"/>
      <c r="O1530" s="9"/>
      <c r="P1530" s="17"/>
      <c r="Q1530" s="17"/>
      <c r="R1530" s="17"/>
      <c r="S1530" s="17"/>
      <c r="T1530" s="17"/>
      <c r="U1530" s="17"/>
      <c r="V1530" s="17"/>
      <c r="W1530" s="17"/>
      <c r="X1530" s="17"/>
      <c r="Y1530" s="9"/>
      <c r="Z1530" s="9"/>
      <c r="AA1530" s="9"/>
      <c r="AB1530" s="9"/>
      <c r="AC1530" s="9"/>
    </row>
    <row r="1531" spans="1:29" x14ac:dyDescent="0.25">
      <c r="A1531" s="17"/>
      <c r="B1531" s="17"/>
      <c r="C1531" s="17"/>
      <c r="D1531" s="17"/>
      <c r="E1531" s="17"/>
      <c r="F1531" s="17"/>
      <c r="G1531" s="17"/>
      <c r="H1531" s="17"/>
      <c r="I1531" s="17"/>
      <c r="J1531" s="17"/>
      <c r="K1531" s="17"/>
      <c r="L1531" s="17"/>
      <c r="M1531" s="17"/>
      <c r="N1531" s="9"/>
      <c r="O1531" s="9"/>
      <c r="P1531" s="17"/>
      <c r="Q1531" s="17"/>
      <c r="R1531" s="17"/>
      <c r="S1531" s="17"/>
      <c r="T1531" s="17"/>
      <c r="U1531" s="17"/>
      <c r="V1531" s="17"/>
      <c r="W1531" s="17"/>
      <c r="X1531" s="17"/>
      <c r="Y1531" s="9"/>
      <c r="Z1531" s="9"/>
      <c r="AA1531" s="9"/>
      <c r="AB1531" s="9"/>
      <c r="AC1531" s="9"/>
    </row>
    <row r="1532" spans="1:29" x14ac:dyDescent="0.25">
      <c r="A1532" s="17"/>
      <c r="B1532" s="17"/>
      <c r="C1532" s="17"/>
      <c r="D1532" s="17"/>
      <c r="E1532" s="17"/>
      <c r="F1532" s="17"/>
      <c r="G1532" s="17"/>
      <c r="H1532" s="17"/>
      <c r="I1532" s="17"/>
      <c r="J1532" s="17"/>
      <c r="K1532" s="17"/>
      <c r="L1532" s="17"/>
      <c r="M1532" s="17"/>
      <c r="N1532" s="9"/>
      <c r="O1532" s="9"/>
      <c r="P1532" s="17"/>
      <c r="Q1532" s="17"/>
      <c r="R1532" s="17"/>
      <c r="S1532" s="17"/>
      <c r="T1532" s="17"/>
      <c r="U1532" s="17"/>
      <c r="V1532" s="17"/>
      <c r="W1532" s="17"/>
      <c r="X1532" s="17"/>
      <c r="Y1532" s="9"/>
      <c r="Z1532" s="9"/>
      <c r="AA1532" s="9"/>
      <c r="AB1532" s="9"/>
      <c r="AC1532" s="9"/>
    </row>
    <row r="1533" spans="1:29" x14ac:dyDescent="0.25">
      <c r="A1533" s="17"/>
      <c r="B1533" s="17"/>
      <c r="C1533" s="17"/>
      <c r="D1533" s="17"/>
      <c r="E1533" s="17"/>
      <c r="F1533" s="17"/>
      <c r="G1533" s="17"/>
      <c r="H1533" s="17"/>
      <c r="I1533" s="17"/>
      <c r="J1533" s="17"/>
      <c r="K1533" s="17"/>
      <c r="L1533" s="17"/>
      <c r="M1533" s="17"/>
      <c r="N1533" s="9"/>
      <c r="O1533" s="9"/>
      <c r="P1533" s="17"/>
      <c r="Q1533" s="17"/>
      <c r="R1533" s="17"/>
      <c r="S1533" s="17"/>
      <c r="T1533" s="17"/>
      <c r="U1533" s="17"/>
      <c r="V1533" s="17"/>
      <c r="W1533" s="17"/>
      <c r="X1533" s="17"/>
      <c r="Y1533" s="9"/>
      <c r="Z1533" s="9"/>
      <c r="AA1533" s="9"/>
      <c r="AB1533" s="9"/>
      <c r="AC1533" s="9"/>
    </row>
    <row r="1534" spans="1:29" x14ac:dyDescent="0.25">
      <c r="A1534" s="17"/>
      <c r="B1534" s="17"/>
      <c r="C1534" s="17"/>
      <c r="D1534" s="17"/>
      <c r="E1534" s="17"/>
      <c r="F1534" s="17"/>
      <c r="G1534" s="17"/>
      <c r="H1534" s="17"/>
      <c r="I1534" s="17"/>
      <c r="J1534" s="17"/>
      <c r="K1534" s="17"/>
      <c r="L1534" s="17"/>
      <c r="M1534" s="17"/>
      <c r="N1534" s="9"/>
      <c r="O1534" s="9"/>
      <c r="P1534" s="17"/>
      <c r="Q1534" s="17"/>
      <c r="R1534" s="17"/>
      <c r="S1534" s="17"/>
      <c r="T1534" s="17"/>
      <c r="U1534" s="17"/>
      <c r="V1534" s="17"/>
      <c r="W1534" s="17"/>
      <c r="X1534" s="17"/>
      <c r="Y1534" s="9"/>
      <c r="Z1534" s="9"/>
      <c r="AA1534" s="9"/>
      <c r="AB1534" s="9"/>
      <c r="AC1534" s="9"/>
    </row>
    <row r="1535" spans="1:29" x14ac:dyDescent="0.25">
      <c r="A1535" s="17"/>
      <c r="B1535" s="17"/>
      <c r="C1535" s="17"/>
      <c r="D1535" s="17"/>
      <c r="E1535" s="17"/>
      <c r="F1535" s="17"/>
      <c r="G1535" s="17"/>
      <c r="H1535" s="17"/>
      <c r="I1535" s="17"/>
      <c r="J1535" s="17"/>
      <c r="K1535" s="17"/>
      <c r="L1535" s="17"/>
      <c r="M1535" s="17"/>
      <c r="N1535" s="9"/>
      <c r="O1535" s="9"/>
      <c r="P1535" s="17"/>
      <c r="Q1535" s="17"/>
      <c r="R1535" s="17"/>
      <c r="S1535" s="17"/>
      <c r="T1535" s="17"/>
      <c r="U1535" s="17"/>
      <c r="V1535" s="17"/>
      <c r="W1535" s="17"/>
      <c r="X1535" s="17"/>
      <c r="Y1535" s="9"/>
      <c r="Z1535" s="9"/>
      <c r="AA1535" s="9"/>
      <c r="AB1535" s="9"/>
      <c r="AC1535" s="9"/>
    </row>
    <row r="1536" spans="1:29" x14ac:dyDescent="0.25">
      <c r="A1536" s="17"/>
      <c r="B1536" s="17"/>
      <c r="C1536" s="17"/>
      <c r="D1536" s="17"/>
      <c r="E1536" s="17"/>
      <c r="F1536" s="17"/>
      <c r="G1536" s="17"/>
      <c r="H1536" s="17"/>
      <c r="I1536" s="17"/>
      <c r="J1536" s="17"/>
      <c r="K1536" s="17"/>
      <c r="L1536" s="17"/>
      <c r="M1536" s="17"/>
      <c r="N1536" s="9"/>
      <c r="O1536" s="9"/>
      <c r="P1536" s="17"/>
      <c r="Q1536" s="17"/>
      <c r="R1536" s="17"/>
      <c r="S1536" s="17"/>
      <c r="T1536" s="17"/>
      <c r="U1536" s="17"/>
      <c r="V1536" s="17"/>
      <c r="W1536" s="17"/>
      <c r="X1536" s="17"/>
      <c r="Y1536" s="9"/>
      <c r="Z1536" s="9"/>
      <c r="AA1536" s="9"/>
      <c r="AB1536" s="9"/>
      <c r="AC1536" s="9"/>
    </row>
    <row r="1537" spans="1:29" x14ac:dyDescent="0.25">
      <c r="A1537" s="17"/>
      <c r="B1537" s="17"/>
      <c r="C1537" s="17"/>
      <c r="D1537" s="17"/>
      <c r="E1537" s="17"/>
      <c r="F1537" s="17"/>
      <c r="G1537" s="17"/>
      <c r="H1537" s="17"/>
      <c r="I1537" s="17"/>
      <c r="J1537" s="17"/>
      <c r="K1537" s="17"/>
      <c r="L1537" s="17"/>
      <c r="M1537" s="17"/>
      <c r="N1537" s="9"/>
      <c r="O1537" s="9"/>
      <c r="P1537" s="17"/>
      <c r="Q1537" s="17"/>
      <c r="R1537" s="17"/>
      <c r="S1537" s="17"/>
      <c r="T1537" s="17"/>
      <c r="U1537" s="17"/>
      <c r="V1537" s="17"/>
      <c r="W1537" s="17"/>
      <c r="X1537" s="17"/>
      <c r="Y1537" s="9"/>
      <c r="Z1537" s="9"/>
      <c r="AA1537" s="9"/>
      <c r="AB1537" s="9"/>
      <c r="AC1537" s="9"/>
    </row>
    <row r="1538" spans="1:29" x14ac:dyDescent="0.25">
      <c r="A1538" s="17"/>
      <c r="B1538" s="17"/>
      <c r="C1538" s="17"/>
      <c r="D1538" s="17"/>
      <c r="E1538" s="17"/>
      <c r="F1538" s="17"/>
      <c r="G1538" s="17"/>
      <c r="H1538" s="17"/>
      <c r="I1538" s="17"/>
      <c r="J1538" s="17"/>
      <c r="K1538" s="17"/>
      <c r="L1538" s="17"/>
      <c r="M1538" s="17"/>
      <c r="N1538" s="9"/>
      <c r="O1538" s="9"/>
      <c r="P1538" s="17"/>
      <c r="Q1538" s="17"/>
      <c r="R1538" s="17"/>
      <c r="S1538" s="17"/>
      <c r="T1538" s="17"/>
      <c r="U1538" s="17"/>
      <c r="V1538" s="17"/>
      <c r="W1538" s="17"/>
      <c r="X1538" s="17"/>
      <c r="Y1538" s="9"/>
      <c r="Z1538" s="9"/>
      <c r="AA1538" s="9"/>
      <c r="AB1538" s="9"/>
      <c r="AC1538" s="9"/>
    </row>
    <row r="1539" spans="1:29" x14ac:dyDescent="0.25">
      <c r="A1539" s="17"/>
      <c r="B1539" s="17"/>
      <c r="C1539" s="17"/>
      <c r="D1539" s="17"/>
      <c r="E1539" s="17"/>
      <c r="F1539" s="17"/>
      <c r="G1539" s="17"/>
      <c r="H1539" s="17"/>
      <c r="I1539" s="17"/>
      <c r="J1539" s="17"/>
      <c r="K1539" s="17"/>
      <c r="L1539" s="17"/>
      <c r="M1539" s="17"/>
      <c r="N1539" s="9"/>
      <c r="O1539" s="9"/>
      <c r="P1539" s="17"/>
      <c r="Q1539" s="17"/>
      <c r="R1539" s="17"/>
      <c r="S1539" s="17"/>
      <c r="T1539" s="17"/>
      <c r="U1539" s="17"/>
      <c r="V1539" s="17"/>
      <c r="W1539" s="17"/>
      <c r="X1539" s="17"/>
      <c r="Y1539" s="9"/>
      <c r="Z1539" s="9"/>
      <c r="AA1539" s="9"/>
      <c r="AB1539" s="9"/>
      <c r="AC1539" s="9"/>
    </row>
    <row r="1540" spans="1:29" x14ac:dyDescent="0.25">
      <c r="A1540" s="17"/>
      <c r="B1540" s="17"/>
      <c r="C1540" s="17"/>
      <c r="D1540" s="17"/>
      <c r="E1540" s="17"/>
      <c r="F1540" s="17"/>
      <c r="G1540" s="17"/>
      <c r="H1540" s="17"/>
      <c r="I1540" s="17"/>
      <c r="J1540" s="17"/>
      <c r="K1540" s="17"/>
      <c r="L1540" s="17"/>
      <c r="M1540" s="17"/>
      <c r="N1540" s="9"/>
      <c r="O1540" s="9"/>
      <c r="P1540" s="17"/>
      <c r="Q1540" s="17"/>
      <c r="R1540" s="17"/>
      <c r="S1540" s="17"/>
      <c r="T1540" s="17"/>
      <c r="U1540" s="17"/>
      <c r="V1540" s="17"/>
      <c r="W1540" s="17"/>
      <c r="X1540" s="17"/>
      <c r="Y1540" s="9"/>
      <c r="Z1540" s="9"/>
      <c r="AA1540" s="9"/>
      <c r="AB1540" s="9"/>
      <c r="AC1540" s="9"/>
    </row>
    <row r="1541" spans="1:29" x14ac:dyDescent="0.25">
      <c r="A1541" s="17"/>
      <c r="B1541" s="17"/>
      <c r="C1541" s="17"/>
      <c r="D1541" s="17"/>
      <c r="E1541" s="17"/>
      <c r="F1541" s="17"/>
      <c r="G1541" s="17"/>
      <c r="H1541" s="17"/>
      <c r="I1541" s="17"/>
      <c r="J1541" s="17"/>
      <c r="K1541" s="17"/>
      <c r="L1541" s="17"/>
      <c r="M1541" s="17"/>
      <c r="N1541" s="9"/>
      <c r="O1541" s="9"/>
      <c r="P1541" s="17"/>
      <c r="Q1541" s="17"/>
      <c r="R1541" s="17"/>
      <c r="S1541" s="17"/>
      <c r="T1541" s="17"/>
      <c r="U1541" s="17"/>
      <c r="V1541" s="17"/>
      <c r="W1541" s="17"/>
      <c r="X1541" s="17"/>
      <c r="Y1541" s="9"/>
      <c r="Z1541" s="9"/>
      <c r="AA1541" s="9"/>
      <c r="AB1541" s="9"/>
      <c r="AC1541" s="9"/>
    </row>
    <row r="1542" spans="1:29" x14ac:dyDescent="0.25">
      <c r="A1542" s="17"/>
      <c r="B1542" s="17"/>
      <c r="C1542" s="17"/>
      <c r="D1542" s="17"/>
      <c r="E1542" s="17"/>
      <c r="F1542" s="17"/>
      <c r="G1542" s="17"/>
      <c r="H1542" s="17"/>
      <c r="I1542" s="17"/>
      <c r="J1542" s="17"/>
      <c r="K1542" s="17"/>
      <c r="L1542" s="17"/>
      <c r="M1542" s="17"/>
      <c r="N1542" s="9"/>
      <c r="O1542" s="9"/>
      <c r="P1542" s="17"/>
      <c r="Q1542" s="17"/>
      <c r="R1542" s="17"/>
      <c r="S1542" s="17"/>
      <c r="T1542" s="17"/>
      <c r="U1542" s="17"/>
      <c r="V1542" s="17"/>
      <c r="W1542" s="17"/>
      <c r="X1542" s="17"/>
      <c r="Y1542" s="9"/>
      <c r="Z1542" s="9"/>
      <c r="AA1542" s="9"/>
      <c r="AB1542" s="9"/>
      <c r="AC1542" s="9"/>
    </row>
    <row r="1543" spans="1:29" x14ac:dyDescent="0.25">
      <c r="A1543" s="17"/>
      <c r="B1543" s="17"/>
      <c r="C1543" s="17"/>
      <c r="D1543" s="17"/>
      <c r="E1543" s="17"/>
      <c r="F1543" s="17"/>
      <c r="G1543" s="17"/>
      <c r="H1543" s="17"/>
      <c r="I1543" s="17"/>
      <c r="J1543" s="17"/>
      <c r="K1543" s="17"/>
      <c r="L1543" s="17"/>
      <c r="M1543" s="17"/>
      <c r="N1543" s="9"/>
      <c r="O1543" s="9"/>
      <c r="P1543" s="17"/>
      <c r="Q1543" s="17"/>
      <c r="R1543" s="17"/>
      <c r="S1543" s="17"/>
      <c r="T1543" s="17"/>
      <c r="U1543" s="17"/>
      <c r="V1543" s="17"/>
      <c r="W1543" s="17"/>
      <c r="X1543" s="17"/>
      <c r="Y1543" s="9"/>
      <c r="Z1543" s="9"/>
      <c r="AA1543" s="9"/>
      <c r="AB1543" s="9"/>
      <c r="AC1543" s="9"/>
    </row>
    <row r="1544" spans="1:29" x14ac:dyDescent="0.25">
      <c r="A1544" s="17"/>
      <c r="B1544" s="17"/>
      <c r="C1544" s="17"/>
      <c r="D1544" s="17"/>
      <c r="E1544" s="17"/>
      <c r="F1544" s="17"/>
      <c r="G1544" s="17"/>
      <c r="H1544" s="17"/>
      <c r="I1544" s="17"/>
      <c r="J1544" s="17"/>
      <c r="K1544" s="17"/>
      <c r="L1544" s="17"/>
      <c r="M1544" s="17"/>
      <c r="N1544" s="9"/>
      <c r="O1544" s="9"/>
      <c r="P1544" s="17"/>
      <c r="Q1544" s="17"/>
      <c r="R1544" s="17"/>
      <c r="S1544" s="17"/>
      <c r="T1544" s="17"/>
      <c r="U1544" s="17"/>
      <c r="V1544" s="17"/>
      <c r="W1544" s="17"/>
      <c r="X1544" s="17"/>
      <c r="Y1544" s="9"/>
      <c r="Z1544" s="9"/>
      <c r="AA1544" s="9"/>
      <c r="AB1544" s="9"/>
      <c r="AC1544" s="9"/>
    </row>
    <row r="1545" spans="1:29" x14ac:dyDescent="0.25">
      <c r="A1545" s="17"/>
      <c r="B1545" s="17"/>
      <c r="C1545" s="17"/>
      <c r="D1545" s="17"/>
      <c r="E1545" s="17"/>
      <c r="F1545" s="17"/>
      <c r="G1545" s="17"/>
      <c r="H1545" s="17"/>
      <c r="I1545" s="17"/>
      <c r="J1545" s="17"/>
      <c r="K1545" s="17"/>
      <c r="L1545" s="17"/>
      <c r="M1545" s="17"/>
      <c r="N1545" s="9"/>
      <c r="O1545" s="9"/>
      <c r="P1545" s="17"/>
      <c r="Q1545" s="17"/>
      <c r="R1545" s="17"/>
      <c r="S1545" s="17"/>
      <c r="T1545" s="17"/>
      <c r="U1545" s="17"/>
      <c r="V1545" s="17"/>
      <c r="W1545" s="17"/>
      <c r="X1545" s="17"/>
      <c r="Y1545" s="9"/>
      <c r="Z1545" s="9"/>
      <c r="AA1545" s="9"/>
      <c r="AB1545" s="9"/>
      <c r="AC1545" s="9"/>
    </row>
    <row r="1546" spans="1:29" x14ac:dyDescent="0.25">
      <c r="A1546" s="17"/>
      <c r="B1546" s="17"/>
      <c r="C1546" s="17"/>
      <c r="D1546" s="17"/>
      <c r="E1546" s="17"/>
      <c r="F1546" s="17"/>
      <c r="G1546" s="17"/>
      <c r="H1546" s="17"/>
      <c r="I1546" s="17"/>
      <c r="J1546" s="17"/>
      <c r="K1546" s="17"/>
      <c r="L1546" s="17"/>
      <c r="M1546" s="17"/>
      <c r="N1546" s="9"/>
      <c r="O1546" s="9"/>
      <c r="P1546" s="17"/>
      <c r="Q1546" s="17"/>
      <c r="R1546" s="17"/>
      <c r="S1546" s="17"/>
      <c r="T1546" s="17"/>
      <c r="U1546" s="17"/>
      <c r="V1546" s="17"/>
      <c r="W1546" s="17"/>
      <c r="X1546" s="17"/>
      <c r="Y1546" s="9"/>
      <c r="Z1546" s="9"/>
      <c r="AA1546" s="9"/>
      <c r="AB1546" s="9"/>
      <c r="AC1546" s="9"/>
    </row>
    <row r="1547" spans="1:29" x14ac:dyDescent="0.25">
      <c r="A1547" s="17"/>
      <c r="B1547" s="17"/>
      <c r="C1547" s="17"/>
      <c r="D1547" s="17"/>
      <c r="E1547" s="17"/>
      <c r="F1547" s="17"/>
      <c r="G1547" s="17"/>
      <c r="H1547" s="17"/>
      <c r="I1547" s="17"/>
      <c r="J1547" s="17"/>
      <c r="K1547" s="17"/>
      <c r="L1547" s="17"/>
      <c r="M1547" s="17"/>
      <c r="N1547" s="9"/>
      <c r="O1547" s="9"/>
      <c r="P1547" s="17"/>
      <c r="Q1547" s="17"/>
      <c r="R1547" s="17"/>
      <c r="S1547" s="17"/>
      <c r="T1547" s="17"/>
      <c r="U1547" s="17"/>
      <c r="V1547" s="17"/>
      <c r="W1547" s="17"/>
      <c r="X1547" s="17"/>
      <c r="Y1547" s="9"/>
      <c r="Z1547" s="9"/>
      <c r="AA1547" s="9"/>
      <c r="AB1547" s="9"/>
      <c r="AC1547" s="9"/>
    </row>
    <row r="1548" spans="1:29" x14ac:dyDescent="0.25">
      <c r="A1548" s="17"/>
      <c r="B1548" s="17"/>
      <c r="C1548" s="17"/>
      <c r="D1548" s="17"/>
      <c r="E1548" s="17"/>
      <c r="F1548" s="17"/>
      <c r="G1548" s="17"/>
      <c r="H1548" s="17"/>
      <c r="I1548" s="17"/>
      <c r="J1548" s="17"/>
      <c r="K1548" s="17"/>
      <c r="L1548" s="17"/>
      <c r="M1548" s="17"/>
      <c r="N1548" s="9"/>
      <c r="O1548" s="9"/>
      <c r="P1548" s="17"/>
      <c r="Q1548" s="17"/>
      <c r="R1548" s="17"/>
      <c r="S1548" s="17"/>
      <c r="T1548" s="17"/>
      <c r="U1548" s="17"/>
      <c r="V1548" s="17"/>
      <c r="W1548" s="17"/>
      <c r="X1548" s="17"/>
      <c r="Y1548" s="9"/>
      <c r="Z1548" s="9"/>
      <c r="AA1548" s="9"/>
      <c r="AB1548" s="9"/>
      <c r="AC1548" s="9"/>
    </row>
    <row r="1549" spans="1:29" x14ac:dyDescent="0.25">
      <c r="A1549" s="17"/>
      <c r="B1549" s="17"/>
      <c r="C1549" s="17"/>
      <c r="D1549" s="17"/>
      <c r="E1549" s="17"/>
      <c r="F1549" s="17"/>
      <c r="G1549" s="17"/>
      <c r="H1549" s="17"/>
      <c r="I1549" s="17"/>
      <c r="J1549" s="17"/>
      <c r="K1549" s="17"/>
      <c r="L1549" s="17"/>
      <c r="M1549" s="17"/>
      <c r="N1549" s="9"/>
      <c r="O1549" s="9"/>
      <c r="P1549" s="17"/>
      <c r="Q1549" s="17"/>
      <c r="R1549" s="17"/>
      <c r="S1549" s="17"/>
      <c r="T1549" s="17"/>
      <c r="U1549" s="17"/>
      <c r="V1549" s="17"/>
      <c r="W1549" s="17"/>
      <c r="X1549" s="17"/>
      <c r="Y1549" s="9"/>
      <c r="Z1549" s="9"/>
      <c r="AA1549" s="9"/>
      <c r="AB1549" s="9"/>
      <c r="AC1549" s="9"/>
    </row>
    <row r="1550" spans="1:29" x14ac:dyDescent="0.25">
      <c r="A1550" s="17"/>
      <c r="B1550" s="17"/>
      <c r="C1550" s="17"/>
      <c r="D1550" s="17"/>
      <c r="E1550" s="17"/>
      <c r="F1550" s="17"/>
      <c r="G1550" s="17"/>
      <c r="H1550" s="17"/>
      <c r="I1550" s="17"/>
      <c r="J1550" s="17"/>
      <c r="K1550" s="17"/>
      <c r="L1550" s="17"/>
      <c r="M1550" s="17"/>
      <c r="N1550" s="9"/>
      <c r="O1550" s="9"/>
      <c r="P1550" s="17"/>
      <c r="Q1550" s="17"/>
      <c r="R1550" s="17"/>
      <c r="S1550" s="17"/>
      <c r="T1550" s="17"/>
      <c r="U1550" s="17"/>
      <c r="V1550" s="17"/>
      <c r="W1550" s="17"/>
      <c r="X1550" s="17"/>
      <c r="Y1550" s="9"/>
      <c r="Z1550" s="9"/>
      <c r="AA1550" s="9"/>
      <c r="AB1550" s="9"/>
      <c r="AC1550" s="9"/>
    </row>
    <row r="1551" spans="1:29" x14ac:dyDescent="0.25">
      <c r="A1551" s="17"/>
      <c r="B1551" s="17"/>
      <c r="C1551" s="17"/>
      <c r="D1551" s="17"/>
      <c r="E1551" s="17"/>
      <c r="F1551" s="17"/>
      <c r="G1551" s="17"/>
      <c r="H1551" s="17"/>
      <c r="I1551" s="17"/>
      <c r="J1551" s="17"/>
      <c r="K1551" s="17"/>
      <c r="L1551" s="17"/>
      <c r="M1551" s="17"/>
      <c r="N1551" s="9"/>
      <c r="O1551" s="9"/>
      <c r="P1551" s="17"/>
      <c r="Q1551" s="17"/>
      <c r="R1551" s="17"/>
      <c r="S1551" s="17"/>
      <c r="T1551" s="17"/>
      <c r="U1551" s="17"/>
      <c r="V1551" s="17"/>
      <c r="W1551" s="17"/>
      <c r="X1551" s="17"/>
      <c r="Y1551" s="9"/>
      <c r="Z1551" s="9"/>
      <c r="AA1551" s="9"/>
      <c r="AB1551" s="9"/>
      <c r="AC1551" s="9"/>
    </row>
    <row r="1552" spans="1:29" x14ac:dyDescent="0.25">
      <c r="A1552" s="17"/>
      <c r="B1552" s="17"/>
      <c r="C1552" s="17"/>
      <c r="D1552" s="17"/>
      <c r="E1552" s="17"/>
      <c r="F1552" s="17"/>
      <c r="G1552" s="17"/>
      <c r="H1552" s="17"/>
      <c r="I1552" s="17"/>
      <c r="J1552" s="17"/>
      <c r="K1552" s="17"/>
      <c r="L1552" s="17"/>
      <c r="M1552" s="17"/>
      <c r="N1552" s="9"/>
      <c r="O1552" s="9"/>
      <c r="P1552" s="17"/>
      <c r="Q1552" s="17"/>
      <c r="R1552" s="17"/>
      <c r="S1552" s="17"/>
      <c r="T1552" s="17"/>
      <c r="U1552" s="17"/>
      <c r="V1552" s="17"/>
      <c r="W1552" s="17"/>
      <c r="X1552" s="17"/>
      <c r="Y1552" s="9"/>
      <c r="Z1552" s="9"/>
      <c r="AA1552" s="9"/>
      <c r="AB1552" s="9"/>
      <c r="AC1552" s="9"/>
    </row>
    <row r="1553" spans="1:29" x14ac:dyDescent="0.25">
      <c r="A1553" s="17"/>
      <c r="B1553" s="17"/>
      <c r="C1553" s="17"/>
      <c r="D1553" s="17"/>
      <c r="E1553" s="17"/>
      <c r="F1553" s="17"/>
      <c r="G1553" s="17"/>
      <c r="H1553" s="17"/>
      <c r="I1553" s="17"/>
      <c r="J1553" s="17"/>
      <c r="K1553" s="17"/>
      <c r="L1553" s="17"/>
      <c r="M1553" s="17"/>
      <c r="N1553" s="9"/>
      <c r="O1553" s="9"/>
      <c r="P1553" s="17"/>
      <c r="Q1553" s="17"/>
      <c r="R1553" s="17"/>
      <c r="S1553" s="17"/>
      <c r="T1553" s="17"/>
      <c r="U1553" s="17"/>
      <c r="V1553" s="17"/>
      <c r="W1553" s="17"/>
      <c r="X1553" s="17"/>
      <c r="Y1553" s="9"/>
      <c r="Z1553" s="9"/>
      <c r="AA1553" s="9"/>
      <c r="AB1553" s="9"/>
      <c r="AC1553" s="9"/>
    </row>
    <row r="1554" spans="1:29" x14ac:dyDescent="0.25">
      <c r="A1554" s="17"/>
      <c r="B1554" s="17"/>
      <c r="C1554" s="17"/>
      <c r="D1554" s="17"/>
      <c r="E1554" s="17"/>
      <c r="F1554" s="17"/>
      <c r="G1554" s="17"/>
      <c r="H1554" s="17"/>
      <c r="I1554" s="17"/>
      <c r="J1554" s="17"/>
      <c r="K1554" s="17"/>
      <c r="L1554" s="17"/>
      <c r="M1554" s="17"/>
      <c r="N1554" s="9"/>
      <c r="O1554" s="9"/>
      <c r="P1554" s="17"/>
      <c r="Q1554" s="17"/>
      <c r="R1554" s="17"/>
      <c r="S1554" s="17"/>
      <c r="T1554" s="17"/>
      <c r="U1554" s="17"/>
      <c r="V1554" s="17"/>
      <c r="W1554" s="17"/>
      <c r="X1554" s="17"/>
      <c r="Y1554" s="9"/>
      <c r="Z1554" s="9"/>
      <c r="AA1554" s="9"/>
      <c r="AB1554" s="9"/>
      <c r="AC1554" s="9"/>
    </row>
    <row r="1555" spans="1:29" x14ac:dyDescent="0.25">
      <c r="A1555" s="17"/>
      <c r="B1555" s="17"/>
      <c r="C1555" s="17"/>
      <c r="D1555" s="17"/>
      <c r="E1555" s="17"/>
      <c r="F1555" s="17"/>
      <c r="G1555" s="17"/>
      <c r="H1555" s="17"/>
      <c r="I1555" s="17"/>
      <c r="J1555" s="17"/>
      <c r="K1555" s="17"/>
      <c r="L1555" s="17"/>
      <c r="M1555" s="17"/>
      <c r="N1555" s="9"/>
      <c r="O1555" s="9"/>
      <c r="P1555" s="17"/>
      <c r="Q1555" s="17"/>
      <c r="R1555" s="17"/>
      <c r="S1555" s="17"/>
      <c r="T1555" s="17"/>
      <c r="U1555" s="17"/>
      <c r="V1555" s="17"/>
      <c r="W1555" s="17"/>
      <c r="X1555" s="17"/>
      <c r="Y1555" s="9"/>
      <c r="Z1555" s="9"/>
      <c r="AA1555" s="9"/>
      <c r="AB1555" s="9"/>
      <c r="AC1555" s="9"/>
    </row>
    <row r="1556" spans="1:29" x14ac:dyDescent="0.25">
      <c r="A1556" s="17"/>
      <c r="B1556" s="17"/>
      <c r="C1556" s="17"/>
      <c r="D1556" s="17"/>
      <c r="E1556" s="17"/>
      <c r="F1556" s="17"/>
      <c r="G1556" s="17"/>
      <c r="H1556" s="17"/>
      <c r="I1556" s="17"/>
      <c r="J1556" s="17"/>
      <c r="K1556" s="17"/>
      <c r="L1556" s="17"/>
      <c r="M1556" s="17"/>
      <c r="N1556" s="9"/>
      <c r="O1556" s="9"/>
      <c r="P1556" s="17"/>
      <c r="Q1556" s="17"/>
      <c r="R1556" s="17"/>
      <c r="S1556" s="17"/>
      <c r="T1556" s="17"/>
      <c r="U1556" s="17"/>
      <c r="V1556" s="17"/>
      <c r="W1556" s="17"/>
      <c r="X1556" s="17"/>
      <c r="Y1556" s="9"/>
      <c r="Z1556" s="9"/>
      <c r="AA1556" s="9"/>
      <c r="AB1556" s="9"/>
      <c r="AC1556" s="9"/>
    </row>
    <row r="1557" spans="1:29" x14ac:dyDescent="0.25">
      <c r="A1557" s="17"/>
      <c r="B1557" s="17"/>
      <c r="C1557" s="17"/>
      <c r="D1557" s="17"/>
      <c r="E1557" s="17"/>
      <c r="F1557" s="17"/>
      <c r="G1557" s="17"/>
      <c r="H1557" s="17"/>
      <c r="I1557" s="17"/>
      <c r="J1557" s="17"/>
      <c r="K1557" s="17"/>
      <c r="L1557" s="17"/>
      <c r="M1557" s="17"/>
      <c r="N1557" s="9"/>
      <c r="O1557" s="9"/>
      <c r="P1557" s="17"/>
      <c r="Q1557" s="17"/>
      <c r="R1557" s="17"/>
      <c r="S1557" s="17"/>
      <c r="T1557" s="17"/>
      <c r="U1557" s="17"/>
      <c r="V1557" s="17"/>
      <c r="W1557" s="17"/>
      <c r="X1557" s="17"/>
      <c r="Y1557" s="9"/>
      <c r="Z1557" s="9"/>
      <c r="AA1557" s="9"/>
      <c r="AB1557" s="9"/>
      <c r="AC1557" s="9"/>
    </row>
    <row r="1558" spans="1:29" x14ac:dyDescent="0.25">
      <c r="A1558" s="17"/>
      <c r="B1558" s="17"/>
      <c r="C1558" s="17"/>
      <c r="D1558" s="17"/>
      <c r="E1558" s="17"/>
      <c r="F1558" s="17"/>
      <c r="G1558" s="17"/>
      <c r="H1558" s="17"/>
      <c r="I1558" s="17"/>
      <c r="J1558" s="17"/>
      <c r="K1558" s="17"/>
      <c r="L1558" s="17"/>
      <c r="M1558" s="17"/>
      <c r="N1558" s="9"/>
      <c r="O1558" s="9"/>
      <c r="P1558" s="17"/>
      <c r="Q1558" s="17"/>
      <c r="R1558" s="17"/>
      <c r="S1558" s="17"/>
      <c r="T1558" s="17"/>
      <c r="U1558" s="17"/>
      <c r="V1558" s="17"/>
      <c r="W1558" s="17"/>
      <c r="X1558" s="17"/>
      <c r="Y1558" s="9"/>
      <c r="Z1558" s="9"/>
      <c r="AA1558" s="9"/>
      <c r="AB1558" s="9"/>
      <c r="AC1558" s="9"/>
    </row>
    <row r="1559" spans="1:29" x14ac:dyDescent="0.25">
      <c r="A1559" s="17"/>
      <c r="B1559" s="17"/>
      <c r="C1559" s="17"/>
      <c r="D1559" s="17"/>
      <c r="E1559" s="17"/>
      <c r="F1559" s="17"/>
      <c r="G1559" s="17"/>
      <c r="H1559" s="17"/>
      <c r="I1559" s="17"/>
      <c r="J1559" s="17"/>
      <c r="K1559" s="17"/>
      <c r="L1559" s="17"/>
      <c r="M1559" s="17"/>
      <c r="N1559" s="9"/>
      <c r="O1559" s="9"/>
      <c r="P1559" s="17"/>
      <c r="Q1559" s="17"/>
      <c r="R1559" s="17"/>
      <c r="S1559" s="17"/>
      <c r="T1559" s="17"/>
      <c r="U1559" s="17"/>
      <c r="V1559" s="17"/>
      <c r="W1559" s="17"/>
      <c r="X1559" s="17"/>
      <c r="Y1559" s="9"/>
      <c r="Z1559" s="9"/>
      <c r="AA1559" s="9"/>
      <c r="AB1559" s="9"/>
      <c r="AC1559" s="9"/>
    </row>
    <row r="1560" spans="1:29" x14ac:dyDescent="0.25">
      <c r="A1560" s="17"/>
      <c r="B1560" s="17"/>
      <c r="C1560" s="17"/>
      <c r="D1560" s="17"/>
      <c r="E1560" s="17"/>
      <c r="F1560" s="17"/>
      <c r="G1560" s="17"/>
      <c r="H1560" s="17"/>
      <c r="I1560" s="17"/>
      <c r="J1560" s="17"/>
      <c r="K1560" s="17"/>
      <c r="L1560" s="17"/>
      <c r="M1560" s="17"/>
      <c r="N1560" s="9"/>
      <c r="O1560" s="9"/>
      <c r="P1560" s="17"/>
      <c r="Q1560" s="17"/>
      <c r="R1560" s="17"/>
      <c r="S1560" s="17"/>
      <c r="T1560" s="17"/>
      <c r="U1560" s="17"/>
      <c r="V1560" s="17"/>
      <c r="W1560" s="17"/>
      <c r="X1560" s="17"/>
      <c r="Y1560" s="9"/>
      <c r="Z1560" s="9"/>
      <c r="AA1560" s="9"/>
      <c r="AB1560" s="9"/>
      <c r="AC1560" s="9"/>
    </row>
    <row r="1561" spans="1:29" x14ac:dyDescent="0.25">
      <c r="A1561" s="17"/>
      <c r="B1561" s="17"/>
      <c r="C1561" s="17"/>
      <c r="D1561" s="17"/>
      <c r="E1561" s="17"/>
      <c r="F1561" s="17"/>
      <c r="G1561" s="17"/>
      <c r="H1561" s="17"/>
      <c r="I1561" s="17"/>
      <c r="J1561" s="17"/>
      <c r="K1561" s="17"/>
      <c r="L1561" s="17"/>
      <c r="M1561" s="17"/>
      <c r="N1561" s="9"/>
      <c r="O1561" s="9"/>
      <c r="P1561" s="17"/>
      <c r="Q1561" s="17"/>
      <c r="R1561" s="17"/>
      <c r="S1561" s="17"/>
      <c r="T1561" s="17"/>
      <c r="U1561" s="17"/>
      <c r="V1561" s="17"/>
      <c r="W1561" s="17"/>
      <c r="X1561" s="17"/>
      <c r="Y1561" s="9"/>
      <c r="Z1561" s="9"/>
      <c r="AA1561" s="9"/>
      <c r="AB1561" s="9"/>
      <c r="AC1561" s="9"/>
    </row>
    <row r="1562" spans="1:29" x14ac:dyDescent="0.25">
      <c r="A1562" s="17"/>
      <c r="B1562" s="17"/>
      <c r="C1562" s="17"/>
      <c r="D1562" s="17"/>
      <c r="E1562" s="17"/>
      <c r="F1562" s="17"/>
      <c r="G1562" s="17"/>
      <c r="H1562" s="17"/>
      <c r="I1562" s="17"/>
      <c r="J1562" s="17"/>
      <c r="K1562" s="17"/>
      <c r="L1562" s="17"/>
      <c r="M1562" s="17"/>
      <c r="N1562" s="9"/>
      <c r="O1562" s="9"/>
      <c r="P1562" s="17"/>
      <c r="Q1562" s="17"/>
      <c r="R1562" s="17"/>
      <c r="S1562" s="17"/>
      <c r="T1562" s="17"/>
      <c r="U1562" s="17"/>
      <c r="V1562" s="17"/>
      <c r="W1562" s="17"/>
      <c r="X1562" s="17"/>
      <c r="Y1562" s="9"/>
      <c r="Z1562" s="9"/>
      <c r="AA1562" s="9"/>
      <c r="AB1562" s="9"/>
      <c r="AC1562" s="9"/>
    </row>
    <row r="1563" spans="1:29" x14ac:dyDescent="0.25">
      <c r="A1563" s="17"/>
      <c r="B1563" s="17"/>
      <c r="C1563" s="17"/>
      <c r="D1563" s="17"/>
      <c r="E1563" s="17"/>
      <c r="F1563" s="17"/>
      <c r="G1563" s="17"/>
      <c r="H1563" s="17"/>
      <c r="I1563" s="17"/>
      <c r="J1563" s="17"/>
      <c r="K1563" s="17"/>
      <c r="L1563" s="17"/>
      <c r="M1563" s="17"/>
      <c r="N1563" s="9"/>
      <c r="O1563" s="9"/>
      <c r="P1563" s="17"/>
      <c r="Q1563" s="17"/>
      <c r="R1563" s="17"/>
      <c r="S1563" s="17"/>
      <c r="T1563" s="17"/>
      <c r="U1563" s="17"/>
      <c r="V1563" s="17"/>
      <c r="W1563" s="17"/>
      <c r="X1563" s="17"/>
      <c r="Y1563" s="9"/>
      <c r="Z1563" s="9"/>
      <c r="AA1563" s="9"/>
      <c r="AB1563" s="9"/>
      <c r="AC1563" s="9"/>
    </row>
    <row r="1564" spans="1:29" x14ac:dyDescent="0.25">
      <c r="A1564" s="17"/>
      <c r="B1564" s="17"/>
      <c r="C1564" s="17"/>
      <c r="D1564" s="17"/>
      <c r="E1564" s="17"/>
      <c r="F1564" s="17"/>
      <c r="G1564" s="17"/>
      <c r="H1564" s="17"/>
      <c r="I1564" s="17"/>
      <c r="J1564" s="17"/>
      <c r="K1564" s="17"/>
      <c r="L1564" s="17"/>
      <c r="M1564" s="17"/>
      <c r="N1564" s="9"/>
      <c r="O1564" s="9"/>
      <c r="P1564" s="17"/>
      <c r="Q1564" s="17"/>
      <c r="R1564" s="17"/>
      <c r="S1564" s="17"/>
      <c r="T1564" s="17"/>
      <c r="U1564" s="17"/>
      <c r="V1564" s="17"/>
      <c r="W1564" s="17"/>
      <c r="X1564" s="17"/>
      <c r="Y1564" s="9"/>
      <c r="Z1564" s="9"/>
      <c r="AA1564" s="9"/>
      <c r="AB1564" s="9"/>
      <c r="AC1564" s="9"/>
    </row>
    <row r="1565" spans="1:29" x14ac:dyDescent="0.25">
      <c r="A1565" s="17"/>
      <c r="B1565" s="17"/>
      <c r="C1565" s="17"/>
      <c r="D1565" s="17"/>
      <c r="E1565" s="17"/>
      <c r="F1565" s="17"/>
      <c r="G1565" s="17"/>
      <c r="H1565" s="17"/>
      <c r="I1565" s="17"/>
      <c r="J1565" s="17"/>
      <c r="K1565" s="17"/>
      <c r="L1565" s="17"/>
      <c r="M1565" s="17"/>
      <c r="N1565" s="9"/>
      <c r="O1565" s="9"/>
      <c r="P1565" s="17"/>
      <c r="Q1565" s="17"/>
      <c r="R1565" s="17"/>
      <c r="S1565" s="17"/>
      <c r="T1565" s="17"/>
      <c r="U1565" s="17"/>
      <c r="V1565" s="17"/>
      <c r="W1565" s="17"/>
      <c r="X1565" s="17"/>
      <c r="Y1565" s="9"/>
      <c r="Z1565" s="9"/>
      <c r="AA1565" s="9"/>
      <c r="AB1565" s="9"/>
      <c r="AC1565" s="9"/>
    </row>
    <row r="1566" spans="1:29" x14ac:dyDescent="0.25">
      <c r="A1566" s="17"/>
      <c r="B1566" s="17"/>
      <c r="C1566" s="17"/>
      <c r="D1566" s="17"/>
      <c r="E1566" s="17"/>
      <c r="F1566" s="17"/>
      <c r="G1566" s="17"/>
      <c r="H1566" s="17"/>
      <c r="I1566" s="17"/>
      <c r="J1566" s="17"/>
      <c r="K1566" s="17"/>
      <c r="L1566" s="17"/>
      <c r="M1566" s="17"/>
      <c r="N1566" s="9"/>
      <c r="O1566" s="9"/>
      <c r="P1566" s="17"/>
      <c r="Q1566" s="17"/>
      <c r="R1566" s="17"/>
      <c r="S1566" s="17"/>
      <c r="T1566" s="17"/>
      <c r="U1566" s="17"/>
      <c r="V1566" s="17"/>
      <c r="W1566" s="17"/>
      <c r="X1566" s="17"/>
      <c r="Y1566" s="9"/>
      <c r="Z1566" s="9"/>
      <c r="AA1566" s="9"/>
      <c r="AB1566" s="9"/>
      <c r="AC1566" s="9"/>
    </row>
    <row r="1567" spans="1:29" x14ac:dyDescent="0.25">
      <c r="A1567" s="17"/>
      <c r="B1567" s="17"/>
      <c r="C1567" s="17"/>
      <c r="D1567" s="17"/>
      <c r="E1567" s="17"/>
      <c r="F1567" s="17"/>
      <c r="G1567" s="17"/>
      <c r="H1567" s="17"/>
      <c r="I1567" s="17"/>
      <c r="J1567" s="17"/>
      <c r="K1567" s="17"/>
      <c r="L1567" s="17"/>
      <c r="M1567" s="17"/>
      <c r="N1567" s="9"/>
      <c r="O1567" s="9"/>
      <c r="P1567" s="17"/>
      <c r="Q1567" s="17"/>
      <c r="R1567" s="17"/>
      <c r="S1567" s="17"/>
      <c r="T1567" s="17"/>
      <c r="U1567" s="17"/>
      <c r="V1567" s="17"/>
      <c r="W1567" s="17"/>
      <c r="X1567" s="17"/>
      <c r="Y1567" s="9"/>
      <c r="Z1567" s="9"/>
      <c r="AA1567" s="9"/>
      <c r="AB1567" s="9"/>
      <c r="AC1567" s="9"/>
    </row>
    <row r="1568" spans="1:29" x14ac:dyDescent="0.25">
      <c r="A1568" s="17"/>
      <c r="B1568" s="17"/>
      <c r="C1568" s="17"/>
      <c r="D1568" s="17"/>
      <c r="E1568" s="17"/>
      <c r="F1568" s="17"/>
      <c r="G1568" s="17"/>
      <c r="H1568" s="17"/>
      <c r="I1568" s="17"/>
      <c r="J1568" s="17"/>
      <c r="K1568" s="17"/>
      <c r="L1568" s="17"/>
      <c r="M1568" s="17"/>
      <c r="N1568" s="9"/>
      <c r="O1568" s="9"/>
      <c r="P1568" s="17"/>
      <c r="Q1568" s="17"/>
      <c r="R1568" s="17"/>
      <c r="S1568" s="17"/>
      <c r="T1568" s="17"/>
      <c r="U1568" s="17"/>
      <c r="V1568" s="17"/>
      <c r="W1568" s="17"/>
      <c r="X1568" s="17"/>
      <c r="Y1568" s="9"/>
      <c r="Z1568" s="9"/>
      <c r="AA1568" s="9"/>
      <c r="AB1568" s="9"/>
      <c r="AC1568" s="9"/>
    </row>
    <row r="1569" spans="1:29" x14ac:dyDescent="0.25">
      <c r="A1569" s="17"/>
      <c r="B1569" s="17"/>
      <c r="C1569" s="17"/>
      <c r="D1569" s="17"/>
      <c r="E1569" s="17"/>
      <c r="F1569" s="17"/>
      <c r="G1569" s="17"/>
      <c r="H1569" s="17"/>
      <c r="I1569" s="17"/>
      <c r="J1569" s="17"/>
      <c r="K1569" s="17"/>
      <c r="L1569" s="17"/>
      <c r="M1569" s="17"/>
      <c r="N1569" s="9"/>
      <c r="O1569" s="9"/>
      <c r="P1569" s="17"/>
      <c r="Q1569" s="17"/>
      <c r="R1569" s="17"/>
      <c r="S1569" s="17"/>
      <c r="T1569" s="17"/>
      <c r="U1569" s="17"/>
      <c r="V1569" s="17"/>
      <c r="W1569" s="17"/>
      <c r="X1569" s="17"/>
      <c r="Y1569" s="9"/>
      <c r="Z1569" s="9"/>
      <c r="AA1569" s="9"/>
      <c r="AB1569" s="9"/>
      <c r="AC1569" s="9"/>
    </row>
    <row r="1570" spans="1:29" x14ac:dyDescent="0.25">
      <c r="A1570" s="17"/>
      <c r="B1570" s="17"/>
      <c r="C1570" s="17"/>
      <c r="D1570" s="17"/>
      <c r="E1570" s="17"/>
      <c r="F1570" s="17"/>
      <c r="G1570" s="17"/>
      <c r="H1570" s="17"/>
      <c r="I1570" s="17"/>
      <c r="J1570" s="17"/>
      <c r="K1570" s="17"/>
      <c r="L1570" s="17"/>
      <c r="M1570" s="17"/>
      <c r="N1570" s="9"/>
      <c r="O1570" s="9"/>
      <c r="P1570" s="17"/>
      <c r="Q1570" s="17"/>
      <c r="R1570" s="17"/>
      <c r="S1570" s="17"/>
      <c r="T1570" s="17"/>
      <c r="U1570" s="17"/>
      <c r="V1570" s="17"/>
      <c r="W1570" s="17"/>
      <c r="X1570" s="17"/>
      <c r="Y1570" s="9"/>
      <c r="Z1570" s="9"/>
      <c r="AA1570" s="9"/>
      <c r="AB1570" s="9"/>
      <c r="AC1570" s="9"/>
    </row>
    <row r="1571" spans="1:29" x14ac:dyDescent="0.25">
      <c r="A1571" s="17"/>
      <c r="B1571" s="17"/>
      <c r="C1571" s="17"/>
      <c r="D1571" s="17"/>
      <c r="E1571" s="17"/>
      <c r="F1571" s="17"/>
      <c r="G1571" s="17"/>
      <c r="H1571" s="17"/>
      <c r="I1571" s="17"/>
      <c r="J1571" s="17"/>
      <c r="K1571" s="17"/>
      <c r="L1571" s="17"/>
      <c r="M1571" s="17"/>
      <c r="N1571" s="9"/>
      <c r="O1571" s="9"/>
      <c r="P1571" s="17"/>
      <c r="Q1571" s="17"/>
      <c r="R1571" s="17"/>
      <c r="S1571" s="17"/>
      <c r="T1571" s="17"/>
      <c r="U1571" s="17"/>
      <c r="V1571" s="17"/>
      <c r="W1571" s="17"/>
      <c r="X1571" s="17"/>
      <c r="Y1571" s="9"/>
      <c r="Z1571" s="9"/>
      <c r="AA1571" s="9"/>
      <c r="AB1571" s="9"/>
      <c r="AC1571" s="9"/>
    </row>
    <row r="1572" spans="1:29" x14ac:dyDescent="0.25">
      <c r="A1572" s="17"/>
      <c r="B1572" s="17"/>
      <c r="C1572" s="17"/>
      <c r="D1572" s="17"/>
      <c r="E1572" s="17"/>
      <c r="F1572" s="17"/>
      <c r="G1572" s="17"/>
      <c r="H1572" s="17"/>
      <c r="I1572" s="17"/>
      <c r="J1572" s="17"/>
      <c r="K1572" s="17"/>
      <c r="L1572" s="17"/>
      <c r="M1572" s="17"/>
      <c r="N1572" s="9"/>
      <c r="O1572" s="9"/>
      <c r="P1572" s="17"/>
      <c r="Q1572" s="17"/>
      <c r="R1572" s="17"/>
      <c r="S1572" s="17"/>
      <c r="T1572" s="17"/>
      <c r="U1572" s="17"/>
      <c r="V1572" s="17"/>
      <c r="W1572" s="17"/>
      <c r="X1572" s="17"/>
      <c r="Y1572" s="9"/>
      <c r="Z1572" s="9"/>
      <c r="AA1572" s="9"/>
      <c r="AB1572" s="9"/>
      <c r="AC1572" s="9"/>
    </row>
    <row r="1573" spans="1:29" x14ac:dyDescent="0.25">
      <c r="A1573" s="17"/>
      <c r="B1573" s="17"/>
      <c r="C1573" s="17"/>
      <c r="D1573" s="17"/>
      <c r="E1573" s="17"/>
      <c r="F1573" s="17"/>
      <c r="G1573" s="17"/>
      <c r="H1573" s="17"/>
      <c r="I1573" s="17"/>
      <c r="J1573" s="17"/>
      <c r="K1573" s="17"/>
      <c r="L1573" s="17"/>
      <c r="M1573" s="17"/>
      <c r="N1573" s="9"/>
      <c r="O1573" s="9"/>
      <c r="P1573" s="17"/>
      <c r="Q1573" s="17"/>
      <c r="R1573" s="17"/>
      <c r="S1573" s="17"/>
      <c r="T1573" s="17"/>
      <c r="U1573" s="17"/>
      <c r="V1573" s="17"/>
      <c r="W1573" s="17"/>
      <c r="X1573" s="17"/>
      <c r="Y1573" s="9"/>
      <c r="Z1573" s="9"/>
      <c r="AA1573" s="9"/>
      <c r="AB1573" s="9"/>
      <c r="AC1573" s="9"/>
    </row>
    <row r="1574" spans="1:29" x14ac:dyDescent="0.25">
      <c r="A1574" s="17"/>
      <c r="B1574" s="17"/>
      <c r="C1574" s="17"/>
      <c r="D1574" s="17"/>
      <c r="E1574" s="17"/>
      <c r="F1574" s="17"/>
      <c r="G1574" s="17"/>
      <c r="H1574" s="17"/>
      <c r="I1574" s="17"/>
      <c r="J1574" s="17"/>
      <c r="K1574" s="17"/>
      <c r="L1574" s="17"/>
      <c r="M1574" s="17"/>
      <c r="N1574" s="9"/>
      <c r="O1574" s="9"/>
      <c r="P1574" s="17"/>
      <c r="Q1574" s="17"/>
      <c r="R1574" s="17"/>
      <c r="S1574" s="17"/>
      <c r="T1574" s="17"/>
      <c r="U1574" s="17"/>
      <c r="V1574" s="17"/>
      <c r="W1574" s="17"/>
      <c r="X1574" s="17"/>
      <c r="Y1574" s="9"/>
      <c r="Z1574" s="9"/>
      <c r="AA1574" s="9"/>
      <c r="AB1574" s="9"/>
      <c r="AC1574" s="9"/>
    </row>
    <row r="1575" spans="1:29" x14ac:dyDescent="0.25">
      <c r="A1575" s="17"/>
      <c r="B1575" s="17"/>
      <c r="C1575" s="17"/>
      <c r="D1575" s="17"/>
      <c r="E1575" s="17"/>
      <c r="F1575" s="17"/>
      <c r="G1575" s="17"/>
      <c r="H1575" s="17"/>
      <c r="I1575" s="17"/>
      <c r="J1575" s="17"/>
      <c r="K1575" s="17"/>
      <c r="L1575" s="17"/>
      <c r="M1575" s="17"/>
      <c r="N1575" s="9"/>
      <c r="O1575" s="9"/>
      <c r="P1575" s="17"/>
      <c r="Q1575" s="17"/>
      <c r="R1575" s="17"/>
      <c r="S1575" s="17"/>
      <c r="T1575" s="17"/>
      <c r="U1575" s="17"/>
      <c r="V1575" s="17"/>
      <c r="W1575" s="17"/>
      <c r="X1575" s="17"/>
      <c r="Y1575" s="9"/>
      <c r="Z1575" s="9"/>
      <c r="AA1575" s="9"/>
      <c r="AB1575" s="9"/>
      <c r="AC1575" s="9"/>
    </row>
    <row r="1576" spans="1:29" x14ac:dyDescent="0.25">
      <c r="A1576" s="17"/>
      <c r="B1576" s="17"/>
      <c r="C1576" s="17"/>
      <c r="D1576" s="17"/>
      <c r="E1576" s="17"/>
      <c r="F1576" s="17"/>
      <c r="G1576" s="17"/>
      <c r="H1576" s="17"/>
      <c r="I1576" s="17"/>
      <c r="J1576" s="17"/>
      <c r="K1576" s="17"/>
      <c r="L1576" s="17"/>
      <c r="M1576" s="17"/>
      <c r="N1576" s="9"/>
      <c r="O1576" s="9"/>
      <c r="P1576" s="17"/>
      <c r="Q1576" s="17"/>
      <c r="R1576" s="17"/>
      <c r="S1576" s="17"/>
      <c r="T1576" s="17"/>
      <c r="U1576" s="17"/>
      <c r="V1576" s="17"/>
      <c r="W1576" s="17"/>
      <c r="X1576" s="17"/>
      <c r="Y1576" s="9"/>
      <c r="Z1576" s="9"/>
      <c r="AA1576" s="9"/>
      <c r="AB1576" s="9"/>
      <c r="AC1576" s="9"/>
    </row>
    <row r="1577" spans="1:29" x14ac:dyDescent="0.25">
      <c r="A1577" s="17"/>
      <c r="B1577" s="17"/>
      <c r="C1577" s="17"/>
      <c r="D1577" s="17"/>
      <c r="E1577" s="17"/>
      <c r="F1577" s="17"/>
      <c r="G1577" s="17"/>
      <c r="H1577" s="17"/>
      <c r="I1577" s="17"/>
      <c r="J1577" s="17"/>
      <c r="K1577" s="17"/>
      <c r="L1577" s="17"/>
      <c r="M1577" s="17"/>
      <c r="N1577" s="9"/>
      <c r="O1577" s="9"/>
      <c r="P1577" s="17"/>
      <c r="Q1577" s="17"/>
      <c r="R1577" s="17"/>
      <c r="S1577" s="17"/>
      <c r="T1577" s="17"/>
      <c r="U1577" s="17"/>
      <c r="V1577" s="17"/>
      <c r="W1577" s="17"/>
      <c r="X1577" s="17"/>
      <c r="Y1577" s="9"/>
      <c r="Z1577" s="9"/>
      <c r="AA1577" s="9"/>
      <c r="AB1577" s="9"/>
      <c r="AC1577" s="9"/>
    </row>
    <row r="1578" spans="1:29" x14ac:dyDescent="0.25">
      <c r="A1578" s="17"/>
      <c r="B1578" s="17"/>
      <c r="C1578" s="17"/>
      <c r="D1578" s="17"/>
      <c r="E1578" s="17"/>
      <c r="F1578" s="17"/>
      <c r="G1578" s="17"/>
      <c r="H1578" s="17"/>
      <c r="I1578" s="17"/>
      <c r="J1578" s="17"/>
      <c r="K1578" s="17"/>
      <c r="L1578" s="17"/>
      <c r="M1578" s="17"/>
      <c r="N1578" s="9"/>
      <c r="O1578" s="9"/>
      <c r="P1578" s="17"/>
      <c r="Q1578" s="17"/>
      <c r="R1578" s="17"/>
      <c r="S1578" s="17"/>
      <c r="T1578" s="17"/>
      <c r="U1578" s="17"/>
      <c r="V1578" s="17"/>
      <c r="W1578" s="17"/>
      <c r="X1578" s="17"/>
      <c r="Y1578" s="9"/>
      <c r="Z1578" s="9"/>
      <c r="AA1578" s="9"/>
      <c r="AB1578" s="9"/>
      <c r="AC1578" s="9"/>
    </row>
    <row r="1579" spans="1:29" x14ac:dyDescent="0.25">
      <c r="A1579" s="17"/>
      <c r="B1579" s="17"/>
      <c r="C1579" s="17"/>
      <c r="D1579" s="17"/>
      <c r="E1579" s="17"/>
      <c r="F1579" s="17"/>
      <c r="G1579" s="17"/>
      <c r="H1579" s="17"/>
      <c r="I1579" s="17"/>
      <c r="J1579" s="17"/>
      <c r="K1579" s="17"/>
      <c r="L1579" s="17"/>
      <c r="M1579" s="17"/>
      <c r="N1579" s="9"/>
      <c r="O1579" s="9"/>
      <c r="P1579" s="17"/>
      <c r="Q1579" s="17"/>
      <c r="R1579" s="17"/>
      <c r="S1579" s="17"/>
      <c r="T1579" s="17"/>
      <c r="U1579" s="17"/>
      <c r="V1579" s="17"/>
      <c r="W1579" s="17"/>
      <c r="X1579" s="17"/>
      <c r="Y1579" s="9"/>
      <c r="Z1579" s="9"/>
      <c r="AA1579" s="9"/>
      <c r="AB1579" s="9"/>
      <c r="AC1579" s="9"/>
    </row>
    <row r="1580" spans="1:29" x14ac:dyDescent="0.25">
      <c r="A1580" s="17"/>
      <c r="B1580" s="17"/>
      <c r="C1580" s="17"/>
      <c r="D1580" s="17"/>
      <c r="E1580" s="17"/>
      <c r="F1580" s="17"/>
      <c r="G1580" s="17"/>
      <c r="H1580" s="17"/>
      <c r="I1580" s="17"/>
      <c r="J1580" s="17"/>
      <c r="K1580" s="17"/>
      <c r="L1580" s="17"/>
      <c r="M1580" s="17"/>
      <c r="N1580" s="9"/>
      <c r="O1580" s="9"/>
      <c r="P1580" s="17"/>
      <c r="Q1580" s="17"/>
      <c r="R1580" s="17"/>
      <c r="S1580" s="17"/>
      <c r="T1580" s="17"/>
      <c r="U1580" s="17"/>
      <c r="V1580" s="17"/>
      <c r="W1580" s="17"/>
      <c r="X1580" s="17"/>
      <c r="Y1580" s="9"/>
      <c r="Z1580" s="9"/>
      <c r="AA1580" s="9"/>
      <c r="AB1580" s="9"/>
      <c r="AC1580" s="9"/>
    </row>
    <row r="1581" spans="1:29" x14ac:dyDescent="0.25">
      <c r="A1581" s="17"/>
      <c r="B1581" s="17"/>
      <c r="C1581" s="17"/>
      <c r="D1581" s="17"/>
      <c r="E1581" s="17"/>
      <c r="F1581" s="17"/>
      <c r="G1581" s="17"/>
      <c r="H1581" s="17"/>
      <c r="I1581" s="17"/>
      <c r="J1581" s="17"/>
      <c r="K1581" s="17"/>
      <c r="L1581" s="17"/>
      <c r="M1581" s="17"/>
      <c r="N1581" s="9"/>
      <c r="O1581" s="9"/>
      <c r="P1581" s="17"/>
      <c r="Q1581" s="17"/>
      <c r="R1581" s="17"/>
      <c r="S1581" s="17"/>
      <c r="T1581" s="17"/>
      <c r="U1581" s="17"/>
      <c r="V1581" s="17"/>
      <c r="W1581" s="17"/>
      <c r="X1581" s="17"/>
      <c r="Y1581" s="9"/>
      <c r="Z1581" s="9"/>
      <c r="AA1581" s="9"/>
      <c r="AB1581" s="9"/>
      <c r="AC1581" s="9"/>
    </row>
    <row r="1582" spans="1:29" x14ac:dyDescent="0.25">
      <c r="A1582" s="17"/>
      <c r="B1582" s="17"/>
      <c r="C1582" s="17"/>
      <c r="D1582" s="17"/>
      <c r="E1582" s="17"/>
      <c r="F1582" s="17"/>
      <c r="G1582" s="17"/>
      <c r="H1582" s="17"/>
      <c r="I1582" s="17"/>
      <c r="J1582" s="17"/>
      <c r="K1582" s="17"/>
      <c r="L1582" s="17"/>
      <c r="M1582" s="17"/>
      <c r="N1582" s="9"/>
      <c r="O1582" s="9"/>
      <c r="P1582" s="17"/>
      <c r="Q1582" s="17"/>
      <c r="R1582" s="17"/>
      <c r="S1582" s="17"/>
      <c r="T1582" s="17"/>
      <c r="U1582" s="17"/>
      <c r="V1582" s="17"/>
      <c r="W1582" s="17"/>
      <c r="X1582" s="17"/>
      <c r="Y1582" s="9"/>
      <c r="Z1582" s="9"/>
      <c r="AA1582" s="9"/>
      <c r="AB1582" s="9"/>
      <c r="AC1582" s="9"/>
    </row>
    <row r="1583" spans="1:29" x14ac:dyDescent="0.25">
      <c r="A1583" s="17"/>
      <c r="B1583" s="17"/>
      <c r="C1583" s="17"/>
      <c r="D1583" s="17"/>
      <c r="E1583" s="17"/>
      <c r="F1583" s="17"/>
      <c r="G1583" s="17"/>
      <c r="H1583" s="17"/>
      <c r="I1583" s="17"/>
      <c r="J1583" s="17"/>
      <c r="K1583" s="17"/>
      <c r="L1583" s="17"/>
      <c r="M1583" s="17"/>
      <c r="N1583" s="9"/>
      <c r="O1583" s="9"/>
      <c r="P1583" s="17"/>
      <c r="Q1583" s="17"/>
      <c r="R1583" s="17"/>
      <c r="S1583" s="17"/>
      <c r="T1583" s="17"/>
      <c r="U1583" s="17"/>
      <c r="V1583" s="17"/>
      <c r="W1583" s="17"/>
      <c r="X1583" s="17"/>
      <c r="Y1583" s="9"/>
      <c r="Z1583" s="9"/>
      <c r="AA1583" s="9"/>
      <c r="AB1583" s="9"/>
      <c r="AC1583" s="9"/>
    </row>
    <row r="1584" spans="1:29" x14ac:dyDescent="0.25">
      <c r="A1584" s="17"/>
      <c r="B1584" s="17"/>
      <c r="C1584" s="17"/>
      <c r="D1584" s="17"/>
      <c r="E1584" s="17"/>
      <c r="F1584" s="17"/>
      <c r="G1584" s="17"/>
      <c r="H1584" s="17"/>
      <c r="I1584" s="17"/>
      <c r="J1584" s="17"/>
      <c r="K1584" s="17"/>
      <c r="L1584" s="17"/>
      <c r="M1584" s="17"/>
      <c r="N1584" s="9"/>
      <c r="O1584" s="9"/>
      <c r="P1584" s="17"/>
      <c r="Q1584" s="17"/>
      <c r="R1584" s="17"/>
      <c r="S1584" s="17"/>
      <c r="T1584" s="17"/>
      <c r="U1584" s="17"/>
      <c r="V1584" s="17"/>
      <c r="W1584" s="17"/>
      <c r="X1584" s="17"/>
      <c r="Y1584" s="9"/>
      <c r="Z1584" s="9"/>
      <c r="AA1584" s="9"/>
      <c r="AB1584" s="9"/>
      <c r="AC1584" s="9"/>
    </row>
    <row r="1585" spans="1:29" x14ac:dyDescent="0.25">
      <c r="A1585" s="17"/>
      <c r="B1585" s="17"/>
      <c r="C1585" s="17"/>
      <c r="D1585" s="17"/>
      <c r="E1585" s="17"/>
      <c r="F1585" s="17"/>
      <c r="G1585" s="17"/>
      <c r="H1585" s="17"/>
      <c r="I1585" s="17"/>
      <c r="J1585" s="17"/>
      <c r="K1585" s="17"/>
      <c r="L1585" s="17"/>
      <c r="M1585" s="17"/>
      <c r="N1585" s="9"/>
      <c r="O1585" s="9"/>
      <c r="P1585" s="17"/>
      <c r="Q1585" s="17"/>
      <c r="R1585" s="17"/>
      <c r="S1585" s="17"/>
      <c r="T1585" s="17"/>
      <c r="U1585" s="17"/>
      <c r="V1585" s="17"/>
      <c r="W1585" s="17"/>
      <c r="X1585" s="17"/>
      <c r="Y1585" s="9"/>
      <c r="Z1585" s="9"/>
      <c r="AA1585" s="9"/>
      <c r="AB1585" s="9"/>
      <c r="AC1585" s="9"/>
    </row>
    <row r="1586" spans="1:29" x14ac:dyDescent="0.25">
      <c r="A1586" s="17"/>
      <c r="B1586" s="17"/>
      <c r="C1586" s="17"/>
      <c r="D1586" s="17"/>
      <c r="E1586" s="17"/>
      <c r="F1586" s="17"/>
      <c r="G1586" s="17"/>
      <c r="H1586" s="17"/>
      <c r="I1586" s="17"/>
      <c r="J1586" s="17"/>
      <c r="K1586" s="17"/>
      <c r="L1586" s="17"/>
      <c r="M1586" s="17"/>
      <c r="N1586" s="9"/>
      <c r="O1586" s="9"/>
      <c r="P1586" s="17"/>
      <c r="Q1586" s="17"/>
      <c r="R1586" s="17"/>
      <c r="S1586" s="17"/>
      <c r="T1586" s="17"/>
      <c r="U1586" s="17"/>
      <c r="V1586" s="17"/>
      <c r="W1586" s="17"/>
      <c r="X1586" s="17"/>
      <c r="Y1586" s="9"/>
      <c r="Z1586" s="9"/>
      <c r="AA1586" s="9"/>
      <c r="AB1586" s="9"/>
      <c r="AC1586" s="9"/>
    </row>
    <row r="1587" spans="1:29" x14ac:dyDescent="0.25">
      <c r="A1587" s="17"/>
      <c r="B1587" s="17"/>
      <c r="C1587" s="17"/>
      <c r="D1587" s="17"/>
      <c r="E1587" s="17"/>
      <c r="F1587" s="17"/>
      <c r="G1587" s="17"/>
      <c r="H1587" s="17"/>
      <c r="I1587" s="17"/>
      <c r="J1587" s="17"/>
      <c r="K1587" s="17"/>
      <c r="L1587" s="17"/>
      <c r="M1587" s="17"/>
      <c r="N1587" s="9"/>
      <c r="O1587" s="9"/>
      <c r="P1587" s="17"/>
      <c r="Q1587" s="17"/>
      <c r="R1587" s="17"/>
      <c r="S1587" s="17"/>
      <c r="T1587" s="17"/>
      <c r="U1587" s="17"/>
      <c r="V1587" s="17"/>
      <c r="W1587" s="17"/>
      <c r="X1587" s="17"/>
      <c r="Y1587" s="9"/>
      <c r="Z1587" s="9"/>
      <c r="AA1587" s="9"/>
      <c r="AB1587" s="9"/>
      <c r="AC1587" s="9"/>
    </row>
    <row r="1588" spans="1:29" x14ac:dyDescent="0.25">
      <c r="A1588" s="17"/>
      <c r="B1588" s="17"/>
      <c r="C1588" s="17"/>
      <c r="D1588" s="17"/>
      <c r="E1588" s="17"/>
      <c r="F1588" s="17"/>
      <c r="G1588" s="17"/>
      <c r="H1588" s="17"/>
      <c r="I1588" s="17"/>
      <c r="J1588" s="17"/>
      <c r="K1588" s="17"/>
      <c r="L1588" s="17"/>
      <c r="M1588" s="17"/>
      <c r="N1588" s="9"/>
      <c r="O1588" s="9"/>
      <c r="P1588" s="17"/>
      <c r="Q1588" s="17"/>
      <c r="R1588" s="17"/>
      <c r="S1588" s="17"/>
      <c r="T1588" s="17"/>
      <c r="U1588" s="17"/>
      <c r="V1588" s="17"/>
      <c r="W1588" s="17"/>
      <c r="X1588" s="17"/>
      <c r="Y1588" s="9"/>
      <c r="Z1588" s="9"/>
      <c r="AA1588" s="9"/>
      <c r="AB1588" s="9"/>
      <c r="AC1588" s="9"/>
    </row>
    <row r="1589" spans="1:29" x14ac:dyDescent="0.25">
      <c r="A1589" s="17"/>
      <c r="B1589" s="17"/>
      <c r="C1589" s="17"/>
      <c r="D1589" s="17"/>
      <c r="E1589" s="17"/>
      <c r="F1589" s="17"/>
      <c r="G1589" s="17"/>
      <c r="H1589" s="17"/>
      <c r="I1589" s="17"/>
      <c r="J1589" s="17"/>
      <c r="K1589" s="17"/>
      <c r="L1589" s="17"/>
      <c r="M1589" s="17"/>
      <c r="N1589" s="9"/>
      <c r="O1589" s="9"/>
      <c r="P1589" s="17"/>
      <c r="Q1589" s="17"/>
      <c r="R1589" s="17"/>
      <c r="S1589" s="17"/>
      <c r="T1589" s="17"/>
      <c r="U1589" s="17"/>
      <c r="V1589" s="17"/>
      <c r="W1589" s="17"/>
      <c r="X1589" s="17"/>
      <c r="Y1589" s="9"/>
      <c r="Z1589" s="9"/>
      <c r="AA1589" s="9"/>
      <c r="AB1589" s="9"/>
      <c r="AC1589" s="9"/>
    </row>
    <row r="1590" spans="1:29" x14ac:dyDescent="0.25">
      <c r="A1590" s="17"/>
      <c r="B1590" s="17"/>
      <c r="C1590" s="17"/>
      <c r="D1590" s="17"/>
      <c r="E1590" s="17"/>
      <c r="F1590" s="17"/>
      <c r="G1590" s="17"/>
      <c r="H1590" s="17"/>
      <c r="I1590" s="17"/>
      <c r="J1590" s="17"/>
      <c r="K1590" s="17"/>
      <c r="L1590" s="17"/>
      <c r="M1590" s="17"/>
      <c r="N1590" s="9"/>
      <c r="O1590" s="9"/>
      <c r="P1590" s="17"/>
      <c r="Q1590" s="17"/>
      <c r="R1590" s="17"/>
      <c r="S1590" s="17"/>
      <c r="T1590" s="17"/>
      <c r="U1590" s="17"/>
      <c r="V1590" s="17"/>
      <c r="W1590" s="17"/>
      <c r="X1590" s="17"/>
      <c r="Y1590" s="9"/>
      <c r="Z1590" s="9"/>
      <c r="AA1590" s="9"/>
      <c r="AB1590" s="9"/>
      <c r="AC1590" s="9"/>
    </row>
    <row r="1591" spans="1:29" x14ac:dyDescent="0.25">
      <c r="A1591" s="17"/>
      <c r="B1591" s="17"/>
      <c r="C1591" s="17"/>
      <c r="D1591" s="17"/>
      <c r="E1591" s="17"/>
      <c r="F1591" s="17"/>
      <c r="G1591" s="17"/>
      <c r="H1591" s="17"/>
      <c r="I1591" s="17"/>
      <c r="J1591" s="17"/>
      <c r="K1591" s="17"/>
      <c r="L1591" s="17"/>
      <c r="M1591" s="17"/>
      <c r="N1591" s="9"/>
      <c r="O1591" s="9"/>
      <c r="P1591" s="17"/>
      <c r="Q1591" s="17"/>
      <c r="R1591" s="17"/>
      <c r="S1591" s="17"/>
      <c r="T1591" s="17"/>
      <c r="U1591" s="17"/>
      <c r="V1591" s="17"/>
      <c r="W1591" s="17"/>
      <c r="X1591" s="17"/>
      <c r="Y1591" s="9"/>
      <c r="Z1591" s="9"/>
      <c r="AA1591" s="9"/>
      <c r="AB1591" s="9"/>
      <c r="AC1591" s="9"/>
    </row>
    <row r="1592" spans="1:29" x14ac:dyDescent="0.25">
      <c r="A1592" s="17"/>
      <c r="B1592" s="17"/>
      <c r="C1592" s="17"/>
      <c r="D1592" s="17"/>
      <c r="E1592" s="17"/>
      <c r="F1592" s="17"/>
      <c r="G1592" s="17"/>
      <c r="H1592" s="17"/>
      <c r="I1592" s="17"/>
      <c r="J1592" s="17"/>
      <c r="K1592" s="17"/>
      <c r="L1592" s="17"/>
      <c r="M1592" s="17"/>
      <c r="N1592" s="9"/>
      <c r="O1592" s="9"/>
      <c r="P1592" s="17"/>
      <c r="Q1592" s="17"/>
      <c r="R1592" s="17"/>
      <c r="S1592" s="17"/>
      <c r="T1592" s="17"/>
      <c r="U1592" s="17"/>
      <c r="V1592" s="17"/>
      <c r="W1592" s="17"/>
      <c r="X1592" s="17"/>
      <c r="Y1592" s="9"/>
      <c r="Z1592" s="9"/>
      <c r="AA1592" s="9"/>
      <c r="AB1592" s="9"/>
      <c r="AC1592" s="9"/>
    </row>
    <row r="1593" spans="1:29" x14ac:dyDescent="0.25">
      <c r="A1593" s="17"/>
      <c r="B1593" s="17"/>
      <c r="C1593" s="17"/>
      <c r="D1593" s="17"/>
      <c r="E1593" s="17"/>
      <c r="F1593" s="17"/>
      <c r="G1593" s="17"/>
      <c r="H1593" s="17"/>
      <c r="I1593" s="17"/>
      <c r="J1593" s="17"/>
      <c r="K1593" s="17"/>
      <c r="L1593" s="17"/>
      <c r="M1593" s="17"/>
      <c r="N1593" s="9"/>
      <c r="O1593" s="9"/>
      <c r="P1593" s="17"/>
      <c r="Q1593" s="17"/>
      <c r="R1593" s="17"/>
      <c r="S1593" s="17"/>
      <c r="T1593" s="17"/>
      <c r="U1593" s="17"/>
      <c r="V1593" s="17"/>
      <c r="W1593" s="17"/>
      <c r="X1593" s="17"/>
      <c r="Y1593" s="9"/>
      <c r="Z1593" s="9"/>
      <c r="AA1593" s="9"/>
      <c r="AB1593" s="9"/>
      <c r="AC1593" s="9"/>
    </row>
    <row r="1594" spans="1:29" x14ac:dyDescent="0.25">
      <c r="A1594" s="17"/>
      <c r="B1594" s="17"/>
      <c r="C1594" s="17"/>
      <c r="D1594" s="17"/>
      <c r="E1594" s="17"/>
      <c r="F1594" s="17"/>
      <c r="G1594" s="17"/>
      <c r="H1594" s="17"/>
      <c r="I1594" s="17"/>
      <c r="J1594" s="17"/>
      <c r="K1594" s="17"/>
      <c r="L1594" s="17"/>
      <c r="M1594" s="17"/>
      <c r="N1594" s="9"/>
      <c r="O1594" s="9"/>
      <c r="P1594" s="17"/>
      <c r="Q1594" s="17"/>
      <c r="R1594" s="17"/>
      <c r="S1594" s="17"/>
      <c r="T1594" s="17"/>
      <c r="U1594" s="17"/>
      <c r="V1594" s="17"/>
      <c r="W1594" s="17"/>
      <c r="X1594" s="17"/>
      <c r="Y1594" s="9"/>
      <c r="Z1594" s="9"/>
      <c r="AA1594" s="9"/>
      <c r="AB1594" s="9"/>
      <c r="AC1594" s="9"/>
    </row>
    <row r="1595" spans="1:29" x14ac:dyDescent="0.25">
      <c r="A1595" s="17"/>
      <c r="B1595" s="17"/>
      <c r="C1595" s="17"/>
      <c r="D1595" s="17"/>
      <c r="E1595" s="17"/>
      <c r="F1595" s="17"/>
      <c r="G1595" s="17"/>
      <c r="H1595" s="17"/>
      <c r="I1595" s="17"/>
      <c r="J1595" s="17"/>
      <c r="K1595" s="17"/>
      <c r="L1595" s="17"/>
      <c r="M1595" s="17"/>
      <c r="N1595" s="9"/>
      <c r="O1595" s="9"/>
      <c r="P1595" s="17"/>
      <c r="Q1595" s="17"/>
      <c r="R1595" s="17"/>
      <c r="S1595" s="17"/>
      <c r="T1595" s="17"/>
      <c r="U1595" s="17"/>
      <c r="V1595" s="17"/>
      <c r="W1595" s="17"/>
      <c r="X1595" s="17"/>
      <c r="Y1595" s="9"/>
      <c r="Z1595" s="9"/>
      <c r="AA1595" s="9"/>
      <c r="AB1595" s="9"/>
      <c r="AC1595" s="9"/>
    </row>
    <row r="1596" spans="1:29" x14ac:dyDescent="0.25">
      <c r="A1596" s="17"/>
      <c r="B1596" s="17"/>
      <c r="C1596" s="17"/>
      <c r="D1596" s="17"/>
      <c r="E1596" s="17"/>
      <c r="F1596" s="17"/>
      <c r="G1596" s="17"/>
      <c r="H1596" s="17"/>
      <c r="I1596" s="17"/>
      <c r="J1596" s="17"/>
      <c r="K1596" s="17"/>
      <c r="L1596" s="17"/>
      <c r="M1596" s="17"/>
      <c r="N1596" s="9"/>
      <c r="O1596" s="9"/>
      <c r="P1596" s="17"/>
      <c r="Q1596" s="17"/>
      <c r="R1596" s="17"/>
      <c r="S1596" s="17"/>
      <c r="T1596" s="17"/>
      <c r="U1596" s="17"/>
      <c r="V1596" s="17"/>
      <c r="W1596" s="17"/>
      <c r="X1596" s="17"/>
      <c r="Y1596" s="9"/>
      <c r="Z1596" s="9"/>
      <c r="AA1596" s="9"/>
      <c r="AB1596" s="9"/>
      <c r="AC1596" s="9"/>
    </row>
    <row r="1597" spans="1:29" x14ac:dyDescent="0.25">
      <c r="A1597" s="17"/>
      <c r="B1597" s="17"/>
      <c r="C1597" s="17"/>
      <c r="D1597" s="17"/>
      <c r="E1597" s="17"/>
      <c r="F1597" s="17"/>
      <c r="G1597" s="17"/>
      <c r="H1597" s="17"/>
      <c r="I1597" s="17"/>
      <c r="J1597" s="17"/>
      <c r="K1597" s="17"/>
      <c r="L1597" s="17"/>
      <c r="M1597" s="17"/>
      <c r="N1597" s="9"/>
      <c r="O1597" s="9"/>
      <c r="P1597" s="17"/>
      <c r="Q1597" s="17"/>
      <c r="R1597" s="17"/>
      <c r="S1597" s="17"/>
      <c r="T1597" s="17"/>
      <c r="U1597" s="17"/>
      <c r="V1597" s="17"/>
      <c r="W1597" s="17"/>
      <c r="X1597" s="17"/>
      <c r="Y1597" s="9"/>
      <c r="Z1597" s="9"/>
      <c r="AA1597" s="9"/>
      <c r="AB1597" s="9"/>
      <c r="AC1597" s="9"/>
    </row>
    <row r="1598" spans="1:29" x14ac:dyDescent="0.25">
      <c r="A1598" s="17"/>
      <c r="B1598" s="17"/>
      <c r="C1598" s="17"/>
      <c r="D1598" s="17"/>
      <c r="E1598" s="17"/>
      <c r="F1598" s="17"/>
      <c r="G1598" s="17"/>
      <c r="H1598" s="17"/>
      <c r="I1598" s="17"/>
      <c r="J1598" s="17"/>
      <c r="K1598" s="17"/>
      <c r="L1598" s="17"/>
      <c r="M1598" s="17"/>
      <c r="N1598" s="9"/>
      <c r="O1598" s="9"/>
      <c r="P1598" s="17"/>
      <c r="Q1598" s="17"/>
      <c r="R1598" s="17"/>
      <c r="S1598" s="17"/>
      <c r="T1598" s="17"/>
      <c r="U1598" s="17"/>
      <c r="V1598" s="17"/>
      <c r="W1598" s="17"/>
      <c r="X1598" s="17"/>
      <c r="Y1598" s="9"/>
      <c r="Z1598" s="9"/>
      <c r="AA1598" s="9"/>
      <c r="AB1598" s="9"/>
      <c r="AC1598" s="9"/>
    </row>
    <row r="1599" spans="1:29" x14ac:dyDescent="0.25">
      <c r="A1599" s="17"/>
      <c r="B1599" s="17"/>
      <c r="C1599" s="17"/>
      <c r="D1599" s="17"/>
      <c r="E1599" s="17"/>
      <c r="F1599" s="17"/>
      <c r="G1599" s="17"/>
      <c r="H1599" s="17"/>
      <c r="I1599" s="17"/>
      <c r="J1599" s="17"/>
      <c r="K1599" s="17"/>
      <c r="L1599" s="17"/>
      <c r="M1599" s="17"/>
      <c r="N1599" s="9"/>
      <c r="O1599" s="9"/>
      <c r="P1599" s="17"/>
      <c r="Q1599" s="17"/>
      <c r="R1599" s="17"/>
      <c r="S1599" s="17"/>
      <c r="T1599" s="17"/>
      <c r="U1599" s="17"/>
      <c r="V1599" s="17"/>
      <c r="W1599" s="17"/>
      <c r="X1599" s="17"/>
      <c r="Y1599" s="9"/>
      <c r="Z1599" s="9"/>
      <c r="AA1599" s="9"/>
      <c r="AB1599" s="9"/>
      <c r="AC1599" s="9"/>
    </row>
    <row r="1600" spans="1:29" x14ac:dyDescent="0.25">
      <c r="A1600" s="17"/>
      <c r="B1600" s="17"/>
      <c r="C1600" s="17"/>
      <c r="D1600" s="17"/>
      <c r="E1600" s="17"/>
      <c r="F1600" s="17"/>
      <c r="G1600" s="17"/>
      <c r="H1600" s="17"/>
      <c r="I1600" s="17"/>
      <c r="J1600" s="17"/>
      <c r="K1600" s="17"/>
      <c r="L1600" s="17"/>
      <c r="M1600" s="17"/>
      <c r="N1600" s="9"/>
      <c r="O1600" s="9"/>
      <c r="P1600" s="17"/>
      <c r="Q1600" s="17"/>
      <c r="R1600" s="17"/>
      <c r="S1600" s="17"/>
      <c r="T1600" s="17"/>
      <c r="U1600" s="17"/>
      <c r="V1600" s="17"/>
      <c r="W1600" s="17"/>
      <c r="X1600" s="17"/>
      <c r="Y1600" s="9"/>
      <c r="Z1600" s="9"/>
      <c r="AA1600" s="9"/>
      <c r="AB1600" s="9"/>
      <c r="AC1600" s="9"/>
    </row>
    <row r="1601" spans="1:29" x14ac:dyDescent="0.25">
      <c r="A1601" s="17"/>
      <c r="B1601" s="17"/>
      <c r="C1601" s="17"/>
      <c r="D1601" s="17"/>
      <c r="E1601" s="17"/>
      <c r="F1601" s="17"/>
      <c r="G1601" s="17"/>
      <c r="H1601" s="17"/>
      <c r="I1601" s="17"/>
      <c r="J1601" s="17"/>
      <c r="K1601" s="17"/>
      <c r="L1601" s="17"/>
      <c r="M1601" s="17"/>
      <c r="N1601" s="9"/>
      <c r="O1601" s="9"/>
      <c r="P1601" s="17"/>
      <c r="Q1601" s="17"/>
      <c r="R1601" s="17"/>
      <c r="S1601" s="17"/>
      <c r="T1601" s="17"/>
      <c r="U1601" s="17"/>
      <c r="V1601" s="17"/>
      <c r="W1601" s="17"/>
      <c r="X1601" s="17"/>
      <c r="Y1601" s="9"/>
      <c r="Z1601" s="9"/>
      <c r="AA1601" s="9"/>
      <c r="AB1601" s="9"/>
      <c r="AC1601" s="9"/>
    </row>
    <row r="1602" spans="1:29" x14ac:dyDescent="0.25">
      <c r="A1602" s="17"/>
      <c r="B1602" s="17"/>
      <c r="C1602" s="17"/>
      <c r="D1602" s="17"/>
      <c r="E1602" s="17"/>
      <c r="F1602" s="17"/>
      <c r="G1602" s="17"/>
      <c r="H1602" s="17"/>
      <c r="I1602" s="17"/>
      <c r="J1602" s="17"/>
      <c r="K1602" s="17"/>
      <c r="L1602" s="17"/>
      <c r="M1602" s="17"/>
      <c r="N1602" s="9"/>
      <c r="O1602" s="9"/>
      <c r="P1602" s="17"/>
      <c r="Q1602" s="17"/>
      <c r="R1602" s="17"/>
      <c r="S1602" s="17"/>
      <c r="T1602" s="17"/>
      <c r="U1602" s="17"/>
      <c r="V1602" s="17"/>
      <c r="W1602" s="17"/>
      <c r="X1602" s="17"/>
      <c r="Y1602" s="9"/>
      <c r="Z1602" s="9"/>
      <c r="AA1602" s="9"/>
      <c r="AB1602" s="9"/>
      <c r="AC1602" s="9"/>
    </row>
    <row r="1603" spans="1:29" x14ac:dyDescent="0.25">
      <c r="A1603" s="17"/>
      <c r="B1603" s="17"/>
      <c r="C1603" s="17"/>
      <c r="D1603" s="17"/>
      <c r="E1603" s="17"/>
      <c r="F1603" s="17"/>
      <c r="G1603" s="17"/>
      <c r="H1603" s="17"/>
      <c r="I1603" s="17"/>
      <c r="J1603" s="17"/>
      <c r="K1603" s="17"/>
      <c r="L1603" s="17"/>
      <c r="M1603" s="17"/>
      <c r="N1603" s="9"/>
      <c r="O1603" s="9"/>
      <c r="P1603" s="17"/>
      <c r="Q1603" s="17"/>
      <c r="R1603" s="17"/>
      <c r="S1603" s="17"/>
      <c r="T1603" s="17"/>
      <c r="U1603" s="17"/>
      <c r="V1603" s="17"/>
      <c r="W1603" s="17"/>
      <c r="X1603" s="17"/>
      <c r="Y1603" s="9"/>
      <c r="Z1603" s="9"/>
      <c r="AA1603" s="9"/>
      <c r="AB1603" s="9"/>
      <c r="AC1603" s="9"/>
    </row>
    <row r="1604" spans="1:29" x14ac:dyDescent="0.25">
      <c r="A1604" s="17"/>
      <c r="B1604" s="17"/>
      <c r="C1604" s="17"/>
      <c r="D1604" s="17"/>
      <c r="E1604" s="17"/>
      <c r="F1604" s="17"/>
      <c r="G1604" s="17"/>
      <c r="H1604" s="17"/>
      <c r="I1604" s="17"/>
      <c r="J1604" s="17"/>
      <c r="K1604" s="17"/>
      <c r="L1604" s="17"/>
      <c r="M1604" s="17"/>
      <c r="N1604" s="9"/>
      <c r="O1604" s="9"/>
      <c r="P1604" s="17"/>
      <c r="Q1604" s="17"/>
      <c r="R1604" s="17"/>
      <c r="S1604" s="17"/>
      <c r="T1604" s="17"/>
      <c r="U1604" s="17"/>
      <c r="V1604" s="17"/>
      <c r="W1604" s="17"/>
      <c r="X1604" s="17"/>
      <c r="Y1604" s="9"/>
      <c r="Z1604" s="9"/>
      <c r="AA1604" s="9"/>
      <c r="AB1604" s="9"/>
      <c r="AC1604" s="9"/>
    </row>
    <row r="1605" spans="1:29" x14ac:dyDescent="0.25">
      <c r="A1605" s="17"/>
      <c r="B1605" s="17"/>
      <c r="C1605" s="17"/>
      <c r="D1605" s="17"/>
      <c r="E1605" s="17"/>
      <c r="F1605" s="17"/>
      <c r="G1605" s="17"/>
      <c r="H1605" s="17"/>
      <c r="I1605" s="17"/>
      <c r="J1605" s="17"/>
      <c r="K1605" s="17"/>
      <c r="L1605" s="17"/>
      <c r="M1605" s="17"/>
      <c r="N1605" s="9"/>
      <c r="O1605" s="9"/>
      <c r="P1605" s="17"/>
      <c r="Q1605" s="17"/>
      <c r="R1605" s="17"/>
      <c r="S1605" s="17"/>
      <c r="T1605" s="17"/>
      <c r="U1605" s="17"/>
      <c r="V1605" s="17"/>
      <c r="W1605" s="17"/>
      <c r="X1605" s="17"/>
      <c r="Y1605" s="9"/>
      <c r="Z1605" s="9"/>
      <c r="AA1605" s="9"/>
      <c r="AB1605" s="9"/>
      <c r="AC1605" s="9"/>
    </row>
    <row r="1606" spans="1:29" x14ac:dyDescent="0.25">
      <c r="A1606" s="17"/>
      <c r="B1606" s="17"/>
      <c r="C1606" s="17"/>
      <c r="D1606" s="17"/>
      <c r="E1606" s="17"/>
      <c r="F1606" s="17"/>
      <c r="G1606" s="17"/>
      <c r="H1606" s="17"/>
      <c r="I1606" s="17"/>
      <c r="J1606" s="17"/>
      <c r="K1606" s="17"/>
      <c r="L1606" s="17"/>
      <c r="M1606" s="17"/>
      <c r="N1606" s="9"/>
      <c r="O1606" s="9"/>
      <c r="P1606" s="17"/>
      <c r="Q1606" s="17"/>
      <c r="R1606" s="17"/>
      <c r="S1606" s="17"/>
      <c r="T1606" s="17"/>
      <c r="U1606" s="17"/>
      <c r="V1606" s="17"/>
      <c r="W1606" s="17"/>
      <c r="X1606" s="17"/>
      <c r="Y1606" s="9"/>
      <c r="Z1606" s="9"/>
      <c r="AA1606" s="9"/>
      <c r="AB1606" s="9"/>
      <c r="AC1606" s="9"/>
    </row>
    <row r="1607" spans="1:29" x14ac:dyDescent="0.25">
      <c r="A1607" s="17"/>
      <c r="B1607" s="17"/>
      <c r="C1607" s="17"/>
      <c r="D1607" s="17"/>
      <c r="E1607" s="17"/>
      <c r="F1607" s="17"/>
      <c r="G1607" s="17"/>
      <c r="H1607" s="17"/>
      <c r="I1607" s="17"/>
      <c r="J1607" s="17"/>
      <c r="K1607" s="17"/>
      <c r="L1607" s="17"/>
      <c r="M1607" s="17"/>
      <c r="N1607" s="9"/>
      <c r="O1607" s="9"/>
      <c r="P1607" s="17"/>
      <c r="Q1607" s="17"/>
      <c r="R1607" s="17"/>
      <c r="S1607" s="17"/>
      <c r="T1607" s="17"/>
      <c r="U1607" s="17"/>
      <c r="V1607" s="17"/>
      <c r="W1607" s="17"/>
      <c r="X1607" s="17"/>
      <c r="Y1607" s="9"/>
      <c r="Z1607" s="9"/>
      <c r="AA1607" s="9"/>
      <c r="AB1607" s="9"/>
      <c r="AC1607" s="9"/>
    </row>
    <row r="1608" spans="1:29" x14ac:dyDescent="0.25">
      <c r="A1608" s="17"/>
      <c r="B1608" s="17"/>
      <c r="C1608" s="17"/>
      <c r="D1608" s="17"/>
      <c r="E1608" s="17"/>
      <c r="F1608" s="17"/>
      <c r="G1608" s="17"/>
      <c r="H1608" s="17"/>
      <c r="I1608" s="17"/>
      <c r="J1608" s="17"/>
      <c r="K1608" s="17"/>
      <c r="L1608" s="17"/>
      <c r="M1608" s="17"/>
      <c r="N1608" s="9"/>
      <c r="O1608" s="9"/>
      <c r="P1608" s="17"/>
      <c r="Q1608" s="17"/>
      <c r="R1608" s="17"/>
      <c r="S1608" s="17"/>
      <c r="T1608" s="17"/>
      <c r="U1608" s="17"/>
      <c r="V1608" s="17"/>
      <c r="W1608" s="17"/>
      <c r="X1608" s="17"/>
      <c r="Y1608" s="9"/>
      <c r="Z1608" s="9"/>
      <c r="AA1608" s="9"/>
      <c r="AB1608" s="9"/>
      <c r="AC1608" s="9"/>
    </row>
    <row r="1609" spans="1:29" x14ac:dyDescent="0.25">
      <c r="A1609" s="17"/>
      <c r="B1609" s="17"/>
      <c r="C1609" s="17"/>
      <c r="D1609" s="17"/>
      <c r="E1609" s="17"/>
      <c r="F1609" s="17"/>
      <c r="G1609" s="17"/>
      <c r="H1609" s="17"/>
      <c r="I1609" s="17"/>
      <c r="J1609" s="17"/>
      <c r="K1609" s="17"/>
      <c r="L1609" s="17"/>
      <c r="M1609" s="17"/>
      <c r="N1609" s="9"/>
      <c r="O1609" s="9"/>
      <c r="P1609" s="17"/>
      <c r="Q1609" s="17"/>
      <c r="R1609" s="17"/>
      <c r="S1609" s="17"/>
      <c r="T1609" s="17"/>
      <c r="U1609" s="17"/>
      <c r="V1609" s="17"/>
      <c r="W1609" s="17"/>
      <c r="X1609" s="17"/>
      <c r="Y1609" s="9"/>
      <c r="Z1609" s="9"/>
      <c r="AA1609" s="9"/>
      <c r="AB1609" s="9"/>
      <c r="AC1609" s="9"/>
    </row>
    <row r="1610" spans="1:29" x14ac:dyDescent="0.25">
      <c r="A1610" s="17"/>
      <c r="B1610" s="17"/>
      <c r="C1610" s="17"/>
      <c r="D1610" s="17"/>
      <c r="E1610" s="17"/>
      <c r="F1610" s="17"/>
      <c r="G1610" s="17"/>
      <c r="H1610" s="17"/>
      <c r="I1610" s="17"/>
      <c r="J1610" s="17"/>
      <c r="K1610" s="17"/>
      <c r="L1610" s="17"/>
      <c r="M1610" s="17"/>
      <c r="N1610" s="9"/>
      <c r="O1610" s="9"/>
      <c r="P1610" s="17"/>
      <c r="Q1610" s="17"/>
      <c r="R1610" s="17"/>
      <c r="S1610" s="17"/>
      <c r="T1610" s="17"/>
      <c r="U1610" s="17"/>
      <c r="V1610" s="17"/>
      <c r="W1610" s="17"/>
      <c r="X1610" s="17"/>
      <c r="Y1610" s="9"/>
      <c r="Z1610" s="9"/>
      <c r="AA1610" s="9"/>
      <c r="AB1610" s="9"/>
      <c r="AC1610" s="9"/>
    </row>
    <row r="1611" spans="1:29" x14ac:dyDescent="0.25">
      <c r="A1611" s="17"/>
      <c r="B1611" s="17"/>
      <c r="C1611" s="17"/>
      <c r="D1611" s="17"/>
      <c r="E1611" s="17"/>
      <c r="F1611" s="17"/>
      <c r="G1611" s="17"/>
      <c r="H1611" s="17"/>
      <c r="I1611" s="17"/>
      <c r="J1611" s="17"/>
      <c r="K1611" s="17"/>
      <c r="L1611" s="17"/>
      <c r="M1611" s="17"/>
      <c r="N1611" s="9"/>
      <c r="O1611" s="9"/>
      <c r="P1611" s="17"/>
      <c r="Q1611" s="17"/>
      <c r="R1611" s="17"/>
      <c r="S1611" s="17"/>
      <c r="T1611" s="17"/>
      <c r="U1611" s="17"/>
      <c r="V1611" s="17"/>
      <c r="W1611" s="17"/>
      <c r="X1611" s="17"/>
      <c r="Y1611" s="9"/>
      <c r="Z1611" s="9"/>
      <c r="AA1611" s="9"/>
      <c r="AB1611" s="9"/>
      <c r="AC1611" s="9"/>
    </row>
    <row r="1612" spans="1:29" x14ac:dyDescent="0.25">
      <c r="A1612" s="17"/>
      <c r="B1612" s="17"/>
      <c r="C1612" s="17"/>
      <c r="D1612" s="17"/>
      <c r="E1612" s="17"/>
      <c r="F1612" s="17"/>
      <c r="G1612" s="17"/>
      <c r="H1612" s="17"/>
      <c r="I1612" s="17"/>
      <c r="J1612" s="17"/>
      <c r="K1612" s="17"/>
      <c r="L1612" s="17"/>
      <c r="M1612" s="17"/>
      <c r="N1612" s="9"/>
      <c r="O1612" s="9"/>
      <c r="P1612" s="17"/>
      <c r="Q1612" s="17"/>
      <c r="R1612" s="17"/>
      <c r="S1612" s="17"/>
      <c r="T1612" s="17"/>
      <c r="U1612" s="17"/>
      <c r="V1612" s="17"/>
      <c r="W1612" s="17"/>
      <c r="X1612" s="17"/>
      <c r="Y1612" s="9"/>
      <c r="Z1612" s="9"/>
      <c r="AA1612" s="9"/>
      <c r="AB1612" s="9"/>
      <c r="AC1612" s="9"/>
    </row>
    <row r="1613" spans="1:29" x14ac:dyDescent="0.25">
      <c r="A1613" s="17"/>
      <c r="B1613" s="17"/>
      <c r="C1613" s="17"/>
      <c r="D1613" s="17"/>
      <c r="E1613" s="17"/>
      <c r="F1613" s="17"/>
      <c r="G1613" s="17"/>
      <c r="H1613" s="17"/>
      <c r="I1613" s="17"/>
      <c r="J1613" s="17"/>
      <c r="K1613" s="17"/>
      <c r="L1613" s="17"/>
      <c r="M1613" s="17"/>
      <c r="N1613" s="9"/>
      <c r="O1613" s="9"/>
      <c r="P1613" s="17"/>
      <c r="Q1613" s="17"/>
      <c r="R1613" s="17"/>
      <c r="S1613" s="17"/>
      <c r="T1613" s="17"/>
      <c r="U1613" s="17"/>
      <c r="V1613" s="17"/>
      <c r="W1613" s="17"/>
      <c r="X1613" s="17"/>
      <c r="Y1613" s="9"/>
      <c r="Z1613" s="9"/>
      <c r="AA1613" s="9"/>
      <c r="AB1613" s="9"/>
      <c r="AC1613" s="9"/>
    </row>
    <row r="1614" spans="1:29" x14ac:dyDescent="0.25">
      <c r="A1614" s="17"/>
      <c r="B1614" s="17"/>
      <c r="C1614" s="17"/>
      <c r="D1614" s="17"/>
      <c r="E1614" s="17"/>
      <c r="F1614" s="17"/>
      <c r="G1614" s="17"/>
      <c r="H1614" s="17"/>
      <c r="I1614" s="17"/>
      <c r="J1614" s="17"/>
      <c r="K1614" s="17"/>
      <c r="L1614" s="17"/>
      <c r="M1614" s="17"/>
      <c r="N1614" s="9"/>
      <c r="O1614" s="9"/>
      <c r="P1614" s="17"/>
      <c r="Q1614" s="17"/>
      <c r="R1614" s="17"/>
      <c r="S1614" s="17"/>
      <c r="T1614" s="17"/>
      <c r="U1614" s="17"/>
      <c r="V1614" s="17"/>
      <c r="W1614" s="17"/>
      <c r="X1614" s="17"/>
      <c r="Y1614" s="9"/>
      <c r="Z1614" s="9"/>
      <c r="AA1614" s="9"/>
      <c r="AB1614" s="9"/>
      <c r="AC1614" s="9"/>
    </row>
    <row r="1615" spans="1:29" x14ac:dyDescent="0.25">
      <c r="A1615" s="17"/>
      <c r="B1615" s="17"/>
      <c r="C1615" s="17"/>
      <c r="D1615" s="17"/>
      <c r="E1615" s="17"/>
      <c r="F1615" s="17"/>
      <c r="G1615" s="17"/>
      <c r="H1615" s="17"/>
      <c r="I1615" s="17"/>
      <c r="J1615" s="17"/>
      <c r="K1615" s="17"/>
      <c r="L1615" s="17"/>
      <c r="M1615" s="17"/>
      <c r="N1615" s="9"/>
      <c r="O1615" s="9"/>
      <c r="P1615" s="17"/>
      <c r="Q1615" s="17"/>
      <c r="R1615" s="17"/>
      <c r="S1615" s="17"/>
      <c r="T1615" s="17"/>
      <c r="U1615" s="17"/>
      <c r="V1615" s="17"/>
      <c r="W1615" s="17"/>
      <c r="X1615" s="17"/>
      <c r="Y1615" s="9"/>
      <c r="Z1615" s="9"/>
      <c r="AA1615" s="9"/>
      <c r="AB1615" s="9"/>
      <c r="AC1615" s="9"/>
    </row>
    <row r="1616" spans="1:29" x14ac:dyDescent="0.25">
      <c r="A1616" s="17"/>
      <c r="B1616" s="17"/>
      <c r="C1616" s="17"/>
      <c r="D1616" s="17"/>
      <c r="E1616" s="17"/>
      <c r="F1616" s="17"/>
      <c r="G1616" s="17"/>
      <c r="H1616" s="17"/>
      <c r="I1616" s="17"/>
      <c r="J1616" s="17"/>
      <c r="K1616" s="17"/>
      <c r="L1616" s="17"/>
      <c r="M1616" s="17"/>
      <c r="N1616" s="9"/>
      <c r="O1616" s="9"/>
      <c r="P1616" s="17"/>
      <c r="Q1616" s="17"/>
      <c r="R1616" s="17"/>
      <c r="S1616" s="17"/>
      <c r="T1616" s="17"/>
      <c r="U1616" s="17"/>
      <c r="V1616" s="17"/>
      <c r="W1616" s="17"/>
      <c r="X1616" s="17"/>
      <c r="Y1616" s="9"/>
      <c r="Z1616" s="9"/>
      <c r="AA1616" s="9"/>
      <c r="AB1616" s="9"/>
      <c r="AC1616" s="9"/>
    </row>
    <row r="1617" spans="1:29" x14ac:dyDescent="0.25">
      <c r="A1617" s="17"/>
      <c r="B1617" s="17"/>
      <c r="C1617" s="17"/>
      <c r="D1617" s="17"/>
      <c r="E1617" s="17"/>
      <c r="F1617" s="17"/>
      <c r="G1617" s="17"/>
      <c r="H1617" s="17"/>
      <c r="I1617" s="17"/>
      <c r="J1617" s="17"/>
      <c r="K1617" s="17"/>
      <c r="L1617" s="17"/>
      <c r="M1617" s="17"/>
      <c r="N1617" s="9"/>
      <c r="O1617" s="9"/>
      <c r="P1617" s="17"/>
      <c r="Q1617" s="17"/>
      <c r="R1617" s="17"/>
      <c r="S1617" s="17"/>
      <c r="T1617" s="17"/>
      <c r="U1617" s="17"/>
      <c r="V1617" s="17"/>
      <c r="W1617" s="17"/>
      <c r="X1617" s="17"/>
      <c r="Y1617" s="9"/>
      <c r="Z1617" s="9"/>
      <c r="AA1617" s="9"/>
      <c r="AB1617" s="9"/>
      <c r="AC1617" s="9"/>
    </row>
    <row r="1618" spans="1:29" x14ac:dyDescent="0.25">
      <c r="A1618" s="17"/>
      <c r="B1618" s="17"/>
      <c r="C1618" s="17"/>
      <c r="D1618" s="17"/>
      <c r="E1618" s="17"/>
      <c r="F1618" s="17"/>
      <c r="G1618" s="17"/>
      <c r="H1618" s="17"/>
      <c r="I1618" s="17"/>
      <c r="J1618" s="17"/>
      <c r="K1618" s="17"/>
      <c r="L1618" s="17"/>
      <c r="M1618" s="17"/>
      <c r="N1618" s="9"/>
      <c r="O1618" s="9"/>
      <c r="P1618" s="17"/>
      <c r="Q1618" s="17"/>
      <c r="R1618" s="17"/>
      <c r="S1618" s="17"/>
      <c r="T1618" s="17"/>
      <c r="U1618" s="17"/>
      <c r="V1618" s="17"/>
      <c r="W1618" s="17"/>
      <c r="X1618" s="17"/>
      <c r="Y1618" s="9"/>
      <c r="Z1618" s="9"/>
      <c r="AA1618" s="9"/>
      <c r="AB1618" s="9"/>
      <c r="AC1618" s="9"/>
    </row>
    <row r="1619" spans="1:29" x14ac:dyDescent="0.25">
      <c r="A1619" s="17"/>
      <c r="B1619" s="17"/>
      <c r="C1619" s="17"/>
      <c r="D1619" s="17"/>
      <c r="E1619" s="17"/>
      <c r="F1619" s="17"/>
      <c r="G1619" s="17"/>
      <c r="H1619" s="17"/>
      <c r="I1619" s="17"/>
      <c r="J1619" s="17"/>
      <c r="K1619" s="17"/>
      <c r="L1619" s="17"/>
      <c r="M1619" s="17"/>
      <c r="N1619" s="9"/>
      <c r="O1619" s="9"/>
      <c r="P1619" s="17"/>
      <c r="Q1619" s="17"/>
      <c r="R1619" s="17"/>
      <c r="S1619" s="17"/>
      <c r="T1619" s="17"/>
      <c r="U1619" s="17"/>
      <c r="V1619" s="17"/>
      <c r="W1619" s="17"/>
      <c r="X1619" s="17"/>
      <c r="Y1619" s="9"/>
      <c r="Z1619" s="9"/>
      <c r="AA1619" s="9"/>
      <c r="AB1619" s="9"/>
      <c r="AC1619" s="9"/>
    </row>
    <row r="1620" spans="1:29" x14ac:dyDescent="0.25">
      <c r="A1620" s="17"/>
      <c r="B1620" s="17"/>
      <c r="C1620" s="17"/>
      <c r="D1620" s="17"/>
      <c r="E1620" s="17"/>
      <c r="F1620" s="17"/>
      <c r="G1620" s="17"/>
      <c r="H1620" s="17"/>
      <c r="I1620" s="17"/>
      <c r="J1620" s="17"/>
      <c r="K1620" s="17"/>
      <c r="L1620" s="17"/>
      <c r="M1620" s="17"/>
      <c r="N1620" s="9"/>
      <c r="O1620" s="9"/>
      <c r="P1620" s="17"/>
      <c r="Q1620" s="17"/>
      <c r="R1620" s="17"/>
      <c r="S1620" s="17"/>
      <c r="T1620" s="17"/>
      <c r="U1620" s="17"/>
      <c r="V1620" s="17"/>
      <c r="W1620" s="17"/>
      <c r="X1620" s="17"/>
      <c r="Y1620" s="9"/>
      <c r="Z1620" s="9"/>
      <c r="AA1620" s="9"/>
      <c r="AB1620" s="9"/>
      <c r="AC1620" s="9"/>
    </row>
    <row r="1621" spans="1:29" x14ac:dyDescent="0.25">
      <c r="A1621" s="17"/>
      <c r="B1621" s="17"/>
      <c r="C1621" s="17"/>
      <c r="D1621" s="17"/>
      <c r="E1621" s="17"/>
      <c r="F1621" s="17"/>
      <c r="G1621" s="17"/>
      <c r="H1621" s="17"/>
      <c r="I1621" s="17"/>
      <c r="J1621" s="17"/>
      <c r="K1621" s="17"/>
      <c r="L1621" s="17"/>
      <c r="M1621" s="17"/>
      <c r="N1621" s="9"/>
      <c r="O1621" s="9"/>
      <c r="P1621" s="17"/>
      <c r="Q1621" s="17"/>
      <c r="R1621" s="17"/>
      <c r="S1621" s="17"/>
      <c r="T1621" s="17"/>
      <c r="U1621" s="17"/>
      <c r="V1621" s="17"/>
      <c r="W1621" s="17"/>
      <c r="X1621" s="17"/>
      <c r="Y1621" s="9"/>
      <c r="Z1621" s="9"/>
      <c r="AA1621" s="9"/>
      <c r="AB1621" s="9"/>
      <c r="AC1621" s="9"/>
    </row>
    <row r="1622" spans="1:29" x14ac:dyDescent="0.25">
      <c r="A1622" s="17"/>
      <c r="B1622" s="17"/>
      <c r="C1622" s="17"/>
      <c r="D1622" s="17"/>
      <c r="E1622" s="17"/>
      <c r="F1622" s="17"/>
      <c r="G1622" s="17"/>
      <c r="H1622" s="17"/>
      <c r="I1622" s="17"/>
      <c r="J1622" s="17"/>
      <c r="K1622" s="17"/>
      <c r="L1622" s="17"/>
      <c r="M1622" s="17"/>
      <c r="N1622" s="9"/>
      <c r="O1622" s="9"/>
      <c r="P1622" s="17"/>
      <c r="Q1622" s="17"/>
      <c r="R1622" s="17"/>
      <c r="S1622" s="17"/>
      <c r="T1622" s="17"/>
      <c r="U1622" s="17"/>
      <c r="V1622" s="17"/>
      <c r="W1622" s="17"/>
      <c r="X1622" s="17"/>
      <c r="Y1622" s="9"/>
      <c r="Z1622" s="9"/>
      <c r="AA1622" s="9"/>
      <c r="AB1622" s="9"/>
      <c r="AC1622" s="9"/>
    </row>
    <row r="1623" spans="1:29" x14ac:dyDescent="0.25">
      <c r="A1623" s="17"/>
      <c r="B1623" s="17"/>
      <c r="C1623" s="17"/>
      <c r="D1623" s="17"/>
      <c r="E1623" s="17"/>
      <c r="F1623" s="17"/>
      <c r="G1623" s="17"/>
      <c r="H1623" s="17"/>
      <c r="I1623" s="17"/>
      <c r="J1623" s="17"/>
      <c r="K1623" s="17"/>
      <c r="L1623" s="17"/>
      <c r="M1623" s="17"/>
      <c r="N1623" s="9"/>
      <c r="O1623" s="9"/>
      <c r="P1623" s="17"/>
      <c r="Q1623" s="17"/>
      <c r="R1623" s="17"/>
      <c r="S1623" s="17"/>
      <c r="T1623" s="17"/>
      <c r="U1623" s="17"/>
      <c r="V1623" s="17"/>
      <c r="W1623" s="17"/>
      <c r="X1623" s="17"/>
      <c r="Y1623" s="9"/>
      <c r="Z1623" s="9"/>
      <c r="AA1623" s="9"/>
      <c r="AB1623" s="9"/>
      <c r="AC1623" s="9"/>
    </row>
    <row r="1624" spans="1:29" x14ac:dyDescent="0.25">
      <c r="A1624" s="17"/>
      <c r="B1624" s="17"/>
      <c r="C1624" s="17"/>
      <c r="D1624" s="17"/>
      <c r="E1624" s="17"/>
      <c r="F1624" s="17"/>
      <c r="G1624" s="17"/>
      <c r="H1624" s="17"/>
      <c r="I1624" s="17"/>
      <c r="J1624" s="17"/>
      <c r="K1624" s="17"/>
      <c r="L1624" s="17"/>
      <c r="M1624" s="17"/>
      <c r="N1624" s="9"/>
      <c r="O1624" s="9"/>
      <c r="P1624" s="17"/>
      <c r="Q1624" s="17"/>
      <c r="R1624" s="17"/>
      <c r="S1624" s="17"/>
      <c r="T1624" s="17"/>
      <c r="U1624" s="17"/>
      <c r="V1624" s="17"/>
      <c r="W1624" s="17"/>
      <c r="X1624" s="17"/>
      <c r="Y1624" s="9"/>
      <c r="Z1624" s="9"/>
      <c r="AA1624" s="9"/>
      <c r="AB1624" s="9"/>
      <c r="AC1624" s="9"/>
    </row>
    <row r="1625" spans="1:29" x14ac:dyDescent="0.25">
      <c r="A1625" s="17"/>
      <c r="B1625" s="17"/>
      <c r="C1625" s="17"/>
      <c r="D1625" s="17"/>
      <c r="E1625" s="17"/>
      <c r="F1625" s="17"/>
      <c r="G1625" s="17"/>
      <c r="H1625" s="17"/>
      <c r="I1625" s="17"/>
      <c r="J1625" s="17"/>
      <c r="K1625" s="17"/>
      <c r="L1625" s="17"/>
      <c r="M1625" s="17"/>
      <c r="N1625" s="9"/>
      <c r="O1625" s="9"/>
      <c r="P1625" s="17"/>
      <c r="Q1625" s="17"/>
      <c r="R1625" s="17"/>
      <c r="S1625" s="17"/>
      <c r="T1625" s="17"/>
      <c r="U1625" s="17"/>
      <c r="V1625" s="17"/>
      <c r="W1625" s="17"/>
      <c r="X1625" s="17"/>
      <c r="Y1625" s="9"/>
      <c r="Z1625" s="9"/>
      <c r="AA1625" s="9"/>
      <c r="AB1625" s="9"/>
      <c r="AC1625" s="9"/>
    </row>
    <row r="1626" spans="1:29" x14ac:dyDescent="0.25">
      <c r="A1626" s="17"/>
      <c r="B1626" s="17"/>
      <c r="C1626" s="17"/>
      <c r="D1626" s="17"/>
      <c r="E1626" s="17"/>
      <c r="F1626" s="17"/>
      <c r="G1626" s="17"/>
      <c r="H1626" s="17"/>
      <c r="I1626" s="17"/>
      <c r="J1626" s="17"/>
      <c r="K1626" s="17"/>
      <c r="L1626" s="17"/>
      <c r="M1626" s="17"/>
      <c r="N1626" s="9"/>
      <c r="O1626" s="9"/>
      <c r="P1626" s="17"/>
      <c r="Q1626" s="17"/>
      <c r="R1626" s="17"/>
      <c r="S1626" s="17"/>
      <c r="T1626" s="17"/>
      <c r="U1626" s="17"/>
      <c r="V1626" s="17"/>
      <c r="W1626" s="17"/>
      <c r="X1626" s="17"/>
      <c r="Y1626" s="9"/>
      <c r="Z1626" s="9"/>
      <c r="AA1626" s="9"/>
      <c r="AB1626" s="9"/>
      <c r="AC1626" s="9"/>
    </row>
    <row r="1627" spans="1:29" x14ac:dyDescent="0.25">
      <c r="A1627" s="17"/>
      <c r="B1627" s="17"/>
      <c r="C1627" s="17"/>
      <c r="D1627" s="17"/>
      <c r="E1627" s="17"/>
      <c r="F1627" s="17"/>
      <c r="G1627" s="17"/>
      <c r="H1627" s="17"/>
      <c r="I1627" s="17"/>
      <c r="J1627" s="17"/>
      <c r="K1627" s="17"/>
      <c r="L1627" s="17"/>
      <c r="M1627" s="17"/>
      <c r="N1627" s="9"/>
      <c r="O1627" s="9"/>
      <c r="P1627" s="17"/>
      <c r="Q1627" s="17"/>
      <c r="R1627" s="17"/>
      <c r="S1627" s="17"/>
      <c r="T1627" s="17"/>
      <c r="U1627" s="17"/>
      <c r="V1627" s="17"/>
      <c r="W1627" s="17"/>
      <c r="X1627" s="17"/>
      <c r="Y1627" s="9"/>
      <c r="Z1627" s="9"/>
      <c r="AA1627" s="9"/>
      <c r="AB1627" s="9"/>
      <c r="AC1627" s="9"/>
    </row>
    <row r="1628" spans="1:29" x14ac:dyDescent="0.25">
      <c r="A1628" s="17"/>
      <c r="B1628" s="17"/>
      <c r="C1628" s="17"/>
      <c r="D1628" s="17"/>
      <c r="E1628" s="17"/>
      <c r="F1628" s="17"/>
      <c r="G1628" s="17"/>
      <c r="H1628" s="17"/>
      <c r="I1628" s="17"/>
      <c r="J1628" s="17"/>
      <c r="K1628" s="17"/>
      <c r="L1628" s="17"/>
      <c r="M1628" s="17"/>
      <c r="N1628" s="9"/>
      <c r="O1628" s="9"/>
      <c r="P1628" s="17"/>
      <c r="Q1628" s="17"/>
      <c r="R1628" s="17"/>
      <c r="S1628" s="17"/>
      <c r="T1628" s="17"/>
      <c r="U1628" s="17"/>
      <c r="V1628" s="17"/>
      <c r="W1628" s="17"/>
      <c r="X1628" s="17"/>
      <c r="Y1628" s="9"/>
      <c r="Z1628" s="9"/>
      <c r="AA1628" s="9"/>
      <c r="AB1628" s="9"/>
      <c r="AC1628" s="9"/>
    </row>
    <row r="1629" spans="1:29" x14ac:dyDescent="0.25">
      <c r="A1629" s="17"/>
      <c r="B1629" s="17"/>
      <c r="C1629" s="17"/>
      <c r="D1629" s="17"/>
      <c r="E1629" s="17"/>
      <c r="F1629" s="17"/>
      <c r="G1629" s="17"/>
      <c r="H1629" s="17"/>
      <c r="I1629" s="17"/>
      <c r="J1629" s="17"/>
      <c r="K1629" s="17"/>
      <c r="L1629" s="17"/>
      <c r="M1629" s="17"/>
      <c r="N1629" s="9"/>
      <c r="O1629" s="9"/>
      <c r="P1629" s="17"/>
      <c r="Q1629" s="17"/>
      <c r="R1629" s="17"/>
      <c r="S1629" s="17"/>
      <c r="T1629" s="17"/>
      <c r="U1629" s="17"/>
      <c r="V1629" s="17"/>
      <c r="W1629" s="17"/>
      <c r="X1629" s="17"/>
      <c r="Y1629" s="9"/>
      <c r="Z1629" s="9"/>
      <c r="AA1629" s="9"/>
      <c r="AB1629" s="9"/>
      <c r="AC1629" s="9"/>
    </row>
    <row r="1630" spans="1:29" x14ac:dyDescent="0.25">
      <c r="A1630" s="17"/>
      <c r="B1630" s="17"/>
      <c r="C1630" s="17"/>
      <c r="D1630" s="17"/>
      <c r="E1630" s="17"/>
      <c r="F1630" s="17"/>
      <c r="G1630" s="17"/>
      <c r="H1630" s="17"/>
      <c r="I1630" s="17"/>
      <c r="J1630" s="17"/>
      <c r="K1630" s="17"/>
      <c r="L1630" s="17"/>
      <c r="M1630" s="17"/>
      <c r="N1630" s="9"/>
      <c r="O1630" s="9"/>
      <c r="P1630" s="17"/>
      <c r="Q1630" s="17"/>
      <c r="R1630" s="17"/>
      <c r="S1630" s="17"/>
      <c r="T1630" s="17"/>
      <c r="U1630" s="17"/>
      <c r="V1630" s="17"/>
      <c r="W1630" s="17"/>
      <c r="X1630" s="17"/>
      <c r="Y1630" s="9"/>
      <c r="Z1630" s="9"/>
      <c r="AA1630" s="9"/>
      <c r="AB1630" s="9"/>
      <c r="AC1630" s="9"/>
    </row>
    <row r="1631" spans="1:29" x14ac:dyDescent="0.25">
      <c r="A1631" s="17"/>
      <c r="B1631" s="17"/>
      <c r="C1631" s="17"/>
      <c r="D1631" s="17"/>
      <c r="E1631" s="17"/>
      <c r="F1631" s="17"/>
      <c r="G1631" s="17"/>
      <c r="H1631" s="17"/>
      <c r="I1631" s="17"/>
      <c r="J1631" s="17"/>
      <c r="K1631" s="17"/>
      <c r="L1631" s="17"/>
      <c r="M1631" s="17"/>
      <c r="N1631" s="9"/>
      <c r="O1631" s="9"/>
      <c r="P1631" s="17"/>
      <c r="Q1631" s="17"/>
      <c r="R1631" s="17"/>
      <c r="S1631" s="17"/>
      <c r="T1631" s="17"/>
      <c r="U1631" s="17"/>
      <c r="V1631" s="17"/>
      <c r="W1631" s="17"/>
      <c r="X1631" s="17"/>
      <c r="Y1631" s="9"/>
      <c r="Z1631" s="9"/>
      <c r="AA1631" s="9"/>
      <c r="AB1631" s="9"/>
      <c r="AC1631" s="9"/>
    </row>
    <row r="1632" spans="1:29" x14ac:dyDescent="0.25">
      <c r="A1632" s="17"/>
      <c r="B1632" s="17"/>
      <c r="C1632" s="17"/>
      <c r="D1632" s="17"/>
      <c r="E1632" s="17"/>
      <c r="F1632" s="17"/>
      <c r="G1632" s="17"/>
      <c r="H1632" s="17"/>
      <c r="I1632" s="17"/>
      <c r="J1632" s="17"/>
      <c r="K1632" s="17"/>
      <c r="L1632" s="17"/>
      <c r="M1632" s="17"/>
      <c r="N1632" s="9"/>
      <c r="O1632" s="9"/>
      <c r="P1632" s="17"/>
      <c r="Q1632" s="17"/>
      <c r="R1632" s="17"/>
      <c r="S1632" s="17"/>
      <c r="T1632" s="17"/>
      <c r="U1632" s="17"/>
      <c r="V1632" s="17"/>
      <c r="W1632" s="17"/>
      <c r="X1632" s="17"/>
      <c r="Y1632" s="9"/>
      <c r="Z1632" s="9"/>
      <c r="AA1632" s="9"/>
      <c r="AB1632" s="9"/>
      <c r="AC1632" s="9"/>
    </row>
    <row r="1633" spans="1:29" x14ac:dyDescent="0.25">
      <c r="A1633" s="17"/>
      <c r="B1633" s="17"/>
      <c r="C1633" s="17"/>
      <c r="D1633" s="17"/>
      <c r="E1633" s="17"/>
      <c r="F1633" s="17"/>
      <c r="G1633" s="17"/>
      <c r="H1633" s="17"/>
      <c r="I1633" s="17"/>
      <c r="J1633" s="17"/>
      <c r="K1633" s="17"/>
      <c r="L1633" s="17"/>
      <c r="M1633" s="17"/>
      <c r="N1633" s="9"/>
      <c r="O1633" s="9"/>
      <c r="P1633" s="17"/>
      <c r="Q1633" s="17"/>
      <c r="R1633" s="17"/>
      <c r="S1633" s="17"/>
      <c r="T1633" s="17"/>
      <c r="U1633" s="17"/>
      <c r="V1633" s="17"/>
      <c r="W1633" s="17"/>
      <c r="X1633" s="17"/>
      <c r="Y1633" s="9"/>
      <c r="Z1633" s="9"/>
      <c r="AA1633" s="9"/>
      <c r="AB1633" s="9"/>
      <c r="AC1633" s="9"/>
    </row>
    <row r="1634" spans="1:29" x14ac:dyDescent="0.25">
      <c r="A1634" s="17"/>
      <c r="B1634" s="17"/>
      <c r="C1634" s="17"/>
      <c r="D1634" s="17"/>
      <c r="E1634" s="17"/>
      <c r="F1634" s="17"/>
      <c r="G1634" s="17"/>
      <c r="H1634" s="17"/>
      <c r="I1634" s="17"/>
      <c r="J1634" s="17"/>
      <c r="K1634" s="17"/>
      <c r="L1634" s="17"/>
      <c r="M1634" s="17"/>
      <c r="N1634" s="9"/>
      <c r="O1634" s="9"/>
      <c r="P1634" s="17"/>
      <c r="Q1634" s="17"/>
      <c r="R1634" s="17"/>
      <c r="S1634" s="17"/>
      <c r="T1634" s="17"/>
      <c r="U1634" s="17"/>
      <c r="V1634" s="17"/>
      <c r="W1634" s="17"/>
      <c r="X1634" s="17"/>
      <c r="Y1634" s="9"/>
      <c r="Z1634" s="9"/>
      <c r="AA1634" s="9"/>
      <c r="AB1634" s="9"/>
      <c r="AC1634" s="9"/>
    </row>
    <row r="1635" spans="1:29" x14ac:dyDescent="0.25">
      <c r="A1635" s="17"/>
      <c r="B1635" s="17"/>
      <c r="C1635" s="17"/>
      <c r="D1635" s="17"/>
      <c r="E1635" s="17"/>
      <c r="F1635" s="17"/>
      <c r="G1635" s="17"/>
      <c r="H1635" s="17"/>
      <c r="I1635" s="17"/>
      <c r="J1635" s="17"/>
      <c r="K1635" s="17"/>
      <c r="L1635" s="17"/>
      <c r="M1635" s="17"/>
      <c r="N1635" s="9"/>
      <c r="O1635" s="9"/>
      <c r="P1635" s="17"/>
      <c r="Q1635" s="17"/>
      <c r="R1635" s="17"/>
      <c r="S1635" s="17"/>
      <c r="T1635" s="17"/>
      <c r="U1635" s="17"/>
      <c r="V1635" s="17"/>
      <c r="W1635" s="17"/>
      <c r="X1635" s="17"/>
      <c r="Y1635" s="9"/>
      <c r="Z1635" s="9"/>
      <c r="AA1635" s="9"/>
      <c r="AB1635" s="9"/>
      <c r="AC1635" s="9"/>
    </row>
    <row r="1636" spans="1:29" x14ac:dyDescent="0.25">
      <c r="A1636" s="17"/>
      <c r="B1636" s="17"/>
      <c r="C1636" s="17"/>
      <c r="D1636" s="17"/>
      <c r="E1636" s="17"/>
      <c r="F1636" s="17"/>
      <c r="G1636" s="17"/>
      <c r="H1636" s="17"/>
      <c r="I1636" s="17"/>
      <c r="J1636" s="17"/>
      <c r="K1636" s="17"/>
      <c r="L1636" s="17"/>
      <c r="M1636" s="17"/>
      <c r="N1636" s="9"/>
      <c r="O1636" s="9"/>
      <c r="P1636" s="17"/>
      <c r="Q1636" s="17"/>
      <c r="R1636" s="17"/>
      <c r="S1636" s="17"/>
      <c r="T1636" s="17"/>
      <c r="U1636" s="17"/>
      <c r="V1636" s="17"/>
      <c r="W1636" s="17"/>
      <c r="X1636" s="17"/>
      <c r="Y1636" s="9"/>
      <c r="Z1636" s="9"/>
      <c r="AA1636" s="9"/>
      <c r="AB1636" s="9"/>
      <c r="AC1636" s="9"/>
    </row>
    <row r="1637" spans="1:29" x14ac:dyDescent="0.25">
      <c r="A1637" s="17"/>
      <c r="B1637" s="17"/>
      <c r="C1637" s="17"/>
      <c r="D1637" s="17"/>
      <c r="E1637" s="17"/>
      <c r="F1637" s="17"/>
      <c r="G1637" s="17"/>
      <c r="H1637" s="17"/>
      <c r="I1637" s="17"/>
      <c r="J1637" s="17"/>
      <c r="K1637" s="17"/>
      <c r="L1637" s="17"/>
      <c r="M1637" s="17"/>
      <c r="N1637" s="9"/>
      <c r="O1637" s="9"/>
      <c r="P1637" s="17"/>
      <c r="Q1637" s="17"/>
      <c r="R1637" s="17"/>
      <c r="S1637" s="17"/>
      <c r="T1637" s="17"/>
      <c r="U1637" s="17"/>
      <c r="V1637" s="17"/>
      <c r="W1637" s="17"/>
      <c r="X1637" s="17"/>
      <c r="Y1637" s="9"/>
      <c r="Z1637" s="9"/>
      <c r="AA1637" s="9"/>
      <c r="AB1637" s="9"/>
      <c r="AC1637" s="9"/>
    </row>
    <row r="1638" spans="1:29" x14ac:dyDescent="0.25">
      <c r="A1638" s="17"/>
      <c r="B1638" s="17"/>
      <c r="C1638" s="17"/>
      <c r="D1638" s="17"/>
      <c r="E1638" s="17"/>
      <c r="F1638" s="17"/>
      <c r="G1638" s="17"/>
      <c r="H1638" s="17"/>
      <c r="I1638" s="17"/>
      <c r="J1638" s="17"/>
      <c r="K1638" s="17"/>
      <c r="L1638" s="17"/>
      <c r="M1638" s="17"/>
      <c r="N1638" s="9"/>
      <c r="O1638" s="9"/>
      <c r="P1638" s="17"/>
      <c r="Q1638" s="17"/>
      <c r="R1638" s="17"/>
      <c r="S1638" s="17"/>
      <c r="T1638" s="17"/>
      <c r="U1638" s="17"/>
      <c r="V1638" s="17"/>
      <c r="W1638" s="17"/>
      <c r="X1638" s="17"/>
      <c r="Y1638" s="9"/>
      <c r="Z1638" s="9"/>
      <c r="AA1638" s="9"/>
      <c r="AB1638" s="9"/>
      <c r="AC1638" s="9"/>
    </row>
    <row r="1639" spans="1:29" x14ac:dyDescent="0.25">
      <c r="A1639" s="17"/>
      <c r="B1639" s="17"/>
      <c r="C1639" s="17"/>
      <c r="D1639" s="17"/>
      <c r="E1639" s="17"/>
      <c r="F1639" s="17"/>
      <c r="G1639" s="17"/>
      <c r="H1639" s="17"/>
      <c r="I1639" s="17"/>
      <c r="J1639" s="17"/>
      <c r="K1639" s="17"/>
      <c r="L1639" s="17"/>
      <c r="M1639" s="17"/>
      <c r="N1639" s="9"/>
      <c r="O1639" s="9"/>
      <c r="P1639" s="17"/>
      <c r="Q1639" s="17"/>
      <c r="R1639" s="17"/>
      <c r="S1639" s="17"/>
      <c r="T1639" s="17"/>
      <c r="U1639" s="17"/>
      <c r="V1639" s="17"/>
      <c r="W1639" s="17"/>
      <c r="X1639" s="17"/>
      <c r="Y1639" s="9"/>
      <c r="Z1639" s="9"/>
      <c r="AA1639" s="9"/>
      <c r="AB1639" s="9"/>
      <c r="AC1639" s="9"/>
    </row>
    <row r="1640" spans="1:29" x14ac:dyDescent="0.25">
      <c r="A1640" s="17"/>
      <c r="B1640" s="17"/>
      <c r="C1640" s="17"/>
      <c r="D1640" s="17"/>
      <c r="E1640" s="17"/>
      <c r="F1640" s="17"/>
      <c r="G1640" s="17"/>
      <c r="H1640" s="17"/>
      <c r="I1640" s="17"/>
      <c r="J1640" s="17"/>
      <c r="K1640" s="17"/>
      <c r="L1640" s="17"/>
      <c r="M1640" s="17"/>
      <c r="N1640" s="9"/>
      <c r="O1640" s="9"/>
      <c r="P1640" s="17"/>
      <c r="Q1640" s="17"/>
      <c r="R1640" s="17"/>
      <c r="S1640" s="17"/>
      <c r="T1640" s="17"/>
      <c r="U1640" s="17"/>
      <c r="V1640" s="17"/>
      <c r="W1640" s="17"/>
      <c r="X1640" s="17"/>
      <c r="Y1640" s="9"/>
      <c r="Z1640" s="9"/>
      <c r="AA1640" s="9"/>
      <c r="AB1640" s="9"/>
      <c r="AC1640" s="9"/>
    </row>
    <row r="1641" spans="1:29" x14ac:dyDescent="0.25">
      <c r="A1641" s="17"/>
      <c r="B1641" s="17"/>
      <c r="C1641" s="17"/>
      <c r="D1641" s="17"/>
      <c r="E1641" s="17"/>
      <c r="F1641" s="17"/>
      <c r="G1641" s="17"/>
      <c r="H1641" s="17"/>
      <c r="I1641" s="17"/>
      <c r="J1641" s="17"/>
      <c r="K1641" s="17"/>
      <c r="L1641" s="17"/>
      <c r="M1641" s="17"/>
      <c r="N1641" s="9"/>
      <c r="O1641" s="9"/>
      <c r="P1641" s="17"/>
      <c r="Q1641" s="17"/>
      <c r="R1641" s="17"/>
      <c r="S1641" s="17"/>
      <c r="T1641" s="17"/>
      <c r="U1641" s="17"/>
      <c r="V1641" s="17"/>
      <c r="W1641" s="17"/>
      <c r="X1641" s="17"/>
      <c r="Y1641" s="9"/>
      <c r="Z1641" s="9"/>
      <c r="AA1641" s="9"/>
      <c r="AB1641" s="9"/>
      <c r="AC1641" s="9"/>
    </row>
    <row r="1642" spans="1:29" x14ac:dyDescent="0.25">
      <c r="A1642" s="17"/>
      <c r="B1642" s="17"/>
      <c r="C1642" s="17"/>
      <c r="D1642" s="17"/>
      <c r="E1642" s="17"/>
      <c r="F1642" s="17"/>
      <c r="G1642" s="17"/>
      <c r="H1642" s="17"/>
      <c r="I1642" s="17"/>
      <c r="J1642" s="17"/>
      <c r="K1642" s="17"/>
      <c r="L1642" s="17"/>
      <c r="M1642" s="17"/>
      <c r="N1642" s="9"/>
      <c r="O1642" s="9"/>
      <c r="P1642" s="17"/>
      <c r="Q1642" s="17"/>
      <c r="R1642" s="17"/>
      <c r="S1642" s="17"/>
      <c r="T1642" s="17"/>
      <c r="U1642" s="17"/>
      <c r="V1642" s="17"/>
      <c r="W1642" s="17"/>
      <c r="X1642" s="17"/>
      <c r="Y1642" s="9"/>
      <c r="Z1642" s="9"/>
      <c r="AA1642" s="9"/>
      <c r="AB1642" s="9"/>
      <c r="AC1642" s="9"/>
    </row>
    <row r="1643" spans="1:29" x14ac:dyDescent="0.25">
      <c r="A1643" s="17"/>
      <c r="B1643" s="17"/>
      <c r="C1643" s="17"/>
      <c r="D1643" s="17"/>
      <c r="E1643" s="17"/>
      <c r="F1643" s="17"/>
      <c r="G1643" s="17"/>
      <c r="H1643" s="17"/>
      <c r="I1643" s="17"/>
      <c r="J1643" s="17"/>
      <c r="K1643" s="17"/>
      <c r="L1643" s="17"/>
      <c r="M1643" s="17"/>
      <c r="N1643" s="9"/>
      <c r="O1643" s="9"/>
      <c r="P1643" s="17"/>
      <c r="Q1643" s="17"/>
      <c r="R1643" s="17"/>
      <c r="S1643" s="17"/>
      <c r="T1643" s="17"/>
      <c r="U1643" s="17"/>
      <c r="V1643" s="17"/>
      <c r="W1643" s="17"/>
      <c r="X1643" s="17"/>
      <c r="Y1643" s="9"/>
      <c r="Z1643" s="9"/>
      <c r="AA1643" s="9"/>
      <c r="AB1643" s="9"/>
      <c r="AC1643" s="9"/>
    </row>
    <row r="1644" spans="1:29" x14ac:dyDescent="0.25">
      <c r="A1644" s="17"/>
      <c r="B1644" s="17"/>
      <c r="C1644" s="17"/>
      <c r="D1644" s="17"/>
      <c r="E1644" s="17"/>
      <c r="F1644" s="17"/>
      <c r="G1644" s="17"/>
      <c r="H1644" s="17"/>
      <c r="I1644" s="17"/>
      <c r="J1644" s="17"/>
      <c r="K1644" s="17"/>
      <c r="L1644" s="17"/>
      <c r="M1644" s="17"/>
      <c r="N1644" s="9"/>
      <c r="O1644" s="9"/>
      <c r="P1644" s="17"/>
      <c r="Q1644" s="17"/>
      <c r="R1644" s="17"/>
      <c r="S1644" s="17"/>
      <c r="T1644" s="17"/>
      <c r="U1644" s="17"/>
      <c r="V1644" s="17"/>
      <c r="W1644" s="17"/>
      <c r="X1644" s="17"/>
      <c r="Y1644" s="9"/>
      <c r="Z1644" s="9"/>
      <c r="AA1644" s="9"/>
      <c r="AB1644" s="9"/>
      <c r="AC1644" s="9"/>
    </row>
    <row r="1645" spans="1:29" x14ac:dyDescent="0.25">
      <c r="A1645" s="17"/>
      <c r="B1645" s="17"/>
      <c r="C1645" s="17"/>
      <c r="D1645" s="17"/>
      <c r="E1645" s="17"/>
      <c r="F1645" s="17"/>
      <c r="G1645" s="17"/>
      <c r="H1645" s="17"/>
      <c r="I1645" s="17"/>
      <c r="J1645" s="17"/>
      <c r="K1645" s="17"/>
      <c r="L1645" s="17"/>
      <c r="M1645" s="17"/>
      <c r="N1645" s="9"/>
      <c r="O1645" s="9"/>
      <c r="P1645" s="17"/>
      <c r="Q1645" s="17"/>
      <c r="R1645" s="17"/>
      <c r="S1645" s="17"/>
      <c r="T1645" s="17"/>
      <c r="U1645" s="17"/>
      <c r="V1645" s="17"/>
      <c r="W1645" s="17"/>
      <c r="X1645" s="17"/>
      <c r="Y1645" s="9"/>
      <c r="Z1645" s="9"/>
      <c r="AA1645" s="9"/>
      <c r="AB1645" s="9"/>
      <c r="AC1645" s="9"/>
    </row>
    <row r="1646" spans="1:29" x14ac:dyDescent="0.25">
      <c r="A1646" s="17"/>
      <c r="B1646" s="17"/>
      <c r="C1646" s="17"/>
      <c r="D1646" s="17"/>
      <c r="E1646" s="17"/>
      <c r="F1646" s="17"/>
      <c r="G1646" s="17"/>
      <c r="H1646" s="17"/>
      <c r="I1646" s="17"/>
      <c r="J1646" s="17"/>
      <c r="K1646" s="17"/>
      <c r="L1646" s="17"/>
      <c r="M1646" s="17"/>
      <c r="N1646" s="9"/>
      <c r="O1646" s="9"/>
      <c r="P1646" s="17"/>
      <c r="Q1646" s="17"/>
      <c r="R1646" s="17"/>
      <c r="S1646" s="17"/>
      <c r="T1646" s="17"/>
      <c r="U1646" s="17"/>
      <c r="V1646" s="17"/>
      <c r="W1646" s="17"/>
      <c r="X1646" s="17"/>
      <c r="Y1646" s="9"/>
      <c r="Z1646" s="9"/>
      <c r="AA1646" s="9"/>
      <c r="AB1646" s="9"/>
      <c r="AC1646" s="9"/>
    </row>
    <row r="1647" spans="1:29" x14ac:dyDescent="0.25">
      <c r="A1647" s="17"/>
      <c r="B1647" s="17"/>
      <c r="C1647" s="17"/>
      <c r="D1647" s="17"/>
      <c r="E1647" s="17"/>
      <c r="F1647" s="17"/>
      <c r="G1647" s="17"/>
      <c r="H1647" s="17"/>
      <c r="I1647" s="17"/>
      <c r="J1647" s="17"/>
      <c r="K1647" s="17"/>
      <c r="L1647" s="17"/>
      <c r="M1647" s="17"/>
      <c r="N1647" s="9"/>
      <c r="O1647" s="9"/>
      <c r="P1647" s="17"/>
      <c r="Q1647" s="17"/>
      <c r="R1647" s="17"/>
      <c r="S1647" s="17"/>
      <c r="T1647" s="17"/>
      <c r="U1647" s="17"/>
      <c r="V1647" s="17"/>
      <c r="W1647" s="17"/>
      <c r="X1647" s="17"/>
      <c r="Y1647" s="9"/>
      <c r="Z1647" s="9"/>
      <c r="AA1647" s="9"/>
      <c r="AB1647" s="9"/>
      <c r="AC1647" s="9"/>
    </row>
    <row r="1648" spans="1:29" x14ac:dyDescent="0.25">
      <c r="A1648" s="17"/>
      <c r="B1648" s="17"/>
      <c r="C1648" s="17"/>
      <c r="D1648" s="17"/>
      <c r="E1648" s="17"/>
      <c r="F1648" s="17"/>
      <c r="G1648" s="17"/>
      <c r="H1648" s="17"/>
      <c r="I1648" s="17"/>
      <c r="J1648" s="17"/>
      <c r="K1648" s="17"/>
      <c r="L1648" s="17"/>
      <c r="M1648" s="17"/>
      <c r="N1648" s="9"/>
      <c r="O1648" s="9"/>
      <c r="P1648" s="17"/>
      <c r="Q1648" s="17"/>
      <c r="R1648" s="17"/>
      <c r="S1648" s="17"/>
      <c r="T1648" s="17"/>
      <c r="U1648" s="17"/>
      <c r="V1648" s="17"/>
      <c r="W1648" s="17"/>
      <c r="X1648" s="17"/>
      <c r="Y1648" s="9"/>
      <c r="Z1648" s="9"/>
      <c r="AA1648" s="9"/>
      <c r="AB1648" s="9"/>
      <c r="AC1648" s="9"/>
    </row>
    <row r="1649" spans="1:29" x14ac:dyDescent="0.25">
      <c r="A1649" s="17"/>
      <c r="B1649" s="17"/>
      <c r="C1649" s="17"/>
      <c r="D1649" s="17"/>
      <c r="E1649" s="17"/>
      <c r="F1649" s="17"/>
      <c r="G1649" s="17"/>
      <c r="H1649" s="17"/>
      <c r="I1649" s="17"/>
      <c r="J1649" s="17"/>
      <c r="K1649" s="17"/>
      <c r="L1649" s="17"/>
      <c r="M1649" s="17"/>
      <c r="N1649" s="9"/>
      <c r="O1649" s="9"/>
      <c r="P1649" s="17"/>
      <c r="Q1649" s="17"/>
      <c r="R1649" s="17"/>
      <c r="S1649" s="17"/>
      <c r="T1649" s="17"/>
      <c r="U1649" s="17"/>
      <c r="V1649" s="17"/>
      <c r="W1649" s="17"/>
      <c r="X1649" s="17"/>
      <c r="Y1649" s="9"/>
      <c r="Z1649" s="9"/>
      <c r="AA1649" s="9"/>
      <c r="AB1649" s="9"/>
      <c r="AC1649" s="9"/>
    </row>
    <row r="1650" spans="1:29" x14ac:dyDescent="0.25">
      <c r="A1650" s="17"/>
      <c r="B1650" s="17"/>
      <c r="C1650" s="17"/>
      <c r="D1650" s="17"/>
      <c r="E1650" s="17"/>
      <c r="F1650" s="17"/>
      <c r="G1650" s="17"/>
      <c r="H1650" s="17"/>
      <c r="I1650" s="17"/>
      <c r="J1650" s="17"/>
      <c r="K1650" s="17"/>
      <c r="L1650" s="17"/>
      <c r="M1650" s="17"/>
      <c r="N1650" s="9"/>
      <c r="O1650" s="9"/>
      <c r="P1650" s="17"/>
      <c r="Q1650" s="17"/>
      <c r="R1650" s="17"/>
      <c r="S1650" s="17"/>
      <c r="T1650" s="17"/>
      <c r="U1650" s="17"/>
      <c r="V1650" s="17"/>
      <c r="W1650" s="17"/>
      <c r="X1650" s="17"/>
      <c r="Y1650" s="9"/>
      <c r="Z1650" s="9"/>
      <c r="AA1650" s="9"/>
      <c r="AB1650" s="9"/>
      <c r="AC1650" s="9"/>
    </row>
    <row r="1651" spans="1:29" x14ac:dyDescent="0.25">
      <c r="A1651" s="17"/>
      <c r="B1651" s="17"/>
      <c r="C1651" s="17"/>
      <c r="D1651" s="17"/>
      <c r="E1651" s="17"/>
      <c r="F1651" s="17"/>
      <c r="G1651" s="17"/>
      <c r="H1651" s="17"/>
      <c r="I1651" s="17"/>
      <c r="J1651" s="17"/>
      <c r="K1651" s="17"/>
      <c r="L1651" s="17"/>
      <c r="M1651" s="17"/>
      <c r="N1651" s="9"/>
      <c r="O1651" s="9"/>
      <c r="P1651" s="17"/>
      <c r="Q1651" s="17"/>
      <c r="R1651" s="17"/>
      <c r="S1651" s="17"/>
      <c r="T1651" s="17"/>
      <c r="U1651" s="17"/>
      <c r="V1651" s="17"/>
      <c r="W1651" s="17"/>
      <c r="X1651" s="17"/>
      <c r="Y1651" s="9"/>
      <c r="Z1651" s="9"/>
      <c r="AA1651" s="9"/>
      <c r="AB1651" s="9"/>
      <c r="AC1651" s="9"/>
    </row>
    <row r="1652" spans="1:29" x14ac:dyDescent="0.25">
      <c r="A1652" s="17"/>
      <c r="B1652" s="17"/>
      <c r="C1652" s="17"/>
      <c r="D1652" s="17"/>
      <c r="E1652" s="17"/>
      <c r="F1652" s="17"/>
      <c r="G1652" s="17"/>
      <c r="H1652" s="17"/>
      <c r="I1652" s="17"/>
      <c r="J1652" s="17"/>
      <c r="K1652" s="17"/>
      <c r="L1652" s="17"/>
      <c r="M1652" s="17"/>
      <c r="N1652" s="9"/>
      <c r="O1652" s="9"/>
      <c r="P1652" s="17"/>
      <c r="Q1652" s="17"/>
      <c r="R1652" s="17"/>
      <c r="S1652" s="17"/>
      <c r="T1652" s="17"/>
      <c r="U1652" s="17"/>
      <c r="V1652" s="17"/>
      <c r="W1652" s="17"/>
      <c r="X1652" s="17"/>
      <c r="Y1652" s="9"/>
      <c r="Z1652" s="9"/>
      <c r="AA1652" s="9"/>
      <c r="AB1652" s="9"/>
      <c r="AC1652" s="9"/>
    </row>
    <row r="1653" spans="1:29" x14ac:dyDescent="0.25">
      <c r="A1653" s="17"/>
      <c r="B1653" s="17"/>
      <c r="C1653" s="17"/>
      <c r="D1653" s="17"/>
      <c r="E1653" s="17"/>
      <c r="F1653" s="17"/>
      <c r="G1653" s="17"/>
      <c r="H1653" s="17"/>
      <c r="I1653" s="17"/>
      <c r="J1653" s="17"/>
      <c r="K1653" s="17"/>
      <c r="L1653" s="17"/>
      <c r="M1653" s="17"/>
      <c r="N1653" s="9"/>
      <c r="O1653" s="9"/>
      <c r="P1653" s="17"/>
      <c r="Q1653" s="17"/>
      <c r="R1653" s="17"/>
      <c r="S1653" s="17"/>
      <c r="T1653" s="17"/>
      <c r="U1653" s="17"/>
      <c r="V1653" s="17"/>
      <c r="W1653" s="17"/>
      <c r="X1653" s="17"/>
      <c r="Y1653" s="9"/>
      <c r="Z1653" s="9"/>
      <c r="AA1653" s="9"/>
      <c r="AB1653" s="9"/>
      <c r="AC1653" s="9"/>
    </row>
    <row r="1654" spans="1:29" x14ac:dyDescent="0.25">
      <c r="A1654" s="17"/>
      <c r="B1654" s="17"/>
      <c r="C1654" s="17"/>
      <c r="D1654" s="17"/>
      <c r="E1654" s="17"/>
      <c r="F1654" s="17"/>
      <c r="G1654" s="17"/>
      <c r="H1654" s="17"/>
      <c r="I1654" s="17"/>
      <c r="J1654" s="17"/>
      <c r="K1654" s="17"/>
      <c r="L1654" s="17"/>
      <c r="M1654" s="17"/>
      <c r="N1654" s="9"/>
      <c r="O1654" s="9"/>
      <c r="P1654" s="17"/>
      <c r="Q1654" s="17"/>
      <c r="R1654" s="17"/>
      <c r="S1654" s="17"/>
      <c r="T1654" s="17"/>
      <c r="U1654" s="17"/>
      <c r="V1654" s="17"/>
      <c r="W1654" s="17"/>
      <c r="X1654" s="17"/>
      <c r="Y1654" s="9"/>
      <c r="Z1654" s="9"/>
      <c r="AA1654" s="9"/>
      <c r="AB1654" s="9"/>
      <c r="AC1654" s="9"/>
    </row>
    <row r="1655" spans="1:29" x14ac:dyDescent="0.25">
      <c r="A1655" s="17"/>
      <c r="B1655" s="17"/>
      <c r="C1655" s="17"/>
      <c r="D1655" s="17"/>
      <c r="E1655" s="17"/>
      <c r="F1655" s="17"/>
      <c r="G1655" s="17"/>
      <c r="H1655" s="17"/>
      <c r="I1655" s="17"/>
      <c r="J1655" s="17"/>
      <c r="K1655" s="17"/>
      <c r="L1655" s="17"/>
      <c r="M1655" s="17"/>
      <c r="N1655" s="9"/>
      <c r="O1655" s="9"/>
      <c r="P1655" s="17"/>
      <c r="Q1655" s="17"/>
      <c r="R1655" s="17"/>
      <c r="S1655" s="17"/>
      <c r="T1655" s="17"/>
      <c r="U1655" s="17"/>
      <c r="V1655" s="17"/>
      <c r="W1655" s="17"/>
      <c r="X1655" s="17"/>
      <c r="Y1655" s="9"/>
      <c r="Z1655" s="9"/>
      <c r="AA1655" s="9"/>
      <c r="AB1655" s="9"/>
      <c r="AC1655" s="9"/>
    </row>
    <row r="1656" spans="1:29" x14ac:dyDescent="0.25">
      <c r="A1656" s="17"/>
      <c r="B1656" s="17"/>
      <c r="C1656" s="17"/>
      <c r="D1656" s="17"/>
      <c r="E1656" s="17"/>
      <c r="F1656" s="17"/>
      <c r="G1656" s="17"/>
      <c r="H1656" s="17"/>
      <c r="I1656" s="17"/>
      <c r="J1656" s="17"/>
      <c r="K1656" s="17"/>
      <c r="L1656" s="17"/>
      <c r="M1656" s="17"/>
      <c r="N1656" s="9"/>
      <c r="O1656" s="9"/>
      <c r="P1656" s="17"/>
      <c r="Q1656" s="17"/>
      <c r="R1656" s="17"/>
      <c r="S1656" s="17"/>
      <c r="T1656" s="17"/>
      <c r="U1656" s="17"/>
      <c r="V1656" s="17"/>
      <c r="W1656" s="17"/>
      <c r="X1656" s="17"/>
      <c r="Y1656" s="9"/>
      <c r="Z1656" s="9"/>
      <c r="AA1656" s="9"/>
      <c r="AB1656" s="9"/>
      <c r="AC1656" s="9"/>
    </row>
    <row r="1657" spans="1:29" x14ac:dyDescent="0.25">
      <c r="A1657" s="17"/>
      <c r="B1657" s="17"/>
      <c r="C1657" s="17"/>
      <c r="D1657" s="17"/>
      <c r="E1657" s="17"/>
      <c r="F1657" s="17"/>
      <c r="G1657" s="17"/>
      <c r="H1657" s="17"/>
      <c r="I1657" s="17"/>
      <c r="J1657" s="17"/>
      <c r="K1657" s="17"/>
      <c r="L1657" s="17"/>
      <c r="M1657" s="17"/>
      <c r="N1657" s="9"/>
      <c r="O1657" s="9"/>
      <c r="P1657" s="17"/>
      <c r="Q1657" s="17"/>
      <c r="R1657" s="17"/>
      <c r="S1657" s="17"/>
      <c r="T1657" s="17"/>
      <c r="U1657" s="17"/>
      <c r="V1657" s="17"/>
      <c r="W1657" s="17"/>
      <c r="X1657" s="17"/>
      <c r="Y1657" s="9"/>
      <c r="Z1657" s="9"/>
      <c r="AA1657" s="9"/>
      <c r="AB1657" s="9"/>
      <c r="AC1657" s="9"/>
    </row>
    <row r="1658" spans="1:29" x14ac:dyDescent="0.25">
      <c r="A1658" s="17"/>
      <c r="B1658" s="17"/>
      <c r="C1658" s="17"/>
      <c r="D1658" s="17"/>
      <c r="E1658" s="17"/>
      <c r="F1658" s="17"/>
      <c r="G1658" s="17"/>
      <c r="H1658" s="17"/>
      <c r="I1658" s="17"/>
      <c r="J1658" s="17"/>
      <c r="K1658" s="17"/>
      <c r="L1658" s="17"/>
      <c r="M1658" s="17"/>
      <c r="N1658" s="9"/>
      <c r="O1658" s="9"/>
      <c r="P1658" s="17"/>
      <c r="Q1658" s="17"/>
      <c r="R1658" s="17"/>
      <c r="S1658" s="17"/>
      <c r="T1658" s="17"/>
      <c r="U1658" s="17"/>
      <c r="V1658" s="17"/>
      <c r="W1658" s="17"/>
      <c r="X1658" s="17"/>
      <c r="Y1658" s="9"/>
      <c r="Z1658" s="9"/>
      <c r="AA1658" s="9"/>
      <c r="AB1658" s="9"/>
      <c r="AC1658" s="9"/>
    </row>
    <row r="1659" spans="1:29" x14ac:dyDescent="0.25">
      <c r="A1659" s="17"/>
      <c r="B1659" s="17"/>
      <c r="C1659" s="17"/>
      <c r="D1659" s="17"/>
      <c r="E1659" s="17"/>
      <c r="F1659" s="17"/>
      <c r="G1659" s="17"/>
      <c r="H1659" s="17"/>
      <c r="I1659" s="17"/>
      <c r="J1659" s="17"/>
      <c r="K1659" s="17"/>
      <c r="L1659" s="17"/>
      <c r="M1659" s="17"/>
      <c r="N1659" s="9"/>
      <c r="O1659" s="9"/>
      <c r="P1659" s="17"/>
      <c r="Q1659" s="17"/>
      <c r="R1659" s="17"/>
      <c r="S1659" s="17"/>
      <c r="T1659" s="17"/>
      <c r="U1659" s="17"/>
      <c r="V1659" s="17"/>
      <c r="W1659" s="17"/>
      <c r="X1659" s="17"/>
      <c r="Y1659" s="9"/>
      <c r="Z1659" s="9"/>
      <c r="AA1659" s="9"/>
      <c r="AB1659" s="9"/>
      <c r="AC1659" s="9"/>
    </row>
    <row r="1660" spans="1:29" x14ac:dyDescent="0.25">
      <c r="A1660" s="17"/>
      <c r="B1660" s="17"/>
      <c r="C1660" s="17"/>
      <c r="D1660" s="17"/>
      <c r="E1660" s="17"/>
      <c r="F1660" s="17"/>
      <c r="G1660" s="17"/>
      <c r="H1660" s="17"/>
      <c r="I1660" s="17"/>
      <c r="J1660" s="17"/>
      <c r="K1660" s="17"/>
      <c r="L1660" s="17"/>
      <c r="M1660" s="17"/>
      <c r="N1660" s="9"/>
      <c r="O1660" s="9"/>
      <c r="P1660" s="17"/>
      <c r="Q1660" s="17"/>
      <c r="R1660" s="17"/>
      <c r="S1660" s="17"/>
      <c r="T1660" s="17"/>
      <c r="U1660" s="17"/>
      <c r="V1660" s="17"/>
      <c r="W1660" s="17"/>
      <c r="X1660" s="17"/>
      <c r="Y1660" s="9"/>
      <c r="Z1660" s="9"/>
      <c r="AA1660" s="9"/>
      <c r="AB1660" s="9"/>
      <c r="AC1660" s="9"/>
    </row>
    <row r="1661" spans="1:29" x14ac:dyDescent="0.25">
      <c r="A1661" s="17"/>
      <c r="B1661" s="17"/>
      <c r="C1661" s="17"/>
      <c r="D1661" s="17"/>
      <c r="E1661" s="17"/>
      <c r="F1661" s="17"/>
      <c r="G1661" s="17"/>
      <c r="H1661" s="17"/>
      <c r="I1661" s="17"/>
      <c r="J1661" s="17"/>
      <c r="K1661" s="17"/>
      <c r="L1661" s="17"/>
      <c r="M1661" s="17"/>
      <c r="N1661" s="9"/>
      <c r="O1661" s="9"/>
      <c r="P1661" s="17"/>
      <c r="Q1661" s="17"/>
      <c r="R1661" s="17"/>
      <c r="S1661" s="17"/>
      <c r="T1661" s="17"/>
      <c r="U1661" s="17"/>
      <c r="V1661" s="17"/>
      <c r="W1661" s="17"/>
      <c r="X1661" s="17"/>
      <c r="Y1661" s="9"/>
      <c r="Z1661" s="9"/>
      <c r="AA1661" s="9"/>
      <c r="AB1661" s="9"/>
      <c r="AC1661" s="9"/>
    </row>
    <row r="1662" spans="1:29" x14ac:dyDescent="0.25">
      <c r="A1662" s="17"/>
      <c r="B1662" s="17"/>
      <c r="C1662" s="17"/>
      <c r="D1662" s="17"/>
      <c r="E1662" s="17"/>
      <c r="F1662" s="17"/>
      <c r="G1662" s="17"/>
      <c r="H1662" s="17"/>
      <c r="I1662" s="17"/>
      <c r="J1662" s="17"/>
      <c r="K1662" s="17"/>
      <c r="L1662" s="17"/>
      <c r="M1662" s="17"/>
      <c r="N1662" s="9"/>
      <c r="O1662" s="9"/>
      <c r="P1662" s="17"/>
      <c r="Q1662" s="17"/>
      <c r="R1662" s="17"/>
      <c r="S1662" s="17"/>
      <c r="T1662" s="17"/>
      <c r="U1662" s="17"/>
      <c r="V1662" s="17"/>
      <c r="W1662" s="17"/>
      <c r="X1662" s="17"/>
      <c r="Y1662" s="9"/>
      <c r="Z1662" s="9"/>
      <c r="AA1662" s="9"/>
      <c r="AB1662" s="9"/>
      <c r="AC1662" s="9"/>
    </row>
    <row r="1663" spans="1:29" x14ac:dyDescent="0.25">
      <c r="A1663" s="17"/>
      <c r="B1663" s="17"/>
      <c r="C1663" s="17"/>
      <c r="D1663" s="17"/>
      <c r="E1663" s="17"/>
      <c r="F1663" s="17"/>
      <c r="G1663" s="17"/>
      <c r="H1663" s="17"/>
      <c r="I1663" s="17"/>
      <c r="J1663" s="17"/>
      <c r="K1663" s="17"/>
      <c r="L1663" s="17"/>
      <c r="M1663" s="17"/>
      <c r="N1663" s="9"/>
      <c r="O1663" s="9"/>
      <c r="P1663" s="17"/>
      <c r="Q1663" s="17"/>
      <c r="R1663" s="17"/>
      <c r="S1663" s="17"/>
      <c r="T1663" s="17"/>
      <c r="U1663" s="17"/>
      <c r="V1663" s="17"/>
      <c r="W1663" s="17"/>
      <c r="X1663" s="17"/>
      <c r="Y1663" s="9"/>
      <c r="Z1663" s="9"/>
      <c r="AA1663" s="9"/>
      <c r="AB1663" s="9"/>
      <c r="AC1663" s="9"/>
    </row>
    <row r="1664" spans="1:29" x14ac:dyDescent="0.25">
      <c r="A1664" s="17"/>
      <c r="B1664" s="17"/>
      <c r="C1664" s="17"/>
      <c r="D1664" s="17"/>
      <c r="E1664" s="17"/>
      <c r="F1664" s="17"/>
      <c r="G1664" s="17"/>
      <c r="H1664" s="17"/>
      <c r="I1664" s="17"/>
      <c r="J1664" s="17"/>
      <c r="K1664" s="17"/>
      <c r="L1664" s="17"/>
      <c r="M1664" s="17"/>
      <c r="N1664" s="9"/>
      <c r="O1664" s="9"/>
      <c r="P1664" s="17"/>
      <c r="Q1664" s="17"/>
      <c r="R1664" s="17"/>
      <c r="S1664" s="17"/>
      <c r="T1664" s="17"/>
      <c r="U1664" s="17"/>
      <c r="V1664" s="17"/>
      <c r="W1664" s="17"/>
      <c r="X1664" s="17"/>
      <c r="Y1664" s="9"/>
      <c r="Z1664" s="9"/>
      <c r="AA1664" s="9"/>
      <c r="AB1664" s="9"/>
      <c r="AC1664" s="9"/>
    </row>
    <row r="1665" spans="1:29" x14ac:dyDescent="0.25">
      <c r="A1665" s="17"/>
      <c r="B1665" s="17"/>
      <c r="C1665" s="17"/>
      <c r="D1665" s="17"/>
      <c r="E1665" s="17"/>
      <c r="F1665" s="17"/>
      <c r="G1665" s="17"/>
      <c r="H1665" s="17"/>
      <c r="I1665" s="17"/>
      <c r="J1665" s="17"/>
      <c r="K1665" s="17"/>
      <c r="L1665" s="17"/>
      <c r="M1665" s="17"/>
      <c r="N1665" s="9"/>
      <c r="O1665" s="9"/>
      <c r="P1665" s="17"/>
      <c r="Q1665" s="17"/>
      <c r="R1665" s="17"/>
      <c r="S1665" s="17"/>
      <c r="T1665" s="17"/>
      <c r="U1665" s="17"/>
      <c r="V1665" s="17"/>
      <c r="W1665" s="17"/>
      <c r="X1665" s="17"/>
      <c r="Y1665" s="9"/>
      <c r="Z1665" s="9"/>
      <c r="AA1665" s="9"/>
      <c r="AB1665" s="9"/>
      <c r="AC1665" s="9"/>
    </row>
    <row r="1666" spans="1:29" x14ac:dyDescent="0.25">
      <c r="A1666" s="17"/>
      <c r="B1666" s="17"/>
      <c r="C1666" s="17"/>
      <c r="D1666" s="17"/>
      <c r="E1666" s="17"/>
      <c r="F1666" s="17"/>
      <c r="G1666" s="17"/>
      <c r="H1666" s="17"/>
      <c r="I1666" s="17"/>
      <c r="J1666" s="17"/>
      <c r="K1666" s="17"/>
      <c r="L1666" s="17"/>
      <c r="M1666" s="17"/>
      <c r="N1666" s="9"/>
      <c r="O1666" s="9"/>
      <c r="P1666" s="17"/>
      <c r="Q1666" s="17"/>
      <c r="R1666" s="17"/>
      <c r="S1666" s="17"/>
      <c r="T1666" s="17"/>
      <c r="U1666" s="17"/>
      <c r="V1666" s="17"/>
      <c r="W1666" s="17"/>
      <c r="X1666" s="17"/>
      <c r="Y1666" s="9"/>
      <c r="Z1666" s="9"/>
      <c r="AA1666" s="9"/>
      <c r="AB1666" s="9"/>
      <c r="AC1666" s="9"/>
    </row>
    <row r="1667" spans="1:29" x14ac:dyDescent="0.25">
      <c r="A1667" s="17"/>
      <c r="B1667" s="17"/>
      <c r="C1667" s="17"/>
      <c r="D1667" s="17"/>
      <c r="E1667" s="17"/>
      <c r="F1667" s="17"/>
      <c r="G1667" s="17"/>
      <c r="H1667" s="17"/>
      <c r="I1667" s="17"/>
      <c r="J1667" s="17"/>
      <c r="K1667" s="17"/>
      <c r="L1667" s="17"/>
      <c r="M1667" s="17"/>
      <c r="N1667" s="9"/>
      <c r="O1667" s="9"/>
      <c r="P1667" s="17"/>
      <c r="Q1667" s="17"/>
      <c r="R1667" s="17"/>
      <c r="S1667" s="17"/>
      <c r="T1667" s="17"/>
      <c r="U1667" s="17"/>
      <c r="V1667" s="17"/>
      <c r="W1667" s="17"/>
      <c r="X1667" s="17"/>
      <c r="Y1667" s="9"/>
      <c r="Z1667" s="9"/>
      <c r="AA1667" s="9"/>
      <c r="AB1667" s="9"/>
      <c r="AC1667" s="9"/>
    </row>
    <row r="1668" spans="1:29" x14ac:dyDescent="0.25">
      <c r="A1668" s="17"/>
      <c r="B1668" s="17"/>
      <c r="C1668" s="17"/>
      <c r="D1668" s="17"/>
      <c r="E1668" s="17"/>
      <c r="F1668" s="17"/>
      <c r="G1668" s="17"/>
      <c r="H1668" s="17"/>
      <c r="I1668" s="17"/>
      <c r="J1668" s="17"/>
      <c r="K1668" s="17"/>
      <c r="L1668" s="17"/>
      <c r="M1668" s="17"/>
      <c r="N1668" s="9"/>
      <c r="O1668" s="9"/>
      <c r="P1668" s="17"/>
      <c r="Q1668" s="17"/>
      <c r="R1668" s="17"/>
      <c r="S1668" s="17"/>
      <c r="T1668" s="17"/>
      <c r="U1668" s="17"/>
      <c r="V1668" s="17"/>
      <c r="W1668" s="17"/>
      <c r="X1668" s="17"/>
      <c r="Y1668" s="9"/>
      <c r="Z1668" s="9"/>
      <c r="AA1668" s="9"/>
      <c r="AB1668" s="9"/>
      <c r="AC1668" s="9"/>
    </row>
    <row r="1669" spans="1:29" x14ac:dyDescent="0.25">
      <c r="A1669" s="17"/>
      <c r="B1669" s="17"/>
      <c r="C1669" s="17"/>
      <c r="D1669" s="17"/>
      <c r="E1669" s="17"/>
      <c r="F1669" s="17"/>
      <c r="G1669" s="17"/>
      <c r="H1669" s="17"/>
      <c r="I1669" s="17"/>
      <c r="J1669" s="17"/>
      <c r="K1669" s="17"/>
      <c r="L1669" s="17"/>
      <c r="M1669" s="17"/>
      <c r="N1669" s="9"/>
      <c r="O1669" s="9"/>
      <c r="P1669" s="17"/>
      <c r="Q1669" s="17"/>
      <c r="R1669" s="17"/>
      <c r="S1669" s="17"/>
      <c r="T1669" s="17"/>
      <c r="U1669" s="17"/>
      <c r="V1669" s="17"/>
      <c r="W1669" s="17"/>
      <c r="X1669" s="17"/>
      <c r="Y1669" s="9"/>
      <c r="Z1669" s="9"/>
      <c r="AA1669" s="9"/>
      <c r="AB1669" s="9"/>
      <c r="AC1669" s="9"/>
    </row>
    <row r="1670" spans="1:29" x14ac:dyDescent="0.25">
      <c r="A1670" s="17"/>
      <c r="B1670" s="17"/>
      <c r="C1670" s="17"/>
      <c r="D1670" s="17"/>
      <c r="E1670" s="17"/>
      <c r="F1670" s="17"/>
      <c r="G1670" s="17"/>
      <c r="H1670" s="17"/>
      <c r="I1670" s="17"/>
      <c r="J1670" s="17"/>
      <c r="K1670" s="17"/>
      <c r="L1670" s="17"/>
      <c r="M1670" s="17"/>
      <c r="N1670" s="9"/>
      <c r="O1670" s="9"/>
      <c r="P1670" s="17"/>
      <c r="Q1670" s="17"/>
      <c r="R1670" s="17"/>
      <c r="S1670" s="17"/>
      <c r="T1670" s="17"/>
      <c r="U1670" s="17"/>
      <c r="V1670" s="17"/>
      <c r="W1670" s="17"/>
      <c r="X1670" s="17"/>
      <c r="Y1670" s="9"/>
      <c r="Z1670" s="9"/>
      <c r="AA1670" s="9"/>
      <c r="AB1670" s="9"/>
      <c r="AC1670" s="9"/>
    </row>
    <row r="1671" spans="1:29" x14ac:dyDescent="0.25">
      <c r="A1671" s="17"/>
      <c r="B1671" s="17"/>
      <c r="C1671" s="17"/>
      <c r="D1671" s="17"/>
      <c r="E1671" s="17"/>
      <c r="F1671" s="17"/>
      <c r="G1671" s="17"/>
      <c r="H1671" s="17"/>
      <c r="I1671" s="17"/>
      <c r="J1671" s="17"/>
      <c r="K1671" s="17"/>
      <c r="L1671" s="17"/>
      <c r="M1671" s="17"/>
      <c r="N1671" s="9"/>
      <c r="O1671" s="9"/>
      <c r="P1671" s="17"/>
      <c r="Q1671" s="17"/>
      <c r="R1671" s="17"/>
      <c r="S1671" s="17"/>
      <c r="T1671" s="17"/>
      <c r="U1671" s="17"/>
      <c r="V1671" s="17"/>
      <c r="W1671" s="17"/>
      <c r="X1671" s="17"/>
      <c r="Y1671" s="9"/>
      <c r="Z1671" s="9"/>
      <c r="AA1671" s="9"/>
      <c r="AB1671" s="9"/>
      <c r="AC1671" s="9"/>
    </row>
    <row r="1672" spans="1:29" x14ac:dyDescent="0.25">
      <c r="A1672" s="17"/>
      <c r="B1672" s="17"/>
      <c r="C1672" s="17"/>
      <c r="D1672" s="17"/>
      <c r="E1672" s="17"/>
      <c r="F1672" s="17"/>
      <c r="G1672" s="17"/>
      <c r="H1672" s="17"/>
      <c r="I1672" s="17"/>
      <c r="J1672" s="17"/>
      <c r="K1672" s="17"/>
      <c r="L1672" s="17"/>
      <c r="M1672" s="17"/>
      <c r="N1672" s="9"/>
      <c r="O1672" s="9"/>
      <c r="P1672" s="17"/>
      <c r="Q1672" s="17"/>
      <c r="R1672" s="17"/>
      <c r="S1672" s="17"/>
      <c r="T1672" s="17"/>
      <c r="U1672" s="17"/>
      <c r="V1672" s="17"/>
      <c r="W1672" s="17"/>
      <c r="X1672" s="17"/>
      <c r="Y1672" s="9"/>
      <c r="Z1672" s="9"/>
      <c r="AA1672" s="9"/>
      <c r="AB1672" s="9"/>
      <c r="AC1672" s="9"/>
    </row>
    <row r="1673" spans="1:29" x14ac:dyDescent="0.25">
      <c r="A1673" s="17"/>
      <c r="B1673" s="17"/>
      <c r="C1673" s="17"/>
      <c r="D1673" s="17"/>
      <c r="E1673" s="17"/>
      <c r="F1673" s="17"/>
      <c r="G1673" s="17"/>
      <c r="H1673" s="17"/>
      <c r="I1673" s="17"/>
      <c r="J1673" s="17"/>
      <c r="K1673" s="17"/>
      <c r="L1673" s="17"/>
      <c r="M1673" s="17"/>
      <c r="N1673" s="9"/>
      <c r="O1673" s="9"/>
      <c r="P1673" s="17"/>
      <c r="Q1673" s="17"/>
      <c r="R1673" s="17"/>
      <c r="S1673" s="17"/>
      <c r="T1673" s="17"/>
      <c r="U1673" s="17"/>
      <c r="V1673" s="17"/>
      <c r="W1673" s="17"/>
      <c r="X1673" s="17"/>
      <c r="Y1673" s="9"/>
      <c r="Z1673" s="9"/>
      <c r="AA1673" s="9"/>
      <c r="AB1673" s="9"/>
      <c r="AC1673" s="9"/>
    </row>
    <row r="1674" spans="1:29" x14ac:dyDescent="0.25">
      <c r="A1674" s="17"/>
      <c r="B1674" s="17"/>
      <c r="C1674" s="17"/>
      <c r="D1674" s="17"/>
      <c r="E1674" s="17"/>
      <c r="F1674" s="17"/>
      <c r="G1674" s="17"/>
      <c r="H1674" s="17"/>
      <c r="I1674" s="17"/>
      <c r="J1674" s="17"/>
      <c r="K1674" s="17"/>
      <c r="L1674" s="17"/>
      <c r="M1674" s="17"/>
      <c r="N1674" s="9"/>
      <c r="O1674" s="9"/>
      <c r="P1674" s="17"/>
      <c r="Q1674" s="17"/>
      <c r="R1674" s="17"/>
      <c r="S1674" s="17"/>
      <c r="T1674" s="17"/>
      <c r="U1674" s="17"/>
      <c r="V1674" s="17"/>
      <c r="W1674" s="17"/>
      <c r="X1674" s="17"/>
      <c r="Y1674" s="9"/>
      <c r="Z1674" s="9"/>
      <c r="AA1674" s="9"/>
      <c r="AB1674" s="9"/>
      <c r="AC1674" s="9"/>
    </row>
    <row r="1675" spans="1:29" x14ac:dyDescent="0.25">
      <c r="A1675" s="17"/>
      <c r="B1675" s="17"/>
      <c r="C1675" s="17"/>
      <c r="D1675" s="17"/>
      <c r="E1675" s="17"/>
      <c r="F1675" s="17"/>
      <c r="G1675" s="17"/>
      <c r="H1675" s="17"/>
      <c r="I1675" s="17"/>
      <c r="J1675" s="17"/>
      <c r="K1675" s="17"/>
      <c r="L1675" s="17"/>
      <c r="M1675" s="17"/>
      <c r="N1675" s="9"/>
      <c r="O1675" s="9"/>
      <c r="P1675" s="17"/>
      <c r="Q1675" s="17"/>
      <c r="R1675" s="17"/>
      <c r="S1675" s="17"/>
      <c r="T1675" s="17"/>
      <c r="U1675" s="17"/>
      <c r="V1675" s="17"/>
      <c r="W1675" s="17"/>
      <c r="X1675" s="17"/>
      <c r="Y1675" s="9"/>
      <c r="Z1675" s="9"/>
      <c r="AA1675" s="9"/>
      <c r="AB1675" s="9"/>
      <c r="AC1675" s="9"/>
    </row>
    <row r="1676" spans="1:29" x14ac:dyDescent="0.25">
      <c r="A1676" s="17"/>
      <c r="B1676" s="17"/>
      <c r="C1676" s="17"/>
      <c r="D1676" s="17"/>
      <c r="E1676" s="17"/>
      <c r="F1676" s="17"/>
      <c r="G1676" s="17"/>
      <c r="H1676" s="17"/>
      <c r="I1676" s="17"/>
      <c r="J1676" s="17"/>
      <c r="K1676" s="17"/>
      <c r="L1676" s="17"/>
      <c r="M1676" s="17"/>
      <c r="N1676" s="9"/>
      <c r="O1676" s="9"/>
      <c r="P1676" s="17"/>
      <c r="Q1676" s="17"/>
      <c r="R1676" s="17"/>
      <c r="S1676" s="17"/>
      <c r="T1676" s="17"/>
      <c r="U1676" s="17"/>
      <c r="V1676" s="17"/>
      <c r="W1676" s="17"/>
      <c r="X1676" s="17"/>
      <c r="Y1676" s="9"/>
      <c r="Z1676" s="9"/>
      <c r="AA1676" s="9"/>
      <c r="AB1676" s="9"/>
      <c r="AC1676" s="9"/>
    </row>
    <row r="1677" spans="1:29" x14ac:dyDescent="0.25">
      <c r="A1677" s="17"/>
      <c r="B1677" s="17"/>
      <c r="C1677" s="17"/>
      <c r="D1677" s="17"/>
      <c r="E1677" s="17"/>
      <c r="F1677" s="17"/>
      <c r="G1677" s="17"/>
      <c r="H1677" s="17"/>
      <c r="I1677" s="17"/>
      <c r="J1677" s="17"/>
      <c r="K1677" s="17"/>
      <c r="L1677" s="17"/>
      <c r="M1677" s="17"/>
      <c r="N1677" s="9"/>
      <c r="O1677" s="9"/>
      <c r="P1677" s="17"/>
      <c r="Q1677" s="17"/>
      <c r="R1677" s="17"/>
      <c r="S1677" s="17"/>
      <c r="T1677" s="17"/>
      <c r="U1677" s="17"/>
      <c r="V1677" s="17"/>
      <c r="W1677" s="17"/>
      <c r="X1677" s="17"/>
      <c r="Y1677" s="9"/>
      <c r="Z1677" s="9"/>
      <c r="AA1677" s="9"/>
      <c r="AB1677" s="9"/>
      <c r="AC1677" s="9"/>
    </row>
    <row r="1678" spans="1:29" x14ac:dyDescent="0.25">
      <c r="A1678" s="17"/>
      <c r="B1678" s="17"/>
      <c r="C1678" s="17"/>
      <c r="D1678" s="17"/>
      <c r="E1678" s="17"/>
      <c r="F1678" s="17"/>
      <c r="G1678" s="17"/>
      <c r="H1678" s="17"/>
      <c r="I1678" s="17"/>
      <c r="J1678" s="17"/>
      <c r="K1678" s="17"/>
      <c r="L1678" s="17"/>
      <c r="M1678" s="17"/>
      <c r="N1678" s="9"/>
      <c r="O1678" s="9"/>
      <c r="P1678" s="17"/>
      <c r="Q1678" s="17"/>
      <c r="R1678" s="17"/>
      <c r="S1678" s="17"/>
      <c r="T1678" s="17"/>
      <c r="U1678" s="17"/>
      <c r="V1678" s="17"/>
      <c r="W1678" s="17"/>
      <c r="X1678" s="17"/>
      <c r="Y1678" s="9"/>
      <c r="Z1678" s="9"/>
      <c r="AA1678" s="9"/>
      <c r="AB1678" s="9"/>
      <c r="AC1678" s="9"/>
    </row>
    <row r="1679" spans="1:29" x14ac:dyDescent="0.25">
      <c r="A1679" s="17"/>
      <c r="B1679" s="17"/>
      <c r="C1679" s="17"/>
      <c r="D1679" s="17"/>
      <c r="E1679" s="17"/>
      <c r="F1679" s="17"/>
      <c r="G1679" s="17"/>
      <c r="H1679" s="17"/>
      <c r="I1679" s="17"/>
      <c r="J1679" s="17"/>
      <c r="K1679" s="17"/>
      <c r="L1679" s="17"/>
      <c r="M1679" s="17"/>
      <c r="N1679" s="9"/>
      <c r="O1679" s="9"/>
      <c r="P1679" s="17"/>
      <c r="Q1679" s="17"/>
      <c r="R1679" s="17"/>
      <c r="S1679" s="17"/>
      <c r="T1679" s="17"/>
      <c r="U1679" s="17"/>
      <c r="V1679" s="17"/>
      <c r="W1679" s="17"/>
      <c r="X1679" s="17"/>
      <c r="Y1679" s="9"/>
      <c r="Z1679" s="9"/>
      <c r="AA1679" s="9"/>
      <c r="AB1679" s="9"/>
      <c r="AC1679" s="9"/>
    </row>
    <row r="1680" spans="1:29" x14ac:dyDescent="0.25">
      <c r="A1680" s="17"/>
      <c r="B1680" s="17"/>
      <c r="C1680" s="17"/>
      <c r="D1680" s="17"/>
      <c r="E1680" s="17"/>
      <c r="F1680" s="17"/>
      <c r="G1680" s="17"/>
      <c r="H1680" s="17"/>
      <c r="I1680" s="17"/>
      <c r="J1680" s="17"/>
      <c r="K1680" s="17"/>
      <c r="L1680" s="17"/>
      <c r="M1680" s="17"/>
      <c r="N1680" s="9"/>
      <c r="O1680" s="9"/>
      <c r="P1680" s="17"/>
      <c r="Q1680" s="17"/>
      <c r="R1680" s="17"/>
      <c r="S1680" s="17"/>
      <c r="T1680" s="17"/>
      <c r="U1680" s="17"/>
      <c r="V1680" s="17"/>
      <c r="W1680" s="17"/>
      <c r="X1680" s="17"/>
      <c r="Y1680" s="9"/>
      <c r="Z1680" s="9"/>
      <c r="AA1680" s="9"/>
      <c r="AB1680" s="9"/>
      <c r="AC1680" s="9"/>
    </row>
    <row r="1681" spans="1:29" x14ac:dyDescent="0.25">
      <c r="A1681" s="17"/>
      <c r="B1681" s="17"/>
      <c r="C1681" s="17"/>
      <c r="D1681" s="17"/>
      <c r="E1681" s="17"/>
      <c r="F1681" s="17"/>
      <c r="G1681" s="17"/>
      <c r="H1681" s="17"/>
      <c r="I1681" s="17"/>
      <c r="J1681" s="17"/>
      <c r="K1681" s="17"/>
      <c r="L1681" s="17"/>
      <c r="M1681" s="17"/>
      <c r="N1681" s="9"/>
      <c r="O1681" s="9"/>
      <c r="P1681" s="17"/>
      <c r="Q1681" s="17"/>
      <c r="R1681" s="17"/>
      <c r="S1681" s="17"/>
      <c r="T1681" s="17"/>
      <c r="U1681" s="17"/>
      <c r="V1681" s="17"/>
      <c r="W1681" s="17"/>
      <c r="X1681" s="17"/>
      <c r="Y1681" s="9"/>
      <c r="Z1681" s="9"/>
      <c r="AA1681" s="9"/>
      <c r="AB1681" s="9"/>
      <c r="AC1681" s="9"/>
    </row>
    <row r="1682" spans="1:29" x14ac:dyDescent="0.25">
      <c r="A1682" s="17"/>
      <c r="B1682" s="17"/>
      <c r="C1682" s="17"/>
      <c r="D1682" s="17"/>
      <c r="E1682" s="17"/>
      <c r="F1682" s="17"/>
      <c r="G1682" s="17"/>
      <c r="H1682" s="17"/>
      <c r="I1682" s="17"/>
      <c r="J1682" s="17"/>
      <c r="K1682" s="17"/>
      <c r="L1682" s="17"/>
      <c r="M1682" s="17"/>
      <c r="N1682" s="9"/>
      <c r="O1682" s="9"/>
      <c r="P1682" s="17"/>
      <c r="Q1682" s="17"/>
      <c r="R1682" s="17"/>
      <c r="S1682" s="17"/>
      <c r="T1682" s="17"/>
      <c r="U1682" s="17"/>
      <c r="V1682" s="17"/>
      <c r="W1682" s="17"/>
      <c r="X1682" s="17"/>
      <c r="Y1682" s="9"/>
      <c r="Z1682" s="9"/>
      <c r="AA1682" s="9"/>
      <c r="AB1682" s="9"/>
      <c r="AC1682" s="9"/>
    </row>
    <row r="1683" spans="1:29" x14ac:dyDescent="0.25">
      <c r="A1683" s="17"/>
      <c r="B1683" s="17"/>
      <c r="C1683" s="17"/>
      <c r="D1683" s="17"/>
      <c r="E1683" s="17"/>
      <c r="F1683" s="17"/>
      <c r="G1683" s="17"/>
      <c r="H1683" s="17"/>
      <c r="I1683" s="17"/>
      <c r="J1683" s="17"/>
      <c r="K1683" s="17"/>
      <c r="L1683" s="17"/>
      <c r="M1683" s="17"/>
      <c r="N1683" s="9"/>
      <c r="O1683" s="9"/>
      <c r="P1683" s="17"/>
      <c r="Q1683" s="17"/>
      <c r="R1683" s="17"/>
      <c r="S1683" s="17"/>
      <c r="T1683" s="17"/>
      <c r="U1683" s="17"/>
      <c r="V1683" s="17"/>
      <c r="W1683" s="17"/>
      <c r="X1683" s="17"/>
      <c r="Y1683" s="9"/>
      <c r="Z1683" s="9"/>
      <c r="AA1683" s="9"/>
      <c r="AB1683" s="9"/>
      <c r="AC1683" s="9"/>
    </row>
    <row r="1684" spans="1:29" x14ac:dyDescent="0.25">
      <c r="A1684" s="17"/>
      <c r="B1684" s="17"/>
      <c r="C1684" s="17"/>
      <c r="D1684" s="17"/>
      <c r="E1684" s="17"/>
      <c r="F1684" s="17"/>
      <c r="G1684" s="17"/>
      <c r="H1684" s="17"/>
      <c r="I1684" s="17"/>
      <c r="J1684" s="17"/>
      <c r="K1684" s="17"/>
      <c r="L1684" s="17"/>
      <c r="M1684" s="17"/>
      <c r="N1684" s="9"/>
      <c r="O1684" s="9"/>
      <c r="P1684" s="17"/>
      <c r="Q1684" s="17"/>
      <c r="R1684" s="17"/>
      <c r="S1684" s="17"/>
      <c r="T1684" s="17"/>
      <c r="U1684" s="17"/>
      <c r="V1684" s="17"/>
      <c r="W1684" s="17"/>
      <c r="X1684" s="17"/>
      <c r="Y1684" s="9"/>
      <c r="Z1684" s="9"/>
      <c r="AA1684" s="9"/>
      <c r="AB1684" s="9"/>
      <c r="AC1684" s="9"/>
    </row>
    <row r="1685" spans="1:29" x14ac:dyDescent="0.25">
      <c r="A1685" s="17"/>
      <c r="B1685" s="17"/>
      <c r="C1685" s="17"/>
      <c r="D1685" s="17"/>
      <c r="E1685" s="17"/>
      <c r="F1685" s="17"/>
      <c r="G1685" s="17"/>
      <c r="H1685" s="17"/>
      <c r="I1685" s="17"/>
      <c r="J1685" s="17"/>
      <c r="K1685" s="17"/>
      <c r="L1685" s="17"/>
      <c r="M1685" s="17"/>
      <c r="N1685" s="9"/>
      <c r="O1685" s="9"/>
      <c r="P1685" s="17"/>
      <c r="Q1685" s="17"/>
      <c r="R1685" s="17"/>
      <c r="S1685" s="17"/>
      <c r="T1685" s="17"/>
      <c r="U1685" s="17"/>
      <c r="V1685" s="17"/>
      <c r="W1685" s="17"/>
      <c r="X1685" s="17"/>
      <c r="Y1685" s="9"/>
      <c r="Z1685" s="9"/>
      <c r="AA1685" s="9"/>
      <c r="AB1685" s="9"/>
      <c r="AC1685" s="9"/>
    </row>
    <row r="1686" spans="1:29" x14ac:dyDescent="0.25">
      <c r="A1686" s="17"/>
      <c r="B1686" s="17"/>
      <c r="C1686" s="17"/>
      <c r="D1686" s="17"/>
      <c r="E1686" s="17"/>
      <c r="F1686" s="17"/>
      <c r="G1686" s="17"/>
      <c r="H1686" s="17"/>
      <c r="I1686" s="17"/>
      <c r="J1686" s="17"/>
      <c r="K1686" s="17"/>
      <c r="L1686" s="17"/>
      <c r="M1686" s="17"/>
      <c r="N1686" s="9"/>
      <c r="O1686" s="9"/>
      <c r="P1686" s="17"/>
      <c r="Q1686" s="17"/>
      <c r="R1686" s="17"/>
      <c r="S1686" s="17"/>
      <c r="T1686" s="17"/>
      <c r="U1686" s="17"/>
      <c r="V1686" s="17"/>
      <c r="W1686" s="17"/>
      <c r="X1686" s="17"/>
      <c r="Y1686" s="9"/>
      <c r="Z1686" s="9"/>
      <c r="AA1686" s="9"/>
      <c r="AB1686" s="9"/>
      <c r="AC1686" s="9"/>
    </row>
    <row r="1687" spans="1:29" x14ac:dyDescent="0.25">
      <c r="A1687" s="17"/>
      <c r="B1687" s="17"/>
      <c r="C1687" s="17"/>
      <c r="D1687" s="17"/>
      <c r="E1687" s="17"/>
      <c r="F1687" s="17"/>
      <c r="G1687" s="17"/>
      <c r="H1687" s="17"/>
      <c r="I1687" s="17"/>
      <c r="J1687" s="17"/>
      <c r="K1687" s="17"/>
      <c r="L1687" s="17"/>
      <c r="M1687" s="17"/>
      <c r="N1687" s="9"/>
      <c r="O1687" s="9"/>
      <c r="P1687" s="17"/>
      <c r="Q1687" s="17"/>
      <c r="R1687" s="17"/>
      <c r="S1687" s="17"/>
      <c r="T1687" s="17"/>
      <c r="U1687" s="17"/>
      <c r="V1687" s="17"/>
      <c r="W1687" s="17"/>
      <c r="X1687" s="17"/>
      <c r="Y1687" s="9"/>
      <c r="Z1687" s="9"/>
      <c r="AA1687" s="9"/>
      <c r="AB1687" s="9"/>
      <c r="AC1687" s="9"/>
    </row>
    <row r="1688" spans="1:29" x14ac:dyDescent="0.25">
      <c r="A1688" s="17"/>
      <c r="B1688" s="17"/>
      <c r="C1688" s="17"/>
      <c r="D1688" s="17"/>
      <c r="E1688" s="17"/>
      <c r="F1688" s="17"/>
      <c r="G1688" s="17"/>
      <c r="H1688" s="17"/>
      <c r="I1688" s="17"/>
      <c r="J1688" s="17"/>
      <c r="K1688" s="17"/>
      <c r="L1688" s="17"/>
      <c r="M1688" s="17"/>
      <c r="N1688" s="9"/>
      <c r="O1688" s="9"/>
      <c r="P1688" s="17"/>
      <c r="Q1688" s="17"/>
      <c r="R1688" s="17"/>
      <c r="S1688" s="17"/>
      <c r="T1688" s="17"/>
      <c r="U1688" s="17"/>
      <c r="V1688" s="17"/>
      <c r="W1688" s="17"/>
      <c r="X1688" s="17"/>
      <c r="Y1688" s="9"/>
      <c r="Z1688" s="9"/>
      <c r="AA1688" s="9"/>
      <c r="AB1688" s="9"/>
      <c r="AC1688" s="9"/>
    </row>
    <row r="1689" spans="1:29" x14ac:dyDescent="0.25">
      <c r="A1689" s="17"/>
      <c r="B1689" s="17"/>
      <c r="C1689" s="17"/>
      <c r="D1689" s="17"/>
      <c r="E1689" s="17"/>
      <c r="F1689" s="17"/>
      <c r="G1689" s="17"/>
      <c r="H1689" s="17"/>
      <c r="I1689" s="17"/>
      <c r="J1689" s="17"/>
      <c r="K1689" s="17"/>
      <c r="L1689" s="17"/>
      <c r="M1689" s="17"/>
      <c r="N1689" s="9"/>
      <c r="O1689" s="9"/>
      <c r="P1689" s="17"/>
      <c r="Q1689" s="17"/>
      <c r="R1689" s="17"/>
      <c r="S1689" s="17"/>
      <c r="T1689" s="17"/>
      <c r="U1689" s="17"/>
      <c r="V1689" s="17"/>
      <c r="W1689" s="17"/>
      <c r="X1689" s="17"/>
      <c r="Y1689" s="9"/>
      <c r="Z1689" s="9"/>
      <c r="AA1689" s="9"/>
      <c r="AB1689" s="9"/>
      <c r="AC1689" s="9"/>
    </row>
    <row r="1690" spans="1:29" x14ac:dyDescent="0.25">
      <c r="A1690" s="17"/>
      <c r="B1690" s="17"/>
      <c r="C1690" s="17"/>
      <c r="D1690" s="17"/>
      <c r="E1690" s="17"/>
      <c r="F1690" s="17"/>
      <c r="G1690" s="17"/>
      <c r="H1690" s="17"/>
      <c r="I1690" s="17"/>
      <c r="J1690" s="17"/>
      <c r="K1690" s="17"/>
      <c r="L1690" s="17"/>
      <c r="M1690" s="17"/>
      <c r="N1690" s="9"/>
      <c r="O1690" s="9"/>
      <c r="P1690" s="17"/>
      <c r="Q1690" s="17"/>
      <c r="R1690" s="17"/>
      <c r="S1690" s="17"/>
      <c r="T1690" s="17"/>
      <c r="U1690" s="17"/>
      <c r="V1690" s="17"/>
      <c r="W1690" s="17"/>
      <c r="X1690" s="17"/>
      <c r="Y1690" s="9"/>
      <c r="Z1690" s="9"/>
      <c r="AA1690" s="9"/>
      <c r="AB1690" s="9"/>
      <c r="AC1690" s="9"/>
    </row>
    <row r="1691" spans="1:29" x14ac:dyDescent="0.25">
      <c r="A1691" s="17"/>
      <c r="B1691" s="17"/>
      <c r="C1691" s="17"/>
      <c r="D1691" s="17"/>
      <c r="E1691" s="17"/>
      <c r="F1691" s="17"/>
      <c r="G1691" s="17"/>
      <c r="H1691" s="17"/>
      <c r="I1691" s="17"/>
      <c r="J1691" s="17"/>
      <c r="K1691" s="17"/>
      <c r="L1691" s="17"/>
      <c r="M1691" s="17"/>
      <c r="N1691" s="9"/>
      <c r="O1691" s="9"/>
      <c r="P1691" s="17"/>
      <c r="Q1691" s="17"/>
      <c r="R1691" s="17"/>
      <c r="S1691" s="17"/>
      <c r="T1691" s="17"/>
      <c r="U1691" s="17"/>
      <c r="V1691" s="17"/>
      <c r="W1691" s="17"/>
      <c r="X1691" s="17"/>
      <c r="Y1691" s="9"/>
      <c r="Z1691" s="9"/>
      <c r="AA1691" s="9"/>
      <c r="AB1691" s="9"/>
      <c r="AC1691" s="9"/>
    </row>
    <row r="1692" spans="1:29" x14ac:dyDescent="0.25">
      <c r="A1692" s="17"/>
      <c r="B1692" s="17"/>
      <c r="C1692" s="17"/>
      <c r="D1692" s="17"/>
      <c r="E1692" s="17"/>
      <c r="F1692" s="17"/>
      <c r="G1692" s="17"/>
      <c r="H1692" s="17"/>
      <c r="I1692" s="17"/>
      <c r="J1692" s="17"/>
      <c r="K1692" s="17"/>
      <c r="L1692" s="17"/>
      <c r="M1692" s="17"/>
      <c r="N1692" s="9"/>
      <c r="O1692" s="9"/>
      <c r="P1692" s="17"/>
      <c r="Q1692" s="17"/>
      <c r="R1692" s="17"/>
      <c r="S1692" s="17"/>
      <c r="T1692" s="17"/>
      <c r="U1692" s="17"/>
      <c r="V1692" s="17"/>
      <c r="W1692" s="17"/>
      <c r="X1692" s="17"/>
      <c r="Y1692" s="9"/>
      <c r="Z1692" s="9"/>
      <c r="AA1692" s="9"/>
      <c r="AB1692" s="9"/>
      <c r="AC1692" s="9"/>
    </row>
    <row r="1693" spans="1:29" x14ac:dyDescent="0.25">
      <c r="A1693" s="17"/>
      <c r="B1693" s="17"/>
      <c r="C1693" s="17"/>
      <c r="D1693" s="17"/>
      <c r="E1693" s="17"/>
      <c r="F1693" s="17"/>
      <c r="G1693" s="17"/>
      <c r="H1693" s="17"/>
      <c r="I1693" s="17"/>
      <c r="J1693" s="17"/>
      <c r="K1693" s="17"/>
      <c r="L1693" s="17"/>
      <c r="M1693" s="17"/>
      <c r="N1693" s="9"/>
      <c r="O1693" s="9"/>
      <c r="P1693" s="17"/>
      <c r="Q1693" s="17"/>
      <c r="R1693" s="17"/>
      <c r="S1693" s="17"/>
      <c r="T1693" s="17"/>
      <c r="U1693" s="17"/>
      <c r="V1693" s="17"/>
      <c r="W1693" s="17"/>
      <c r="X1693" s="17"/>
      <c r="Y1693" s="9"/>
      <c r="Z1693" s="9"/>
      <c r="AA1693" s="9"/>
      <c r="AB1693" s="9"/>
      <c r="AC1693" s="9"/>
    </row>
    <row r="1694" spans="1:29" x14ac:dyDescent="0.25">
      <c r="A1694" s="17"/>
      <c r="B1694" s="17"/>
      <c r="C1694" s="17"/>
      <c r="D1694" s="17"/>
      <c r="E1694" s="17"/>
      <c r="F1694" s="17"/>
      <c r="G1694" s="17"/>
      <c r="H1694" s="17"/>
      <c r="I1694" s="17"/>
      <c r="J1694" s="17"/>
      <c r="K1694" s="17"/>
      <c r="L1694" s="17"/>
      <c r="M1694" s="17"/>
      <c r="N1694" s="9"/>
      <c r="O1694" s="9"/>
      <c r="P1694" s="17"/>
      <c r="Q1694" s="17"/>
      <c r="R1694" s="17"/>
      <c r="S1694" s="17"/>
      <c r="T1694" s="17"/>
      <c r="U1694" s="17"/>
      <c r="V1694" s="17"/>
      <c r="W1694" s="17"/>
      <c r="X1694" s="17"/>
      <c r="Y1694" s="9"/>
      <c r="Z1694" s="9"/>
      <c r="AA1694" s="9"/>
      <c r="AB1694" s="9"/>
      <c r="AC1694" s="9"/>
    </row>
    <row r="1695" spans="1:29" x14ac:dyDescent="0.25">
      <c r="A1695" s="17"/>
      <c r="B1695" s="17"/>
      <c r="C1695" s="17"/>
      <c r="D1695" s="17"/>
      <c r="E1695" s="17"/>
      <c r="F1695" s="17"/>
      <c r="G1695" s="17"/>
      <c r="H1695" s="17"/>
      <c r="I1695" s="17"/>
      <c r="J1695" s="17"/>
      <c r="K1695" s="17"/>
      <c r="L1695" s="17"/>
      <c r="M1695" s="17"/>
      <c r="N1695" s="9"/>
      <c r="O1695" s="9"/>
      <c r="P1695" s="17"/>
      <c r="Q1695" s="17"/>
      <c r="R1695" s="17"/>
      <c r="S1695" s="17"/>
      <c r="T1695" s="17"/>
      <c r="U1695" s="17"/>
      <c r="V1695" s="17"/>
      <c r="W1695" s="17"/>
      <c r="X1695" s="17"/>
      <c r="Y1695" s="9"/>
      <c r="Z1695" s="9"/>
      <c r="AA1695" s="9"/>
      <c r="AB1695" s="9"/>
      <c r="AC1695" s="9"/>
    </row>
    <row r="1696" spans="1:29" x14ac:dyDescent="0.25">
      <c r="A1696" s="17"/>
      <c r="B1696" s="17"/>
      <c r="C1696" s="17"/>
      <c r="D1696" s="17"/>
      <c r="E1696" s="17"/>
      <c r="F1696" s="17"/>
      <c r="G1696" s="17"/>
      <c r="H1696" s="17"/>
      <c r="I1696" s="17"/>
      <c r="J1696" s="17"/>
      <c r="K1696" s="17"/>
      <c r="L1696" s="17"/>
      <c r="M1696" s="17"/>
      <c r="N1696" s="9"/>
      <c r="O1696" s="9"/>
      <c r="P1696" s="17"/>
      <c r="Q1696" s="17"/>
      <c r="R1696" s="17"/>
      <c r="S1696" s="17"/>
      <c r="T1696" s="17"/>
      <c r="U1696" s="17"/>
      <c r="V1696" s="17"/>
      <c r="W1696" s="17"/>
      <c r="X1696" s="17"/>
      <c r="Y1696" s="9"/>
      <c r="Z1696" s="9"/>
      <c r="AA1696" s="9"/>
      <c r="AB1696" s="9"/>
      <c r="AC1696" s="9"/>
    </row>
    <row r="1697" spans="1:29" x14ac:dyDescent="0.25">
      <c r="A1697" s="17"/>
      <c r="B1697" s="17"/>
      <c r="C1697" s="17"/>
      <c r="D1697" s="17"/>
      <c r="E1697" s="17"/>
      <c r="F1697" s="17"/>
      <c r="G1697" s="17"/>
      <c r="H1697" s="17"/>
      <c r="I1697" s="17"/>
      <c r="J1697" s="17"/>
      <c r="K1697" s="17"/>
      <c r="L1697" s="17"/>
      <c r="M1697" s="17"/>
      <c r="N1697" s="9"/>
      <c r="O1697" s="9"/>
      <c r="P1697" s="17"/>
      <c r="Q1697" s="17"/>
      <c r="R1697" s="17"/>
      <c r="S1697" s="17"/>
      <c r="T1697" s="17"/>
      <c r="U1697" s="17"/>
      <c r="V1697" s="17"/>
      <c r="W1697" s="17"/>
      <c r="X1697" s="17"/>
      <c r="Y1697" s="9"/>
      <c r="Z1697" s="9"/>
      <c r="AA1697" s="9"/>
      <c r="AB1697" s="9"/>
      <c r="AC1697" s="9"/>
    </row>
    <row r="1698" spans="1:29" x14ac:dyDescent="0.25">
      <c r="A1698" s="17"/>
      <c r="B1698" s="17"/>
      <c r="C1698" s="17"/>
      <c r="D1698" s="17"/>
      <c r="E1698" s="17"/>
      <c r="F1698" s="17"/>
      <c r="G1698" s="17"/>
      <c r="H1698" s="17"/>
      <c r="I1698" s="17"/>
      <c r="J1698" s="17"/>
      <c r="K1698" s="17"/>
      <c r="L1698" s="17"/>
      <c r="M1698" s="17"/>
      <c r="N1698" s="9"/>
      <c r="O1698" s="9"/>
      <c r="P1698" s="17"/>
      <c r="Q1698" s="17"/>
      <c r="R1698" s="17"/>
      <c r="S1698" s="17"/>
      <c r="T1698" s="17"/>
      <c r="U1698" s="17"/>
      <c r="V1698" s="17"/>
      <c r="W1698" s="17"/>
      <c r="X1698" s="17"/>
      <c r="Y1698" s="9"/>
      <c r="Z1698" s="9"/>
      <c r="AA1698" s="9"/>
      <c r="AB1698" s="9"/>
      <c r="AC1698" s="9"/>
    </row>
    <row r="1699" spans="1:29" x14ac:dyDescent="0.25">
      <c r="A1699" s="17"/>
      <c r="B1699" s="17"/>
      <c r="C1699" s="17"/>
      <c r="D1699" s="17"/>
      <c r="E1699" s="17"/>
      <c r="F1699" s="17"/>
      <c r="G1699" s="17"/>
      <c r="H1699" s="17"/>
      <c r="I1699" s="17"/>
      <c r="J1699" s="17"/>
      <c r="K1699" s="17"/>
      <c r="L1699" s="17"/>
      <c r="M1699" s="17"/>
      <c r="N1699" s="9"/>
      <c r="O1699" s="9"/>
      <c r="P1699" s="17"/>
      <c r="Q1699" s="17"/>
      <c r="R1699" s="17"/>
      <c r="S1699" s="17"/>
      <c r="T1699" s="17"/>
      <c r="U1699" s="17"/>
      <c r="V1699" s="17"/>
      <c r="W1699" s="17"/>
      <c r="X1699" s="17"/>
      <c r="Y1699" s="9"/>
      <c r="Z1699" s="9"/>
      <c r="AA1699" s="9"/>
      <c r="AB1699" s="9"/>
      <c r="AC1699" s="9"/>
    </row>
    <row r="1700" spans="1:29" x14ac:dyDescent="0.25">
      <c r="A1700" s="17"/>
      <c r="B1700" s="17"/>
      <c r="C1700" s="17"/>
      <c r="D1700" s="17"/>
      <c r="E1700" s="17"/>
      <c r="F1700" s="17"/>
      <c r="G1700" s="17"/>
      <c r="H1700" s="17"/>
      <c r="I1700" s="17"/>
      <c r="J1700" s="17"/>
      <c r="K1700" s="17"/>
      <c r="L1700" s="17"/>
      <c r="M1700" s="17"/>
      <c r="N1700" s="9"/>
      <c r="O1700" s="9"/>
      <c r="P1700" s="17"/>
      <c r="Q1700" s="17"/>
      <c r="R1700" s="17"/>
      <c r="S1700" s="17"/>
      <c r="T1700" s="17"/>
      <c r="U1700" s="17"/>
      <c r="V1700" s="17"/>
      <c r="W1700" s="17"/>
      <c r="X1700" s="17"/>
      <c r="Y1700" s="9"/>
      <c r="Z1700" s="9"/>
      <c r="AA1700" s="9"/>
      <c r="AB1700" s="9"/>
      <c r="AC1700" s="9"/>
    </row>
    <row r="1701" spans="1:29" x14ac:dyDescent="0.25">
      <c r="A1701" s="17"/>
      <c r="B1701" s="17"/>
      <c r="C1701" s="17"/>
      <c r="D1701" s="17"/>
      <c r="E1701" s="17"/>
      <c r="F1701" s="17"/>
      <c r="G1701" s="17"/>
      <c r="H1701" s="17"/>
      <c r="I1701" s="17"/>
      <c r="J1701" s="17"/>
      <c r="K1701" s="17"/>
      <c r="L1701" s="17"/>
      <c r="M1701" s="17"/>
      <c r="N1701" s="9"/>
      <c r="O1701" s="9"/>
      <c r="P1701" s="17"/>
      <c r="Q1701" s="17"/>
      <c r="R1701" s="17"/>
      <c r="S1701" s="17"/>
      <c r="T1701" s="17"/>
      <c r="U1701" s="17"/>
      <c r="V1701" s="17"/>
      <c r="W1701" s="17"/>
      <c r="X1701" s="17"/>
      <c r="Y1701" s="9"/>
      <c r="Z1701" s="9"/>
      <c r="AA1701" s="9"/>
      <c r="AB1701" s="9"/>
      <c r="AC1701" s="9"/>
    </row>
    <row r="1702" spans="1:29" x14ac:dyDescent="0.25">
      <c r="A1702" s="17"/>
      <c r="B1702" s="17"/>
      <c r="C1702" s="17"/>
      <c r="D1702" s="17"/>
      <c r="E1702" s="17"/>
      <c r="F1702" s="17"/>
      <c r="G1702" s="17"/>
      <c r="H1702" s="17"/>
      <c r="I1702" s="17"/>
      <c r="J1702" s="17"/>
      <c r="K1702" s="17"/>
      <c r="L1702" s="17"/>
      <c r="M1702" s="17"/>
      <c r="N1702" s="9"/>
      <c r="O1702" s="9"/>
      <c r="P1702" s="17"/>
      <c r="Q1702" s="17"/>
      <c r="R1702" s="17"/>
      <c r="S1702" s="17"/>
      <c r="T1702" s="17"/>
      <c r="U1702" s="17"/>
      <c r="V1702" s="17"/>
      <c r="W1702" s="17"/>
      <c r="X1702" s="17"/>
      <c r="Y1702" s="9"/>
      <c r="Z1702" s="9"/>
      <c r="AA1702" s="9"/>
      <c r="AB1702" s="9"/>
      <c r="AC1702" s="9"/>
    </row>
    <row r="1703" spans="1:29" x14ac:dyDescent="0.25">
      <c r="A1703" s="17"/>
      <c r="B1703" s="17"/>
      <c r="C1703" s="17"/>
      <c r="D1703" s="17"/>
      <c r="E1703" s="17"/>
      <c r="F1703" s="17"/>
      <c r="G1703" s="17"/>
      <c r="H1703" s="17"/>
      <c r="I1703" s="17"/>
      <c r="J1703" s="17"/>
      <c r="K1703" s="17"/>
      <c r="L1703" s="17"/>
      <c r="M1703" s="17"/>
      <c r="N1703" s="9"/>
      <c r="O1703" s="9"/>
      <c r="P1703" s="17"/>
      <c r="Q1703" s="17"/>
      <c r="R1703" s="17"/>
      <c r="S1703" s="17"/>
      <c r="T1703" s="17"/>
      <c r="U1703" s="17"/>
      <c r="V1703" s="17"/>
      <c r="W1703" s="17"/>
      <c r="X1703" s="17"/>
      <c r="Y1703" s="9"/>
      <c r="Z1703" s="9"/>
      <c r="AA1703" s="9"/>
      <c r="AB1703" s="9"/>
      <c r="AC1703" s="9"/>
    </row>
    <row r="1704" spans="1:29" x14ac:dyDescent="0.25">
      <c r="A1704" s="17"/>
      <c r="B1704" s="17"/>
      <c r="C1704" s="17"/>
      <c r="D1704" s="17"/>
      <c r="E1704" s="17"/>
      <c r="F1704" s="17"/>
      <c r="G1704" s="17"/>
      <c r="H1704" s="17"/>
      <c r="I1704" s="17"/>
      <c r="J1704" s="17"/>
      <c r="K1704" s="17"/>
      <c r="L1704" s="17"/>
      <c r="M1704" s="17"/>
      <c r="N1704" s="9"/>
      <c r="O1704" s="9"/>
      <c r="P1704" s="17"/>
      <c r="Q1704" s="17"/>
      <c r="R1704" s="17"/>
      <c r="S1704" s="17"/>
      <c r="T1704" s="17"/>
      <c r="U1704" s="17"/>
      <c r="V1704" s="17"/>
      <c r="W1704" s="17"/>
      <c r="X1704" s="17"/>
      <c r="Y1704" s="9"/>
      <c r="Z1704" s="9"/>
      <c r="AA1704" s="9"/>
      <c r="AB1704" s="9"/>
      <c r="AC1704" s="9"/>
    </row>
    <row r="1705" spans="1:29" x14ac:dyDescent="0.25">
      <c r="A1705" s="17"/>
      <c r="B1705" s="17"/>
      <c r="C1705" s="17"/>
      <c r="D1705" s="17"/>
      <c r="E1705" s="17"/>
      <c r="F1705" s="17"/>
      <c r="G1705" s="17"/>
      <c r="H1705" s="17"/>
      <c r="I1705" s="17"/>
      <c r="J1705" s="17"/>
      <c r="K1705" s="17"/>
      <c r="L1705" s="17"/>
      <c r="M1705" s="17"/>
      <c r="N1705" s="9"/>
      <c r="O1705" s="9"/>
      <c r="P1705" s="17"/>
      <c r="Q1705" s="17"/>
      <c r="R1705" s="17"/>
      <c r="S1705" s="17"/>
      <c r="T1705" s="17"/>
      <c r="U1705" s="17"/>
      <c r="V1705" s="17"/>
      <c r="W1705" s="17"/>
      <c r="X1705" s="17"/>
      <c r="Y1705" s="9"/>
      <c r="Z1705" s="9"/>
      <c r="AA1705" s="9"/>
      <c r="AB1705" s="9"/>
      <c r="AC1705" s="9"/>
    </row>
    <row r="1706" spans="1:29" x14ac:dyDescent="0.25">
      <c r="A1706" s="17"/>
      <c r="B1706" s="17"/>
      <c r="C1706" s="17"/>
      <c r="D1706" s="17"/>
      <c r="E1706" s="17"/>
      <c r="F1706" s="17"/>
      <c r="G1706" s="17"/>
      <c r="H1706" s="17"/>
      <c r="I1706" s="17"/>
      <c r="J1706" s="17"/>
      <c r="K1706" s="17"/>
      <c r="L1706" s="17"/>
      <c r="M1706" s="17"/>
      <c r="N1706" s="9"/>
      <c r="O1706" s="9"/>
      <c r="P1706" s="17"/>
      <c r="Q1706" s="17"/>
      <c r="R1706" s="17"/>
      <c r="S1706" s="17"/>
      <c r="T1706" s="17"/>
      <c r="U1706" s="17"/>
      <c r="V1706" s="17"/>
      <c r="W1706" s="17"/>
      <c r="X1706" s="17"/>
      <c r="Y1706" s="9"/>
      <c r="Z1706" s="9"/>
      <c r="AA1706" s="9"/>
      <c r="AB1706" s="9"/>
      <c r="AC1706" s="9"/>
    </row>
    <row r="1707" spans="1:29" x14ac:dyDescent="0.25">
      <c r="A1707" s="17"/>
      <c r="B1707" s="17"/>
      <c r="C1707" s="17"/>
      <c r="D1707" s="17"/>
      <c r="E1707" s="17"/>
      <c r="F1707" s="17"/>
      <c r="G1707" s="17"/>
      <c r="H1707" s="17"/>
      <c r="I1707" s="17"/>
      <c r="J1707" s="17"/>
      <c r="K1707" s="17"/>
      <c r="L1707" s="17"/>
      <c r="M1707" s="17"/>
      <c r="N1707" s="9"/>
      <c r="O1707" s="9"/>
      <c r="P1707" s="17"/>
      <c r="Q1707" s="17"/>
      <c r="R1707" s="17"/>
      <c r="S1707" s="17"/>
      <c r="T1707" s="17"/>
      <c r="U1707" s="17"/>
      <c r="V1707" s="17"/>
      <c r="W1707" s="17"/>
      <c r="X1707" s="17"/>
      <c r="Y1707" s="9"/>
      <c r="Z1707" s="9"/>
      <c r="AA1707" s="9"/>
      <c r="AB1707" s="9"/>
      <c r="AC1707" s="9"/>
    </row>
    <row r="1708" spans="1:29" x14ac:dyDescent="0.25">
      <c r="A1708" s="17"/>
      <c r="B1708" s="17"/>
      <c r="C1708" s="17"/>
      <c r="D1708" s="17"/>
      <c r="E1708" s="17"/>
      <c r="F1708" s="17"/>
      <c r="G1708" s="17"/>
      <c r="H1708" s="17"/>
      <c r="I1708" s="17"/>
      <c r="J1708" s="17"/>
      <c r="K1708" s="17"/>
      <c r="L1708" s="17"/>
      <c r="M1708" s="17"/>
      <c r="N1708" s="9"/>
      <c r="O1708" s="9"/>
      <c r="P1708" s="17"/>
      <c r="Q1708" s="17"/>
      <c r="R1708" s="17"/>
      <c r="S1708" s="17"/>
      <c r="T1708" s="17"/>
      <c r="U1708" s="17"/>
      <c r="V1708" s="17"/>
      <c r="W1708" s="17"/>
      <c r="X1708" s="17"/>
      <c r="Y1708" s="9"/>
      <c r="Z1708" s="9"/>
      <c r="AA1708" s="9"/>
      <c r="AB1708" s="9"/>
      <c r="AC1708" s="9"/>
    </row>
    <row r="1709" spans="1:29" x14ac:dyDescent="0.25">
      <c r="A1709" s="17"/>
      <c r="B1709" s="17"/>
      <c r="C1709" s="17"/>
      <c r="D1709" s="17"/>
      <c r="E1709" s="17"/>
      <c r="F1709" s="17"/>
      <c r="G1709" s="17"/>
      <c r="H1709" s="17"/>
      <c r="I1709" s="17"/>
      <c r="J1709" s="17"/>
      <c r="K1709" s="17"/>
      <c r="L1709" s="17"/>
      <c r="M1709" s="17"/>
      <c r="N1709" s="9"/>
      <c r="O1709" s="9"/>
      <c r="P1709" s="17"/>
      <c r="Q1709" s="17"/>
      <c r="R1709" s="17"/>
      <c r="S1709" s="17"/>
      <c r="T1709" s="17"/>
      <c r="U1709" s="17"/>
      <c r="V1709" s="17"/>
      <c r="W1709" s="17"/>
      <c r="X1709" s="17"/>
      <c r="Y1709" s="9"/>
      <c r="Z1709" s="9"/>
      <c r="AA1709" s="9"/>
      <c r="AB1709" s="9"/>
      <c r="AC1709" s="9"/>
    </row>
    <row r="1710" spans="1:29" x14ac:dyDescent="0.25">
      <c r="A1710" s="17"/>
      <c r="B1710" s="17"/>
      <c r="C1710" s="17"/>
      <c r="D1710" s="17"/>
      <c r="E1710" s="17"/>
      <c r="F1710" s="17"/>
      <c r="G1710" s="17"/>
      <c r="H1710" s="17"/>
      <c r="I1710" s="17"/>
      <c r="J1710" s="17"/>
      <c r="K1710" s="17"/>
      <c r="L1710" s="17"/>
      <c r="M1710" s="17"/>
      <c r="N1710" s="9"/>
      <c r="O1710" s="9"/>
      <c r="P1710" s="17"/>
      <c r="Q1710" s="17"/>
      <c r="R1710" s="17"/>
      <c r="S1710" s="17"/>
      <c r="T1710" s="17"/>
      <c r="U1710" s="17"/>
      <c r="V1710" s="17"/>
      <c r="W1710" s="17"/>
      <c r="X1710" s="17"/>
      <c r="Y1710" s="9"/>
      <c r="Z1710" s="9"/>
      <c r="AA1710" s="9"/>
      <c r="AB1710" s="9"/>
      <c r="AC1710" s="9"/>
    </row>
    <row r="1711" spans="1:29" x14ac:dyDescent="0.25">
      <c r="A1711" s="17"/>
      <c r="B1711" s="17"/>
      <c r="C1711" s="17"/>
      <c r="D1711" s="17"/>
      <c r="E1711" s="17"/>
      <c r="F1711" s="17"/>
      <c r="G1711" s="17"/>
      <c r="H1711" s="17"/>
      <c r="I1711" s="17"/>
      <c r="J1711" s="17"/>
      <c r="K1711" s="17"/>
      <c r="L1711" s="17"/>
      <c r="M1711" s="17"/>
      <c r="N1711" s="9"/>
      <c r="O1711" s="9"/>
      <c r="P1711" s="17"/>
      <c r="Q1711" s="17"/>
      <c r="R1711" s="17"/>
      <c r="S1711" s="17"/>
      <c r="T1711" s="17"/>
      <c r="U1711" s="17"/>
      <c r="V1711" s="17"/>
      <c r="W1711" s="17"/>
      <c r="X1711" s="17"/>
      <c r="Y1711" s="9"/>
      <c r="Z1711" s="9"/>
      <c r="AA1711" s="9"/>
      <c r="AB1711" s="9"/>
      <c r="AC1711" s="9"/>
    </row>
    <row r="1712" spans="1:29" x14ac:dyDescent="0.25">
      <c r="A1712" s="17"/>
      <c r="B1712" s="17"/>
      <c r="C1712" s="17"/>
      <c r="D1712" s="17"/>
      <c r="E1712" s="17"/>
      <c r="F1712" s="17"/>
      <c r="G1712" s="17"/>
      <c r="H1712" s="17"/>
      <c r="I1712" s="17"/>
      <c r="J1712" s="17"/>
      <c r="K1712" s="17"/>
      <c r="L1712" s="17"/>
      <c r="M1712" s="17"/>
      <c r="N1712" s="9"/>
      <c r="O1712" s="9"/>
      <c r="P1712" s="17"/>
      <c r="Q1712" s="17"/>
      <c r="R1712" s="17"/>
      <c r="S1712" s="17"/>
      <c r="T1712" s="17"/>
      <c r="U1712" s="17"/>
      <c r="V1712" s="17"/>
      <c r="W1712" s="17"/>
      <c r="X1712" s="17"/>
      <c r="Y1712" s="9"/>
      <c r="Z1712" s="9"/>
      <c r="AA1712" s="9"/>
      <c r="AB1712" s="9"/>
      <c r="AC1712" s="9"/>
    </row>
    <row r="1713" spans="1:29" x14ac:dyDescent="0.25">
      <c r="A1713" s="17"/>
      <c r="B1713" s="17"/>
      <c r="C1713" s="17"/>
      <c r="D1713" s="17"/>
      <c r="E1713" s="17"/>
      <c r="F1713" s="17"/>
      <c r="G1713" s="17"/>
      <c r="H1713" s="17"/>
      <c r="I1713" s="17"/>
      <c r="J1713" s="17"/>
      <c r="K1713" s="17"/>
      <c r="L1713" s="17"/>
      <c r="M1713" s="17"/>
      <c r="N1713" s="9"/>
      <c r="O1713" s="9"/>
      <c r="P1713" s="17"/>
      <c r="Q1713" s="17"/>
      <c r="R1713" s="17"/>
      <c r="S1713" s="17"/>
      <c r="T1713" s="17"/>
      <c r="U1713" s="17"/>
      <c r="V1713" s="17"/>
      <c r="W1713" s="17"/>
      <c r="X1713" s="17"/>
      <c r="Y1713" s="9"/>
      <c r="Z1713" s="9"/>
      <c r="AA1713" s="9"/>
      <c r="AB1713" s="9"/>
      <c r="AC1713" s="9"/>
    </row>
    <row r="1714" spans="1:29" x14ac:dyDescent="0.25">
      <c r="A1714" s="17"/>
      <c r="B1714" s="17"/>
      <c r="C1714" s="17"/>
      <c r="D1714" s="17"/>
      <c r="E1714" s="17"/>
      <c r="F1714" s="17"/>
      <c r="G1714" s="17"/>
      <c r="H1714" s="17"/>
      <c r="I1714" s="17"/>
      <c r="J1714" s="17"/>
      <c r="K1714" s="17"/>
      <c r="L1714" s="17"/>
      <c r="M1714" s="17"/>
      <c r="N1714" s="9"/>
      <c r="O1714" s="9"/>
      <c r="P1714" s="17"/>
      <c r="Q1714" s="17"/>
      <c r="R1714" s="17"/>
      <c r="S1714" s="17"/>
      <c r="T1714" s="17"/>
      <c r="U1714" s="17"/>
      <c r="V1714" s="17"/>
      <c r="W1714" s="17"/>
      <c r="X1714" s="17"/>
      <c r="Y1714" s="9"/>
      <c r="Z1714" s="9"/>
      <c r="AA1714" s="9"/>
      <c r="AB1714" s="9"/>
      <c r="AC1714" s="9"/>
    </row>
    <row r="1715" spans="1:29" x14ac:dyDescent="0.25">
      <c r="A1715" s="17"/>
      <c r="B1715" s="17"/>
      <c r="C1715" s="17"/>
      <c r="D1715" s="17"/>
      <c r="E1715" s="17"/>
      <c r="F1715" s="17"/>
      <c r="G1715" s="17"/>
      <c r="H1715" s="17"/>
      <c r="I1715" s="17"/>
      <c r="J1715" s="17"/>
      <c r="K1715" s="17"/>
      <c r="L1715" s="17"/>
      <c r="M1715" s="17"/>
      <c r="N1715" s="9"/>
      <c r="O1715" s="9"/>
      <c r="P1715" s="17"/>
      <c r="Q1715" s="17"/>
      <c r="R1715" s="17"/>
      <c r="S1715" s="17"/>
      <c r="T1715" s="17"/>
      <c r="U1715" s="17"/>
      <c r="V1715" s="17"/>
      <c r="W1715" s="17"/>
      <c r="X1715" s="17"/>
      <c r="Y1715" s="9"/>
      <c r="Z1715" s="9"/>
      <c r="AA1715" s="9"/>
      <c r="AB1715" s="9"/>
      <c r="AC1715" s="9"/>
    </row>
    <row r="1716" spans="1:29" x14ac:dyDescent="0.25">
      <c r="A1716" s="17"/>
      <c r="B1716" s="17"/>
      <c r="C1716" s="17"/>
      <c r="D1716" s="17"/>
      <c r="E1716" s="17"/>
      <c r="F1716" s="17"/>
      <c r="G1716" s="17"/>
      <c r="H1716" s="17"/>
      <c r="I1716" s="17"/>
      <c r="J1716" s="17"/>
      <c r="K1716" s="17"/>
      <c r="L1716" s="17"/>
      <c r="M1716" s="17"/>
      <c r="N1716" s="9"/>
      <c r="O1716" s="9"/>
      <c r="P1716" s="17"/>
      <c r="Q1716" s="17"/>
      <c r="R1716" s="17"/>
      <c r="S1716" s="17"/>
      <c r="T1716" s="17"/>
      <c r="U1716" s="17"/>
      <c r="V1716" s="17"/>
      <c r="W1716" s="17"/>
      <c r="X1716" s="17"/>
      <c r="Y1716" s="9"/>
      <c r="Z1716" s="9"/>
      <c r="AA1716" s="9"/>
      <c r="AB1716" s="9"/>
      <c r="AC1716" s="9"/>
    </row>
    <row r="1717" spans="1:29" x14ac:dyDescent="0.25">
      <c r="A1717" s="17"/>
      <c r="B1717" s="17"/>
      <c r="C1717" s="17"/>
      <c r="D1717" s="17"/>
      <c r="E1717" s="17"/>
      <c r="F1717" s="17"/>
      <c r="G1717" s="17"/>
      <c r="H1717" s="17"/>
      <c r="I1717" s="17"/>
      <c r="J1717" s="17"/>
      <c r="K1717" s="17"/>
      <c r="L1717" s="17"/>
      <c r="M1717" s="17"/>
      <c r="N1717" s="9"/>
      <c r="O1717" s="9"/>
      <c r="P1717" s="17"/>
      <c r="Q1717" s="17"/>
      <c r="R1717" s="17"/>
      <c r="S1717" s="17"/>
      <c r="T1717" s="17"/>
      <c r="U1717" s="17"/>
      <c r="V1717" s="17"/>
      <c r="W1717" s="17"/>
      <c r="X1717" s="17"/>
      <c r="Y1717" s="9"/>
      <c r="Z1717" s="9"/>
      <c r="AA1717" s="9"/>
      <c r="AB1717" s="9"/>
      <c r="AC1717" s="9"/>
    </row>
    <row r="1718" spans="1:29" x14ac:dyDescent="0.25">
      <c r="A1718" s="17"/>
      <c r="B1718" s="17"/>
      <c r="C1718" s="17"/>
      <c r="D1718" s="17"/>
      <c r="E1718" s="17"/>
      <c r="F1718" s="17"/>
      <c r="G1718" s="17"/>
      <c r="H1718" s="17"/>
      <c r="I1718" s="17"/>
      <c r="J1718" s="17"/>
      <c r="K1718" s="17"/>
      <c r="L1718" s="17"/>
      <c r="M1718" s="17"/>
      <c r="N1718" s="9"/>
      <c r="O1718" s="9"/>
      <c r="P1718" s="17"/>
      <c r="Q1718" s="17"/>
      <c r="R1718" s="17"/>
      <c r="S1718" s="17"/>
      <c r="T1718" s="17"/>
      <c r="U1718" s="17"/>
      <c r="V1718" s="17"/>
      <c r="W1718" s="17"/>
      <c r="X1718" s="17"/>
      <c r="Y1718" s="9"/>
      <c r="Z1718" s="9"/>
      <c r="AA1718" s="9"/>
      <c r="AB1718" s="9"/>
      <c r="AC1718" s="9"/>
    </row>
    <row r="1719" spans="1:29" x14ac:dyDescent="0.25">
      <c r="A1719" s="17"/>
      <c r="B1719" s="17"/>
      <c r="C1719" s="17"/>
      <c r="D1719" s="17"/>
      <c r="E1719" s="17"/>
      <c r="F1719" s="17"/>
      <c r="G1719" s="17"/>
      <c r="H1719" s="17"/>
      <c r="I1719" s="17"/>
      <c r="J1719" s="17"/>
      <c r="K1719" s="17"/>
      <c r="L1719" s="17"/>
      <c r="M1719" s="17"/>
      <c r="N1719" s="9"/>
      <c r="O1719" s="9"/>
      <c r="P1719" s="17"/>
      <c r="Q1719" s="17"/>
      <c r="R1719" s="17"/>
      <c r="S1719" s="17"/>
      <c r="T1719" s="17"/>
      <c r="U1719" s="17"/>
      <c r="V1719" s="17"/>
      <c r="W1719" s="17"/>
      <c r="X1719" s="17"/>
      <c r="Y1719" s="9"/>
      <c r="Z1719" s="9"/>
      <c r="AA1719" s="9"/>
      <c r="AB1719" s="9"/>
      <c r="AC1719" s="9"/>
    </row>
    <row r="1720" spans="1:29" x14ac:dyDescent="0.25">
      <c r="A1720" s="17"/>
      <c r="B1720" s="17"/>
      <c r="C1720" s="17"/>
      <c r="D1720" s="17"/>
      <c r="E1720" s="17"/>
      <c r="F1720" s="17"/>
      <c r="G1720" s="17"/>
      <c r="H1720" s="17"/>
      <c r="I1720" s="17"/>
      <c r="J1720" s="17"/>
      <c r="K1720" s="17"/>
      <c r="L1720" s="17"/>
      <c r="M1720" s="17"/>
      <c r="N1720" s="9"/>
      <c r="O1720" s="9"/>
      <c r="P1720" s="17"/>
      <c r="Q1720" s="17"/>
      <c r="R1720" s="17"/>
      <c r="S1720" s="17"/>
      <c r="T1720" s="17"/>
      <c r="U1720" s="17"/>
      <c r="V1720" s="17"/>
      <c r="W1720" s="17"/>
      <c r="X1720" s="17"/>
      <c r="Y1720" s="9"/>
      <c r="Z1720" s="9"/>
      <c r="AA1720" s="9"/>
      <c r="AB1720" s="9"/>
      <c r="AC1720" s="9"/>
    </row>
    <row r="1721" spans="1:29" x14ac:dyDescent="0.25">
      <c r="A1721" s="17"/>
      <c r="B1721" s="17"/>
      <c r="C1721" s="17"/>
      <c r="D1721" s="17"/>
      <c r="E1721" s="17"/>
      <c r="F1721" s="17"/>
      <c r="G1721" s="17"/>
      <c r="H1721" s="17"/>
      <c r="I1721" s="17"/>
      <c r="J1721" s="17"/>
      <c r="K1721" s="17"/>
      <c r="L1721" s="17"/>
      <c r="M1721" s="17"/>
      <c r="N1721" s="9"/>
      <c r="O1721" s="9"/>
      <c r="P1721" s="17"/>
      <c r="Q1721" s="17"/>
      <c r="R1721" s="17"/>
      <c r="S1721" s="17"/>
      <c r="T1721" s="17"/>
      <c r="U1721" s="17"/>
      <c r="V1721" s="17"/>
      <c r="W1721" s="17"/>
      <c r="X1721" s="17"/>
      <c r="Y1721" s="9"/>
      <c r="Z1721" s="9"/>
      <c r="AA1721" s="9"/>
      <c r="AB1721" s="9"/>
      <c r="AC1721" s="9"/>
    </row>
    <row r="1722" spans="1:29" x14ac:dyDescent="0.25">
      <c r="A1722" s="17"/>
      <c r="B1722" s="17"/>
      <c r="C1722" s="17"/>
      <c r="D1722" s="17"/>
      <c r="E1722" s="17"/>
      <c r="F1722" s="17"/>
      <c r="G1722" s="17"/>
      <c r="H1722" s="17"/>
      <c r="I1722" s="17"/>
      <c r="J1722" s="17"/>
      <c r="K1722" s="17"/>
      <c r="L1722" s="17"/>
      <c r="M1722" s="17"/>
      <c r="N1722" s="9"/>
      <c r="O1722" s="9"/>
      <c r="P1722" s="17"/>
      <c r="Q1722" s="17"/>
      <c r="R1722" s="17"/>
      <c r="S1722" s="17"/>
      <c r="T1722" s="17"/>
      <c r="U1722" s="17"/>
      <c r="V1722" s="17"/>
      <c r="W1722" s="17"/>
      <c r="X1722" s="17"/>
      <c r="Y1722" s="9"/>
      <c r="Z1722" s="9"/>
      <c r="AA1722" s="9"/>
      <c r="AB1722" s="9"/>
      <c r="AC1722" s="9"/>
    </row>
    <row r="1723" spans="1:29" x14ac:dyDescent="0.25">
      <c r="A1723" s="17"/>
      <c r="B1723" s="17"/>
      <c r="C1723" s="17"/>
      <c r="D1723" s="17"/>
      <c r="E1723" s="17"/>
      <c r="F1723" s="17"/>
      <c r="G1723" s="17"/>
      <c r="H1723" s="17"/>
      <c r="I1723" s="17"/>
      <c r="J1723" s="17"/>
      <c r="K1723" s="17"/>
      <c r="L1723" s="17"/>
      <c r="M1723" s="17"/>
      <c r="N1723" s="9"/>
      <c r="O1723" s="9"/>
      <c r="P1723" s="17"/>
      <c r="Q1723" s="17"/>
      <c r="R1723" s="17"/>
      <c r="S1723" s="17"/>
      <c r="T1723" s="17"/>
      <c r="U1723" s="17"/>
      <c r="V1723" s="17"/>
      <c r="W1723" s="17"/>
      <c r="X1723" s="17"/>
      <c r="Y1723" s="9"/>
      <c r="Z1723" s="9"/>
      <c r="AA1723" s="9"/>
      <c r="AB1723" s="9"/>
      <c r="AC1723" s="9"/>
    </row>
    <row r="1724" spans="1:29" x14ac:dyDescent="0.25">
      <c r="A1724" s="17"/>
      <c r="B1724" s="17"/>
      <c r="C1724" s="17"/>
      <c r="D1724" s="17"/>
      <c r="E1724" s="17"/>
      <c r="F1724" s="17"/>
      <c r="G1724" s="17"/>
      <c r="H1724" s="17"/>
      <c r="I1724" s="17"/>
      <c r="J1724" s="17"/>
      <c r="K1724" s="17"/>
      <c r="L1724" s="17"/>
      <c r="M1724" s="17"/>
      <c r="N1724" s="9"/>
      <c r="O1724" s="9"/>
      <c r="P1724" s="17"/>
      <c r="Q1724" s="17"/>
      <c r="R1724" s="17"/>
      <c r="S1724" s="17"/>
      <c r="T1724" s="17"/>
      <c r="U1724" s="17"/>
      <c r="V1724" s="17"/>
      <c r="W1724" s="17"/>
      <c r="X1724" s="17"/>
      <c r="Y1724" s="9"/>
      <c r="Z1724" s="9"/>
      <c r="AA1724" s="9"/>
      <c r="AB1724" s="9"/>
      <c r="AC1724" s="9"/>
    </row>
    <row r="1725" spans="1:29" x14ac:dyDescent="0.25">
      <c r="A1725" s="17"/>
      <c r="B1725" s="17"/>
      <c r="C1725" s="17"/>
      <c r="D1725" s="17"/>
      <c r="E1725" s="17"/>
      <c r="F1725" s="17"/>
      <c r="G1725" s="17"/>
      <c r="H1725" s="17"/>
      <c r="I1725" s="17"/>
      <c r="J1725" s="17"/>
      <c r="K1725" s="17"/>
      <c r="L1725" s="17"/>
      <c r="M1725" s="17"/>
      <c r="N1725" s="9"/>
      <c r="O1725" s="9"/>
      <c r="P1725" s="17"/>
      <c r="Q1725" s="17"/>
      <c r="R1725" s="17"/>
      <c r="S1725" s="17"/>
      <c r="T1725" s="17"/>
      <c r="U1725" s="17"/>
      <c r="V1725" s="17"/>
      <c r="W1725" s="17"/>
      <c r="X1725" s="17"/>
      <c r="Y1725" s="9"/>
      <c r="Z1725" s="9"/>
      <c r="AA1725" s="9"/>
      <c r="AB1725" s="9"/>
      <c r="AC1725" s="9"/>
    </row>
    <row r="1726" spans="1:29" x14ac:dyDescent="0.25">
      <c r="A1726" s="17"/>
      <c r="B1726" s="17"/>
      <c r="C1726" s="17"/>
      <c r="D1726" s="17"/>
      <c r="E1726" s="17"/>
      <c r="F1726" s="17"/>
      <c r="G1726" s="17"/>
      <c r="H1726" s="17"/>
      <c r="I1726" s="17"/>
      <c r="J1726" s="17"/>
      <c r="K1726" s="17"/>
      <c r="L1726" s="17"/>
      <c r="M1726" s="17"/>
      <c r="N1726" s="9"/>
      <c r="O1726" s="9"/>
      <c r="P1726" s="17"/>
      <c r="Q1726" s="17"/>
      <c r="R1726" s="17"/>
      <c r="S1726" s="17"/>
      <c r="T1726" s="17"/>
      <c r="U1726" s="17"/>
      <c r="V1726" s="17"/>
      <c r="W1726" s="17"/>
      <c r="X1726" s="17"/>
      <c r="Y1726" s="9"/>
      <c r="Z1726" s="9"/>
      <c r="AA1726" s="9"/>
      <c r="AB1726" s="9"/>
      <c r="AC1726" s="9"/>
    </row>
    <row r="1727" spans="1:29" x14ac:dyDescent="0.25">
      <c r="A1727" s="17"/>
      <c r="B1727" s="17"/>
      <c r="C1727" s="17"/>
      <c r="D1727" s="17"/>
      <c r="E1727" s="17"/>
      <c r="F1727" s="17"/>
      <c r="G1727" s="17"/>
      <c r="H1727" s="17"/>
      <c r="I1727" s="17"/>
      <c r="J1727" s="17"/>
      <c r="K1727" s="17"/>
      <c r="L1727" s="17"/>
      <c r="M1727" s="17"/>
      <c r="N1727" s="9"/>
      <c r="O1727" s="9"/>
      <c r="P1727" s="17"/>
      <c r="Q1727" s="17"/>
      <c r="R1727" s="17"/>
      <c r="S1727" s="17"/>
      <c r="T1727" s="17"/>
      <c r="U1727" s="17"/>
      <c r="V1727" s="17"/>
      <c r="W1727" s="17"/>
      <c r="X1727" s="17"/>
      <c r="Y1727" s="9"/>
      <c r="Z1727" s="9"/>
      <c r="AA1727" s="9"/>
      <c r="AB1727" s="9"/>
      <c r="AC1727" s="9"/>
    </row>
    <row r="1728" spans="1:29" x14ac:dyDescent="0.25">
      <c r="A1728" s="17"/>
      <c r="B1728" s="17"/>
      <c r="C1728" s="17"/>
      <c r="D1728" s="17"/>
      <c r="E1728" s="17"/>
      <c r="F1728" s="17"/>
      <c r="G1728" s="17"/>
      <c r="H1728" s="17"/>
      <c r="I1728" s="17"/>
      <c r="J1728" s="17"/>
      <c r="K1728" s="17"/>
      <c r="L1728" s="17"/>
      <c r="M1728" s="17"/>
      <c r="N1728" s="9"/>
      <c r="O1728" s="9"/>
      <c r="P1728" s="17"/>
      <c r="Q1728" s="17"/>
      <c r="R1728" s="17"/>
      <c r="S1728" s="17"/>
      <c r="T1728" s="17"/>
      <c r="U1728" s="17"/>
      <c r="V1728" s="17"/>
      <c r="W1728" s="17"/>
      <c r="X1728" s="17"/>
      <c r="Y1728" s="9"/>
      <c r="Z1728" s="9"/>
      <c r="AA1728" s="9"/>
      <c r="AB1728" s="9"/>
      <c r="AC1728" s="9"/>
    </row>
    <row r="1729" spans="1:29" x14ac:dyDescent="0.25">
      <c r="A1729" s="17"/>
      <c r="B1729" s="17"/>
      <c r="C1729" s="17"/>
      <c r="D1729" s="17"/>
      <c r="E1729" s="17"/>
      <c r="F1729" s="17"/>
      <c r="G1729" s="17"/>
      <c r="H1729" s="17"/>
      <c r="I1729" s="17"/>
      <c r="J1729" s="17"/>
      <c r="K1729" s="17"/>
      <c r="L1729" s="17"/>
      <c r="M1729" s="17"/>
      <c r="N1729" s="9"/>
      <c r="O1729" s="9"/>
      <c r="P1729" s="17"/>
      <c r="Q1729" s="17"/>
      <c r="R1729" s="17"/>
      <c r="S1729" s="17"/>
      <c r="T1729" s="17"/>
      <c r="U1729" s="17"/>
      <c r="V1729" s="17"/>
      <c r="W1729" s="17"/>
      <c r="X1729" s="17"/>
      <c r="Y1729" s="9"/>
      <c r="Z1729" s="9"/>
      <c r="AA1729" s="9"/>
      <c r="AB1729" s="9"/>
      <c r="AC1729" s="9"/>
    </row>
    <row r="1730" spans="1:29" x14ac:dyDescent="0.25">
      <c r="A1730" s="17"/>
      <c r="B1730" s="17"/>
      <c r="C1730" s="17"/>
      <c r="D1730" s="17"/>
      <c r="E1730" s="17"/>
      <c r="F1730" s="17"/>
      <c r="G1730" s="17"/>
      <c r="H1730" s="17"/>
      <c r="I1730" s="17"/>
      <c r="J1730" s="17"/>
      <c r="K1730" s="17"/>
      <c r="L1730" s="17"/>
      <c r="M1730" s="17"/>
      <c r="N1730" s="9"/>
      <c r="O1730" s="9"/>
      <c r="P1730" s="17"/>
      <c r="Q1730" s="17"/>
      <c r="R1730" s="17"/>
      <c r="S1730" s="17"/>
      <c r="T1730" s="17"/>
      <c r="U1730" s="17"/>
      <c r="V1730" s="17"/>
      <c r="W1730" s="17"/>
      <c r="X1730" s="17"/>
      <c r="Y1730" s="9"/>
      <c r="Z1730" s="9"/>
      <c r="AA1730" s="9"/>
      <c r="AB1730" s="9"/>
      <c r="AC1730" s="9"/>
    </row>
    <row r="1731" spans="1:29" x14ac:dyDescent="0.25">
      <c r="A1731" s="17"/>
      <c r="B1731" s="17"/>
      <c r="C1731" s="17"/>
      <c r="D1731" s="17"/>
      <c r="E1731" s="17"/>
      <c r="F1731" s="17"/>
      <c r="G1731" s="17"/>
      <c r="H1731" s="17"/>
      <c r="I1731" s="17"/>
      <c r="J1731" s="17"/>
      <c r="K1731" s="17"/>
      <c r="L1731" s="17"/>
      <c r="M1731" s="17"/>
      <c r="N1731" s="9"/>
      <c r="O1731" s="9"/>
      <c r="P1731" s="17"/>
      <c r="Q1731" s="17"/>
      <c r="R1731" s="17"/>
      <c r="S1731" s="17"/>
      <c r="T1731" s="17"/>
      <c r="U1731" s="17"/>
      <c r="V1731" s="17"/>
      <c r="W1731" s="17"/>
      <c r="X1731" s="17"/>
      <c r="Y1731" s="9"/>
      <c r="Z1731" s="9"/>
      <c r="AA1731" s="9"/>
      <c r="AB1731" s="9"/>
      <c r="AC1731" s="9"/>
    </row>
    <row r="1732" spans="1:29" x14ac:dyDescent="0.25">
      <c r="A1732" s="17"/>
      <c r="B1732" s="17"/>
      <c r="C1732" s="17"/>
      <c r="D1732" s="17"/>
      <c r="E1732" s="17"/>
      <c r="F1732" s="17"/>
      <c r="G1732" s="17"/>
      <c r="H1732" s="17"/>
      <c r="I1732" s="17"/>
      <c r="J1732" s="17"/>
      <c r="K1732" s="17"/>
      <c r="L1732" s="17"/>
      <c r="M1732" s="17"/>
      <c r="N1732" s="9"/>
      <c r="O1732" s="9"/>
      <c r="P1732" s="17"/>
      <c r="Q1732" s="17"/>
      <c r="R1732" s="17"/>
      <c r="S1732" s="17"/>
      <c r="T1732" s="17"/>
      <c r="U1732" s="17"/>
      <c r="V1732" s="17"/>
      <c r="W1732" s="17"/>
      <c r="X1732" s="17"/>
      <c r="Y1732" s="9"/>
      <c r="Z1732" s="9"/>
      <c r="AA1732" s="9"/>
      <c r="AB1732" s="9"/>
      <c r="AC1732" s="9"/>
    </row>
    <row r="1733" spans="1:29" x14ac:dyDescent="0.25">
      <c r="A1733" s="17"/>
      <c r="B1733" s="17"/>
      <c r="C1733" s="17"/>
      <c r="D1733" s="17"/>
      <c r="E1733" s="17"/>
      <c r="F1733" s="17"/>
      <c r="G1733" s="17"/>
      <c r="H1733" s="17"/>
      <c r="I1733" s="17"/>
      <c r="J1733" s="17"/>
      <c r="K1733" s="17"/>
      <c r="L1733" s="17"/>
      <c r="M1733" s="17"/>
      <c r="N1733" s="9"/>
      <c r="O1733" s="9"/>
      <c r="P1733" s="17"/>
      <c r="Q1733" s="17"/>
      <c r="R1733" s="17"/>
      <c r="S1733" s="17"/>
      <c r="T1733" s="17"/>
      <c r="U1733" s="17"/>
      <c r="V1733" s="17"/>
      <c r="W1733" s="17"/>
      <c r="X1733" s="17"/>
      <c r="Y1733" s="9"/>
      <c r="Z1733" s="9"/>
      <c r="AA1733" s="9"/>
      <c r="AB1733" s="9"/>
      <c r="AC1733" s="9"/>
    </row>
    <row r="1734" spans="1:29" x14ac:dyDescent="0.25">
      <c r="A1734" s="17"/>
      <c r="B1734" s="17"/>
      <c r="C1734" s="17"/>
      <c r="D1734" s="17"/>
      <c r="E1734" s="17"/>
      <c r="F1734" s="17"/>
      <c r="G1734" s="17"/>
      <c r="H1734" s="17"/>
      <c r="I1734" s="17"/>
      <c r="J1734" s="17"/>
      <c r="K1734" s="17"/>
      <c r="L1734" s="17"/>
      <c r="M1734" s="17"/>
      <c r="N1734" s="9"/>
      <c r="O1734" s="9"/>
      <c r="P1734" s="17"/>
      <c r="Q1734" s="17"/>
      <c r="R1734" s="17"/>
      <c r="S1734" s="17"/>
      <c r="T1734" s="17"/>
      <c r="U1734" s="17"/>
      <c r="V1734" s="17"/>
      <c r="W1734" s="17"/>
      <c r="X1734" s="17"/>
      <c r="Y1734" s="9"/>
      <c r="Z1734" s="9"/>
      <c r="AA1734" s="9"/>
      <c r="AB1734" s="9"/>
      <c r="AC1734" s="9"/>
    </row>
    <row r="1735" spans="1:29" x14ac:dyDescent="0.25">
      <c r="A1735" s="17"/>
      <c r="B1735" s="17"/>
      <c r="C1735" s="17"/>
      <c r="D1735" s="17"/>
      <c r="E1735" s="17"/>
      <c r="F1735" s="17"/>
      <c r="G1735" s="17"/>
      <c r="H1735" s="17"/>
      <c r="I1735" s="17"/>
      <c r="J1735" s="17"/>
      <c r="K1735" s="17"/>
      <c r="L1735" s="17"/>
      <c r="M1735" s="17"/>
      <c r="N1735" s="9"/>
      <c r="O1735" s="9"/>
      <c r="P1735" s="17"/>
      <c r="Q1735" s="17"/>
      <c r="R1735" s="17"/>
      <c r="S1735" s="17"/>
      <c r="T1735" s="17"/>
      <c r="U1735" s="17"/>
      <c r="V1735" s="17"/>
      <c r="W1735" s="17"/>
      <c r="X1735" s="17"/>
      <c r="Y1735" s="9"/>
      <c r="Z1735" s="9"/>
      <c r="AA1735" s="9"/>
      <c r="AB1735" s="9"/>
      <c r="AC1735" s="9"/>
    </row>
    <row r="1736" spans="1:29" x14ac:dyDescent="0.25">
      <c r="A1736" s="17"/>
      <c r="B1736" s="17"/>
      <c r="C1736" s="17"/>
      <c r="D1736" s="17"/>
      <c r="E1736" s="17"/>
      <c r="F1736" s="17"/>
      <c r="G1736" s="17"/>
      <c r="H1736" s="17"/>
      <c r="I1736" s="17"/>
      <c r="J1736" s="17"/>
      <c r="K1736" s="17"/>
      <c r="L1736" s="17"/>
      <c r="M1736" s="17"/>
      <c r="N1736" s="9"/>
      <c r="O1736" s="9"/>
      <c r="P1736" s="17"/>
      <c r="Q1736" s="17"/>
      <c r="R1736" s="17"/>
      <c r="S1736" s="17"/>
      <c r="T1736" s="17"/>
      <c r="U1736" s="17"/>
      <c r="V1736" s="17"/>
      <c r="W1736" s="17"/>
      <c r="X1736" s="17"/>
      <c r="Y1736" s="9"/>
      <c r="Z1736" s="9"/>
      <c r="AA1736" s="9"/>
      <c r="AB1736" s="9"/>
      <c r="AC1736" s="9"/>
    </row>
    <row r="1737" spans="1:29" x14ac:dyDescent="0.25">
      <c r="A1737" s="17"/>
      <c r="B1737" s="17"/>
      <c r="C1737" s="17"/>
      <c r="D1737" s="17"/>
      <c r="E1737" s="17"/>
      <c r="F1737" s="17"/>
      <c r="G1737" s="17"/>
      <c r="H1737" s="17"/>
      <c r="I1737" s="17"/>
      <c r="J1737" s="17"/>
      <c r="K1737" s="17"/>
      <c r="L1737" s="17"/>
      <c r="M1737" s="17"/>
      <c r="N1737" s="9"/>
      <c r="O1737" s="9"/>
      <c r="P1737" s="17"/>
      <c r="Q1737" s="17"/>
      <c r="R1737" s="17"/>
      <c r="S1737" s="17"/>
      <c r="T1737" s="17"/>
      <c r="U1737" s="17"/>
      <c r="V1737" s="17"/>
      <c r="W1737" s="17"/>
      <c r="X1737" s="17"/>
      <c r="Y1737" s="9"/>
      <c r="Z1737" s="9"/>
      <c r="AA1737" s="9"/>
      <c r="AB1737" s="9"/>
      <c r="AC1737" s="9"/>
    </row>
    <row r="1738" spans="1:29" x14ac:dyDescent="0.25">
      <c r="A1738" s="17"/>
      <c r="B1738" s="17"/>
      <c r="C1738" s="17"/>
      <c r="D1738" s="17"/>
      <c r="E1738" s="17"/>
      <c r="F1738" s="17"/>
      <c r="G1738" s="17"/>
      <c r="H1738" s="17"/>
      <c r="I1738" s="17"/>
      <c r="J1738" s="17"/>
      <c r="K1738" s="17"/>
      <c r="L1738" s="17"/>
      <c r="M1738" s="17"/>
      <c r="N1738" s="9"/>
      <c r="O1738" s="9"/>
      <c r="P1738" s="17"/>
      <c r="Q1738" s="17"/>
      <c r="R1738" s="17"/>
      <c r="S1738" s="17"/>
      <c r="T1738" s="17"/>
      <c r="U1738" s="17"/>
      <c r="V1738" s="17"/>
      <c r="W1738" s="17"/>
      <c r="X1738" s="17"/>
      <c r="Y1738" s="9"/>
      <c r="Z1738" s="9"/>
      <c r="AA1738" s="9"/>
      <c r="AB1738" s="9"/>
      <c r="AC1738" s="9"/>
    </row>
    <row r="1739" spans="1:29" x14ac:dyDescent="0.25">
      <c r="A1739" s="17"/>
      <c r="B1739" s="17"/>
      <c r="C1739" s="17"/>
      <c r="D1739" s="17"/>
      <c r="E1739" s="17"/>
      <c r="F1739" s="17"/>
      <c r="G1739" s="17"/>
      <c r="H1739" s="17"/>
      <c r="I1739" s="17"/>
      <c r="J1739" s="17"/>
      <c r="K1739" s="17"/>
      <c r="L1739" s="17"/>
      <c r="M1739" s="17"/>
      <c r="N1739" s="9"/>
      <c r="O1739" s="9"/>
      <c r="P1739" s="17"/>
      <c r="Q1739" s="17"/>
      <c r="R1739" s="17"/>
      <c r="S1739" s="17"/>
      <c r="T1739" s="17"/>
      <c r="U1739" s="17"/>
      <c r="V1739" s="17"/>
      <c r="W1739" s="17"/>
      <c r="X1739" s="17"/>
      <c r="Y1739" s="9"/>
      <c r="Z1739" s="9"/>
      <c r="AA1739" s="9"/>
      <c r="AB1739" s="9"/>
      <c r="AC1739" s="9"/>
    </row>
    <row r="1740" spans="1:29" x14ac:dyDescent="0.25">
      <c r="A1740" s="17"/>
      <c r="B1740" s="17"/>
      <c r="C1740" s="17"/>
      <c r="D1740" s="17"/>
      <c r="E1740" s="17"/>
      <c r="F1740" s="17"/>
      <c r="G1740" s="17"/>
      <c r="H1740" s="17"/>
      <c r="I1740" s="17"/>
      <c r="J1740" s="17"/>
      <c r="K1740" s="17"/>
      <c r="L1740" s="17"/>
      <c r="M1740" s="17"/>
      <c r="N1740" s="9"/>
      <c r="O1740" s="9"/>
      <c r="P1740" s="17"/>
      <c r="Q1740" s="17"/>
      <c r="R1740" s="17"/>
      <c r="S1740" s="17"/>
      <c r="T1740" s="17"/>
      <c r="U1740" s="17"/>
      <c r="V1740" s="17"/>
      <c r="W1740" s="17"/>
      <c r="X1740" s="17"/>
      <c r="Y1740" s="9"/>
      <c r="Z1740" s="9"/>
      <c r="AA1740" s="9"/>
      <c r="AB1740" s="9"/>
      <c r="AC1740" s="9"/>
    </row>
    <row r="1741" spans="1:29" x14ac:dyDescent="0.25">
      <c r="A1741" s="17"/>
      <c r="B1741" s="17"/>
      <c r="C1741" s="17"/>
      <c r="D1741" s="17"/>
      <c r="E1741" s="17"/>
      <c r="F1741" s="17"/>
      <c r="G1741" s="17"/>
      <c r="H1741" s="17"/>
      <c r="I1741" s="17"/>
      <c r="J1741" s="17"/>
      <c r="K1741" s="17"/>
      <c r="L1741" s="17"/>
      <c r="M1741" s="17"/>
      <c r="N1741" s="9"/>
      <c r="O1741" s="9"/>
      <c r="P1741" s="17"/>
      <c r="Q1741" s="17"/>
      <c r="R1741" s="17"/>
      <c r="S1741" s="17"/>
      <c r="T1741" s="17"/>
      <c r="U1741" s="17"/>
      <c r="V1741" s="17"/>
      <c r="W1741" s="17"/>
      <c r="X1741" s="17"/>
      <c r="Y1741" s="9"/>
      <c r="Z1741" s="9"/>
      <c r="AA1741" s="9"/>
      <c r="AB1741" s="9"/>
      <c r="AC1741" s="9"/>
    </row>
    <row r="1742" spans="1:29" x14ac:dyDescent="0.25">
      <c r="A1742" s="17"/>
      <c r="B1742" s="17"/>
      <c r="C1742" s="17"/>
      <c r="D1742" s="17"/>
      <c r="E1742" s="17"/>
      <c r="F1742" s="17"/>
      <c r="G1742" s="17"/>
      <c r="H1742" s="17"/>
      <c r="I1742" s="17"/>
      <c r="J1742" s="17"/>
      <c r="K1742" s="17"/>
      <c r="L1742" s="17"/>
      <c r="M1742" s="17"/>
      <c r="N1742" s="9"/>
      <c r="O1742" s="9"/>
      <c r="P1742" s="17"/>
      <c r="Q1742" s="17"/>
      <c r="R1742" s="17"/>
      <c r="S1742" s="17"/>
      <c r="T1742" s="17"/>
      <c r="U1742" s="17"/>
      <c r="V1742" s="17"/>
      <c r="W1742" s="17"/>
      <c r="X1742" s="17"/>
      <c r="Y1742" s="9"/>
      <c r="Z1742" s="9"/>
      <c r="AA1742" s="9"/>
      <c r="AB1742" s="9"/>
      <c r="AC1742" s="9"/>
    </row>
    <row r="1743" spans="1:29" x14ac:dyDescent="0.25">
      <c r="A1743" s="17"/>
      <c r="B1743" s="17"/>
      <c r="C1743" s="17"/>
      <c r="D1743" s="17"/>
      <c r="E1743" s="17"/>
      <c r="F1743" s="17"/>
      <c r="G1743" s="17"/>
      <c r="H1743" s="17"/>
      <c r="I1743" s="17"/>
      <c r="J1743" s="17"/>
      <c r="K1743" s="17"/>
      <c r="L1743" s="17"/>
      <c r="M1743" s="17"/>
      <c r="N1743" s="9"/>
      <c r="O1743" s="9"/>
      <c r="P1743" s="17"/>
      <c r="Q1743" s="17"/>
      <c r="R1743" s="17"/>
      <c r="S1743" s="17"/>
      <c r="T1743" s="17"/>
      <c r="U1743" s="17"/>
      <c r="V1743" s="17"/>
      <c r="W1743" s="17"/>
      <c r="X1743" s="17"/>
      <c r="Y1743" s="9"/>
      <c r="Z1743" s="9"/>
      <c r="AA1743" s="9"/>
      <c r="AB1743" s="9"/>
      <c r="AC1743" s="9"/>
    </row>
    <row r="1744" spans="1:29" x14ac:dyDescent="0.25">
      <c r="A1744" s="17"/>
      <c r="B1744" s="17"/>
      <c r="C1744" s="17"/>
      <c r="D1744" s="17"/>
      <c r="E1744" s="17"/>
      <c r="F1744" s="17"/>
      <c r="G1744" s="17"/>
      <c r="H1744" s="17"/>
      <c r="I1744" s="17"/>
      <c r="J1744" s="17"/>
      <c r="K1744" s="17"/>
      <c r="L1744" s="17"/>
      <c r="M1744" s="17"/>
      <c r="N1744" s="9"/>
      <c r="O1744" s="9"/>
      <c r="P1744" s="17"/>
      <c r="Q1744" s="17"/>
      <c r="R1744" s="17"/>
      <c r="S1744" s="17"/>
      <c r="T1744" s="17"/>
      <c r="U1744" s="17"/>
      <c r="V1744" s="17"/>
      <c r="W1744" s="17"/>
      <c r="X1744" s="17"/>
      <c r="Y1744" s="9"/>
      <c r="Z1744" s="9"/>
      <c r="AA1744" s="9"/>
      <c r="AB1744" s="9"/>
      <c r="AC1744" s="9"/>
    </row>
    <row r="1745" spans="1:29" x14ac:dyDescent="0.25">
      <c r="A1745" s="17"/>
      <c r="B1745" s="17"/>
      <c r="C1745" s="17"/>
      <c r="D1745" s="17"/>
      <c r="E1745" s="17"/>
      <c r="F1745" s="17"/>
      <c r="G1745" s="17"/>
      <c r="H1745" s="17"/>
      <c r="I1745" s="17"/>
      <c r="J1745" s="17"/>
      <c r="K1745" s="17"/>
      <c r="L1745" s="17"/>
      <c r="M1745" s="17"/>
      <c r="N1745" s="9"/>
      <c r="O1745" s="9"/>
      <c r="P1745" s="17"/>
      <c r="Q1745" s="17"/>
      <c r="R1745" s="17"/>
      <c r="S1745" s="17"/>
      <c r="T1745" s="17"/>
      <c r="U1745" s="17"/>
      <c r="V1745" s="17"/>
      <c r="W1745" s="17"/>
      <c r="X1745" s="17"/>
      <c r="Y1745" s="9"/>
      <c r="Z1745" s="9"/>
      <c r="AA1745" s="9"/>
      <c r="AB1745" s="9"/>
      <c r="AC1745" s="9"/>
    </row>
    <row r="1746" spans="1:29" x14ac:dyDescent="0.25">
      <c r="A1746" s="17"/>
      <c r="B1746" s="17"/>
      <c r="C1746" s="17"/>
      <c r="D1746" s="17"/>
      <c r="E1746" s="17"/>
      <c r="F1746" s="17"/>
      <c r="G1746" s="17"/>
      <c r="H1746" s="17"/>
      <c r="I1746" s="17"/>
      <c r="J1746" s="17"/>
      <c r="K1746" s="17"/>
      <c r="L1746" s="17"/>
      <c r="M1746" s="17"/>
      <c r="N1746" s="9"/>
      <c r="O1746" s="9"/>
      <c r="P1746" s="17"/>
      <c r="Q1746" s="17"/>
      <c r="R1746" s="17"/>
      <c r="S1746" s="17"/>
      <c r="T1746" s="17"/>
      <c r="U1746" s="17"/>
      <c r="V1746" s="17"/>
      <c r="W1746" s="17"/>
      <c r="X1746" s="17"/>
      <c r="Y1746" s="9"/>
      <c r="Z1746" s="9"/>
      <c r="AA1746" s="9"/>
      <c r="AB1746" s="9"/>
      <c r="AC1746" s="9"/>
    </row>
    <row r="1747" spans="1:29" x14ac:dyDescent="0.25">
      <c r="A1747" s="17"/>
      <c r="B1747" s="17"/>
      <c r="C1747" s="17"/>
      <c r="D1747" s="17"/>
      <c r="E1747" s="17"/>
      <c r="F1747" s="17"/>
      <c r="G1747" s="17"/>
      <c r="H1747" s="17"/>
      <c r="I1747" s="17"/>
      <c r="J1747" s="17"/>
      <c r="K1747" s="17"/>
      <c r="L1747" s="17"/>
      <c r="M1747" s="17"/>
      <c r="N1747" s="9"/>
      <c r="O1747" s="9"/>
      <c r="P1747" s="17"/>
      <c r="Q1747" s="17"/>
      <c r="R1747" s="17"/>
      <c r="S1747" s="17"/>
      <c r="T1747" s="17"/>
      <c r="U1747" s="17"/>
      <c r="V1747" s="17"/>
      <c r="W1747" s="17"/>
      <c r="X1747" s="17"/>
      <c r="Y1747" s="9"/>
      <c r="Z1747" s="9"/>
      <c r="AA1747" s="9"/>
      <c r="AB1747" s="9"/>
      <c r="AC1747" s="9"/>
    </row>
    <row r="1748" spans="1:29" x14ac:dyDescent="0.25">
      <c r="A1748" s="17"/>
      <c r="B1748" s="17"/>
      <c r="C1748" s="17"/>
      <c r="D1748" s="17"/>
      <c r="E1748" s="17"/>
      <c r="F1748" s="17"/>
      <c r="G1748" s="17"/>
      <c r="H1748" s="17"/>
      <c r="I1748" s="17"/>
      <c r="J1748" s="17"/>
      <c r="K1748" s="17"/>
      <c r="L1748" s="17"/>
      <c r="M1748" s="17"/>
      <c r="N1748" s="9"/>
      <c r="O1748" s="9"/>
      <c r="P1748" s="17"/>
      <c r="Q1748" s="17"/>
      <c r="R1748" s="17"/>
      <c r="S1748" s="17"/>
      <c r="T1748" s="17"/>
      <c r="U1748" s="17"/>
      <c r="V1748" s="17"/>
      <c r="W1748" s="17"/>
      <c r="X1748" s="17"/>
      <c r="Y1748" s="9"/>
      <c r="Z1748" s="9"/>
      <c r="AA1748" s="9"/>
      <c r="AB1748" s="9"/>
      <c r="AC1748" s="9"/>
    </row>
    <row r="1749" spans="1:29" x14ac:dyDescent="0.25">
      <c r="A1749" s="17"/>
      <c r="B1749" s="17"/>
      <c r="C1749" s="17"/>
      <c r="D1749" s="17"/>
      <c r="E1749" s="17"/>
      <c r="F1749" s="17"/>
      <c r="G1749" s="17"/>
      <c r="H1749" s="17"/>
      <c r="I1749" s="17"/>
      <c r="J1749" s="17"/>
      <c r="K1749" s="17"/>
      <c r="L1749" s="17"/>
      <c r="M1749" s="17"/>
      <c r="N1749" s="9"/>
      <c r="O1749" s="9"/>
      <c r="P1749" s="17"/>
      <c r="Q1749" s="17"/>
      <c r="R1749" s="17"/>
      <c r="S1749" s="17"/>
      <c r="T1749" s="17"/>
      <c r="U1749" s="17"/>
      <c r="V1749" s="17"/>
      <c r="W1749" s="17"/>
      <c r="X1749" s="17"/>
      <c r="Y1749" s="9"/>
      <c r="Z1749" s="9"/>
      <c r="AA1749" s="9"/>
      <c r="AB1749" s="9"/>
      <c r="AC1749" s="9"/>
    </row>
    <row r="1750" spans="1:29" x14ac:dyDescent="0.25">
      <c r="A1750" s="17"/>
      <c r="B1750" s="17"/>
      <c r="C1750" s="17"/>
      <c r="D1750" s="17"/>
      <c r="E1750" s="17"/>
      <c r="F1750" s="17"/>
      <c r="G1750" s="17"/>
      <c r="H1750" s="17"/>
      <c r="I1750" s="17"/>
      <c r="J1750" s="17"/>
      <c r="K1750" s="17"/>
      <c r="L1750" s="17"/>
      <c r="M1750" s="17"/>
      <c r="N1750" s="9"/>
      <c r="O1750" s="9"/>
      <c r="P1750" s="17"/>
      <c r="Q1750" s="17"/>
      <c r="R1750" s="17"/>
      <c r="S1750" s="17"/>
      <c r="T1750" s="17"/>
      <c r="U1750" s="17"/>
      <c r="V1750" s="17"/>
      <c r="W1750" s="17"/>
      <c r="X1750" s="17"/>
      <c r="Y1750" s="9"/>
      <c r="Z1750" s="9"/>
      <c r="AA1750" s="9"/>
      <c r="AB1750" s="9"/>
      <c r="AC1750" s="9"/>
    </row>
    <row r="1751" spans="1:29" x14ac:dyDescent="0.25">
      <c r="A1751" s="17"/>
      <c r="B1751" s="17"/>
      <c r="C1751" s="17"/>
      <c r="D1751" s="17"/>
      <c r="E1751" s="17"/>
      <c r="F1751" s="17"/>
      <c r="G1751" s="17"/>
      <c r="H1751" s="17"/>
      <c r="I1751" s="17"/>
      <c r="J1751" s="17"/>
      <c r="K1751" s="17"/>
      <c r="L1751" s="17"/>
      <c r="M1751" s="17"/>
      <c r="N1751" s="9"/>
      <c r="O1751" s="9"/>
      <c r="P1751" s="17"/>
      <c r="Q1751" s="17"/>
      <c r="R1751" s="17"/>
      <c r="S1751" s="17"/>
      <c r="T1751" s="17"/>
      <c r="U1751" s="17"/>
      <c r="V1751" s="17"/>
      <c r="W1751" s="17"/>
      <c r="X1751" s="17"/>
      <c r="Y1751" s="9"/>
      <c r="Z1751" s="9"/>
      <c r="AA1751" s="9"/>
      <c r="AB1751" s="9"/>
      <c r="AC1751" s="9"/>
    </row>
    <row r="1752" spans="1:29" x14ac:dyDescent="0.25">
      <c r="A1752" s="17"/>
      <c r="B1752" s="17"/>
      <c r="C1752" s="17"/>
      <c r="D1752" s="17"/>
      <c r="E1752" s="17"/>
      <c r="F1752" s="17"/>
      <c r="G1752" s="17"/>
      <c r="H1752" s="17"/>
      <c r="I1752" s="17"/>
      <c r="J1752" s="17"/>
      <c r="K1752" s="17"/>
      <c r="L1752" s="17"/>
      <c r="M1752" s="17"/>
      <c r="N1752" s="9"/>
      <c r="O1752" s="9"/>
      <c r="P1752" s="17"/>
      <c r="Q1752" s="17"/>
      <c r="R1752" s="17"/>
      <c r="S1752" s="17"/>
      <c r="T1752" s="17"/>
      <c r="U1752" s="17"/>
      <c r="V1752" s="17"/>
      <c r="W1752" s="17"/>
      <c r="X1752" s="17"/>
      <c r="Y1752" s="9"/>
      <c r="Z1752" s="9"/>
      <c r="AA1752" s="9"/>
      <c r="AB1752" s="9"/>
      <c r="AC1752" s="9"/>
    </row>
    <row r="1753" spans="1:29" x14ac:dyDescent="0.25">
      <c r="A1753" s="17"/>
      <c r="B1753" s="17"/>
      <c r="C1753" s="17"/>
      <c r="D1753" s="17"/>
      <c r="E1753" s="17"/>
      <c r="F1753" s="17"/>
      <c r="G1753" s="17"/>
      <c r="H1753" s="17"/>
      <c r="I1753" s="17"/>
      <c r="J1753" s="17"/>
      <c r="K1753" s="17"/>
      <c r="L1753" s="17"/>
      <c r="M1753" s="17"/>
      <c r="N1753" s="9"/>
      <c r="O1753" s="9"/>
      <c r="P1753" s="17"/>
      <c r="Q1753" s="17"/>
      <c r="R1753" s="17"/>
      <c r="S1753" s="17"/>
      <c r="T1753" s="17"/>
      <c r="U1753" s="17"/>
      <c r="V1753" s="17"/>
      <c r="W1753" s="17"/>
      <c r="X1753" s="17"/>
      <c r="Y1753" s="9"/>
      <c r="Z1753" s="9"/>
      <c r="AA1753" s="9"/>
      <c r="AB1753" s="9"/>
      <c r="AC1753" s="9"/>
    </row>
    <row r="1754" spans="1:29" x14ac:dyDescent="0.25">
      <c r="A1754" s="17"/>
      <c r="B1754" s="17"/>
      <c r="C1754" s="17"/>
      <c r="D1754" s="17"/>
      <c r="E1754" s="17"/>
      <c r="F1754" s="17"/>
      <c r="G1754" s="17"/>
      <c r="H1754" s="17"/>
      <c r="I1754" s="17"/>
      <c r="J1754" s="17"/>
      <c r="K1754" s="17"/>
      <c r="L1754" s="17"/>
      <c r="M1754" s="17"/>
      <c r="N1754" s="9"/>
      <c r="O1754" s="9"/>
      <c r="P1754" s="17"/>
      <c r="Q1754" s="17"/>
      <c r="R1754" s="17"/>
      <c r="S1754" s="17"/>
      <c r="T1754" s="17"/>
      <c r="U1754" s="17"/>
      <c r="V1754" s="17"/>
      <c r="W1754" s="17"/>
      <c r="X1754" s="17"/>
      <c r="Y1754" s="9"/>
      <c r="Z1754" s="9"/>
      <c r="AA1754" s="9"/>
      <c r="AB1754" s="9"/>
      <c r="AC1754" s="9"/>
    </row>
    <row r="1755" spans="1:29" x14ac:dyDescent="0.25">
      <c r="A1755" s="17"/>
      <c r="B1755" s="17"/>
      <c r="C1755" s="17"/>
      <c r="D1755" s="17"/>
      <c r="E1755" s="17"/>
      <c r="F1755" s="17"/>
      <c r="G1755" s="17"/>
      <c r="H1755" s="17"/>
      <c r="I1755" s="17"/>
      <c r="J1755" s="17"/>
      <c r="K1755" s="17"/>
      <c r="L1755" s="17"/>
      <c r="M1755" s="17"/>
      <c r="N1755" s="9"/>
      <c r="O1755" s="9"/>
      <c r="P1755" s="17"/>
      <c r="Q1755" s="17"/>
      <c r="R1755" s="17"/>
      <c r="S1755" s="17"/>
      <c r="T1755" s="17"/>
      <c r="U1755" s="17"/>
      <c r="V1755" s="17"/>
      <c r="W1755" s="17"/>
      <c r="X1755" s="17"/>
      <c r="Y1755" s="9"/>
      <c r="Z1755" s="9"/>
      <c r="AA1755" s="9"/>
      <c r="AB1755" s="9"/>
      <c r="AC1755" s="9"/>
    </row>
    <row r="1756" spans="1:29" x14ac:dyDescent="0.25">
      <c r="A1756" s="17"/>
      <c r="B1756" s="17"/>
      <c r="C1756" s="17"/>
      <c r="D1756" s="17"/>
      <c r="E1756" s="17"/>
      <c r="F1756" s="17"/>
      <c r="G1756" s="17"/>
      <c r="H1756" s="17"/>
      <c r="I1756" s="17"/>
      <c r="J1756" s="17"/>
      <c r="K1756" s="17"/>
      <c r="L1756" s="17"/>
      <c r="M1756" s="17"/>
      <c r="N1756" s="9"/>
      <c r="O1756" s="9"/>
      <c r="P1756" s="17"/>
      <c r="Q1756" s="17"/>
      <c r="R1756" s="17"/>
      <c r="S1756" s="17"/>
      <c r="T1756" s="17"/>
      <c r="U1756" s="17"/>
      <c r="V1756" s="17"/>
      <c r="W1756" s="17"/>
      <c r="X1756" s="17"/>
      <c r="Y1756" s="9"/>
      <c r="Z1756" s="9"/>
      <c r="AA1756" s="9"/>
      <c r="AB1756" s="9"/>
      <c r="AC1756" s="9"/>
    </row>
    <row r="1757" spans="1:29" x14ac:dyDescent="0.25">
      <c r="A1757" s="17"/>
      <c r="B1757" s="17"/>
      <c r="C1757" s="17"/>
      <c r="D1757" s="17"/>
      <c r="E1757" s="17"/>
      <c r="F1757" s="17"/>
      <c r="G1757" s="17"/>
      <c r="H1757" s="17"/>
      <c r="I1757" s="17"/>
      <c r="J1757" s="17"/>
      <c r="K1757" s="17"/>
      <c r="L1757" s="17"/>
      <c r="M1757" s="17"/>
      <c r="N1757" s="9"/>
      <c r="O1757" s="9"/>
      <c r="P1757" s="17"/>
      <c r="Q1757" s="17"/>
      <c r="R1757" s="17"/>
      <c r="S1757" s="17"/>
      <c r="T1757" s="17"/>
      <c r="U1757" s="17"/>
      <c r="V1757" s="17"/>
      <c r="W1757" s="17"/>
      <c r="X1757" s="17"/>
      <c r="Y1757" s="9"/>
      <c r="Z1757" s="9"/>
      <c r="AA1757" s="9"/>
      <c r="AB1757" s="9"/>
      <c r="AC1757" s="9"/>
    </row>
    <row r="1758" spans="1:29" x14ac:dyDescent="0.25">
      <c r="A1758" s="17"/>
      <c r="B1758" s="17"/>
      <c r="C1758" s="17"/>
      <c r="D1758" s="17"/>
      <c r="E1758" s="17"/>
      <c r="F1758" s="17"/>
      <c r="G1758" s="17"/>
      <c r="H1758" s="17"/>
      <c r="I1758" s="17"/>
      <c r="J1758" s="17"/>
      <c r="K1758" s="17"/>
      <c r="L1758" s="17"/>
      <c r="M1758" s="17"/>
      <c r="N1758" s="9"/>
      <c r="O1758" s="9"/>
      <c r="P1758" s="17"/>
      <c r="Q1758" s="17"/>
      <c r="R1758" s="17"/>
      <c r="S1758" s="17"/>
      <c r="T1758" s="17"/>
      <c r="U1758" s="17"/>
      <c r="V1758" s="17"/>
      <c r="W1758" s="17"/>
      <c r="X1758" s="17"/>
      <c r="Y1758" s="9"/>
      <c r="Z1758" s="9"/>
      <c r="AA1758" s="9"/>
      <c r="AB1758" s="9"/>
      <c r="AC1758" s="9"/>
    </row>
    <row r="1759" spans="1:29" x14ac:dyDescent="0.25">
      <c r="A1759" s="17"/>
      <c r="B1759" s="17"/>
      <c r="C1759" s="17"/>
      <c r="D1759" s="17"/>
      <c r="E1759" s="17"/>
      <c r="F1759" s="17"/>
      <c r="G1759" s="17"/>
      <c r="H1759" s="17"/>
      <c r="I1759" s="17"/>
      <c r="J1759" s="17"/>
      <c r="K1759" s="17"/>
      <c r="L1759" s="17"/>
      <c r="M1759" s="17"/>
      <c r="N1759" s="9"/>
      <c r="O1759" s="9"/>
      <c r="P1759" s="17"/>
      <c r="Q1759" s="17"/>
      <c r="R1759" s="17"/>
      <c r="S1759" s="17"/>
      <c r="T1759" s="17"/>
      <c r="U1759" s="17"/>
      <c r="V1759" s="17"/>
      <c r="W1759" s="17"/>
      <c r="X1759" s="17"/>
      <c r="Y1759" s="9"/>
      <c r="Z1759" s="9"/>
      <c r="AA1759" s="9"/>
      <c r="AB1759" s="9"/>
      <c r="AC1759" s="9"/>
    </row>
    <row r="1760" spans="1:29" x14ac:dyDescent="0.25">
      <c r="A1760" s="17"/>
      <c r="B1760" s="17"/>
      <c r="C1760" s="17"/>
      <c r="D1760" s="17"/>
      <c r="E1760" s="17"/>
      <c r="F1760" s="17"/>
      <c r="G1760" s="17"/>
      <c r="H1760" s="17"/>
      <c r="I1760" s="17"/>
      <c r="J1760" s="17"/>
      <c r="K1760" s="17"/>
      <c r="L1760" s="17"/>
      <c r="M1760" s="17"/>
      <c r="N1760" s="9"/>
      <c r="O1760" s="9"/>
      <c r="P1760" s="17"/>
      <c r="Q1760" s="17"/>
      <c r="R1760" s="17"/>
      <c r="S1760" s="17"/>
      <c r="T1760" s="17"/>
      <c r="U1760" s="17"/>
      <c r="V1760" s="17"/>
      <c r="W1760" s="17"/>
      <c r="X1760" s="17"/>
      <c r="Y1760" s="9"/>
      <c r="Z1760" s="9"/>
      <c r="AA1760" s="9"/>
      <c r="AB1760" s="9"/>
      <c r="AC1760" s="9"/>
    </row>
    <row r="1761" spans="1:29" x14ac:dyDescent="0.25">
      <c r="A1761" s="17"/>
      <c r="B1761" s="17"/>
      <c r="C1761" s="17"/>
      <c r="D1761" s="17"/>
      <c r="E1761" s="17"/>
      <c r="F1761" s="17"/>
      <c r="G1761" s="17"/>
      <c r="H1761" s="17"/>
      <c r="I1761" s="17"/>
      <c r="J1761" s="17"/>
      <c r="K1761" s="17"/>
      <c r="L1761" s="17"/>
      <c r="M1761" s="17"/>
      <c r="N1761" s="9"/>
      <c r="O1761" s="9"/>
      <c r="P1761" s="17"/>
      <c r="Q1761" s="17"/>
      <c r="R1761" s="17"/>
      <c r="S1761" s="17"/>
      <c r="T1761" s="17"/>
      <c r="U1761" s="17"/>
      <c r="V1761" s="17"/>
      <c r="W1761" s="17"/>
      <c r="X1761" s="17"/>
      <c r="Y1761" s="9"/>
      <c r="Z1761" s="9"/>
      <c r="AA1761" s="9"/>
      <c r="AB1761" s="9"/>
      <c r="AC1761" s="9"/>
    </row>
    <row r="1762" spans="1:29" x14ac:dyDescent="0.25">
      <c r="A1762" s="17"/>
      <c r="B1762" s="17"/>
      <c r="C1762" s="17"/>
      <c r="D1762" s="17"/>
      <c r="E1762" s="17"/>
      <c r="F1762" s="17"/>
      <c r="G1762" s="17"/>
      <c r="H1762" s="17"/>
      <c r="I1762" s="17"/>
      <c r="J1762" s="17"/>
      <c r="K1762" s="17"/>
      <c r="L1762" s="17"/>
      <c r="M1762" s="17"/>
      <c r="N1762" s="9"/>
      <c r="O1762" s="9"/>
      <c r="P1762" s="17"/>
      <c r="Q1762" s="17"/>
      <c r="R1762" s="17"/>
      <c r="S1762" s="17"/>
      <c r="T1762" s="17"/>
      <c r="U1762" s="17"/>
      <c r="V1762" s="17"/>
      <c r="W1762" s="17"/>
      <c r="X1762" s="17"/>
      <c r="Y1762" s="9"/>
      <c r="Z1762" s="9"/>
      <c r="AA1762" s="9"/>
      <c r="AB1762" s="9"/>
      <c r="AC1762" s="9"/>
    </row>
    <row r="1763" spans="1:29" x14ac:dyDescent="0.25">
      <c r="A1763" s="17"/>
      <c r="B1763" s="17"/>
      <c r="C1763" s="17"/>
      <c r="D1763" s="17"/>
      <c r="E1763" s="17"/>
      <c r="F1763" s="17"/>
      <c r="G1763" s="17"/>
      <c r="H1763" s="17"/>
      <c r="I1763" s="17"/>
      <c r="J1763" s="17"/>
      <c r="K1763" s="17"/>
      <c r="L1763" s="17"/>
      <c r="M1763" s="17"/>
      <c r="N1763" s="9"/>
      <c r="O1763" s="9"/>
      <c r="P1763" s="17"/>
      <c r="Q1763" s="17"/>
      <c r="R1763" s="17"/>
      <c r="S1763" s="17"/>
      <c r="T1763" s="17"/>
      <c r="U1763" s="17"/>
      <c r="V1763" s="17"/>
      <c r="W1763" s="17"/>
      <c r="X1763" s="17"/>
      <c r="Y1763" s="9"/>
      <c r="Z1763" s="9"/>
      <c r="AA1763" s="9"/>
      <c r="AB1763" s="9"/>
      <c r="AC1763" s="9"/>
    </row>
    <row r="1764" spans="1:29" x14ac:dyDescent="0.25">
      <c r="A1764" s="17"/>
      <c r="B1764" s="17"/>
      <c r="C1764" s="17"/>
      <c r="D1764" s="17"/>
      <c r="E1764" s="17"/>
      <c r="F1764" s="17"/>
      <c r="G1764" s="17"/>
      <c r="H1764" s="17"/>
      <c r="I1764" s="17"/>
      <c r="J1764" s="17"/>
      <c r="K1764" s="17"/>
      <c r="L1764" s="17"/>
      <c r="M1764" s="17"/>
      <c r="N1764" s="9"/>
      <c r="O1764" s="9"/>
      <c r="P1764" s="17"/>
      <c r="Q1764" s="17"/>
      <c r="R1764" s="17"/>
      <c r="S1764" s="17"/>
      <c r="T1764" s="17"/>
      <c r="U1764" s="17"/>
      <c r="V1764" s="17"/>
      <c r="W1764" s="17"/>
      <c r="X1764" s="17"/>
      <c r="Y1764" s="9"/>
      <c r="Z1764" s="9"/>
      <c r="AA1764" s="9"/>
      <c r="AB1764" s="9"/>
      <c r="AC1764" s="9"/>
    </row>
    <row r="1765" spans="1:29" x14ac:dyDescent="0.25">
      <c r="A1765" s="17"/>
      <c r="B1765" s="17"/>
      <c r="C1765" s="17"/>
      <c r="D1765" s="17"/>
      <c r="E1765" s="17"/>
      <c r="F1765" s="17"/>
      <c r="G1765" s="17"/>
      <c r="H1765" s="17"/>
      <c r="I1765" s="17"/>
      <c r="J1765" s="17"/>
      <c r="K1765" s="17"/>
      <c r="L1765" s="17"/>
      <c r="M1765" s="17"/>
      <c r="N1765" s="9"/>
      <c r="O1765" s="9"/>
      <c r="P1765" s="17"/>
      <c r="Q1765" s="17"/>
      <c r="R1765" s="17"/>
      <c r="S1765" s="17"/>
      <c r="T1765" s="17"/>
      <c r="U1765" s="17"/>
      <c r="V1765" s="17"/>
      <c r="W1765" s="17"/>
      <c r="X1765" s="17"/>
      <c r="Y1765" s="9"/>
      <c r="Z1765" s="9"/>
      <c r="AA1765" s="9"/>
      <c r="AB1765" s="9"/>
      <c r="AC1765" s="9"/>
    </row>
    <row r="1766" spans="1:29" x14ac:dyDescent="0.25">
      <c r="A1766" s="17"/>
      <c r="B1766" s="17"/>
      <c r="C1766" s="17"/>
      <c r="D1766" s="17"/>
      <c r="E1766" s="17"/>
      <c r="F1766" s="17"/>
      <c r="G1766" s="17"/>
      <c r="H1766" s="17"/>
      <c r="I1766" s="17"/>
      <c r="J1766" s="17"/>
      <c r="K1766" s="17"/>
      <c r="L1766" s="17"/>
      <c r="M1766" s="17"/>
      <c r="N1766" s="9"/>
      <c r="O1766" s="9"/>
      <c r="P1766" s="17"/>
      <c r="Q1766" s="17"/>
      <c r="R1766" s="17"/>
      <c r="S1766" s="17"/>
      <c r="T1766" s="17"/>
      <c r="U1766" s="17"/>
      <c r="V1766" s="17"/>
      <c r="W1766" s="17"/>
      <c r="X1766" s="17"/>
      <c r="Y1766" s="9"/>
      <c r="Z1766" s="9"/>
      <c r="AA1766" s="9"/>
      <c r="AB1766" s="9"/>
      <c r="AC1766" s="9"/>
    </row>
    <row r="1767" spans="1:29" x14ac:dyDescent="0.25">
      <c r="A1767" s="17"/>
      <c r="B1767" s="17"/>
      <c r="C1767" s="17"/>
      <c r="D1767" s="17"/>
      <c r="E1767" s="17"/>
      <c r="F1767" s="17"/>
      <c r="G1767" s="17"/>
      <c r="H1767" s="17"/>
      <c r="I1767" s="17"/>
      <c r="J1767" s="17"/>
      <c r="K1767" s="17"/>
      <c r="L1767" s="17"/>
      <c r="M1767" s="17"/>
      <c r="N1767" s="9"/>
      <c r="O1767" s="9"/>
      <c r="P1767" s="17"/>
      <c r="Q1767" s="17"/>
      <c r="R1767" s="17"/>
      <c r="S1767" s="17"/>
      <c r="T1767" s="17"/>
      <c r="U1767" s="17"/>
      <c r="V1767" s="17"/>
      <c r="W1767" s="17"/>
      <c r="X1767" s="17"/>
      <c r="Y1767" s="9"/>
      <c r="Z1767" s="9"/>
      <c r="AA1767" s="9"/>
      <c r="AB1767" s="9"/>
      <c r="AC1767" s="9"/>
    </row>
    <row r="1768" spans="1:29" x14ac:dyDescent="0.25">
      <c r="A1768" s="17"/>
      <c r="B1768" s="17"/>
      <c r="C1768" s="17"/>
      <c r="D1768" s="17"/>
      <c r="E1768" s="17"/>
      <c r="F1768" s="17"/>
      <c r="G1768" s="17"/>
      <c r="H1768" s="17"/>
      <c r="I1768" s="17"/>
      <c r="J1768" s="17"/>
      <c r="K1768" s="17"/>
      <c r="L1768" s="17"/>
      <c r="M1768" s="17"/>
      <c r="N1768" s="9"/>
      <c r="O1768" s="9"/>
      <c r="P1768" s="17"/>
      <c r="Q1768" s="17"/>
      <c r="R1768" s="17"/>
      <c r="S1768" s="17"/>
      <c r="T1768" s="17"/>
      <c r="U1768" s="17"/>
      <c r="V1768" s="17"/>
      <c r="W1768" s="17"/>
      <c r="X1768" s="17"/>
      <c r="Y1768" s="9"/>
      <c r="Z1768" s="9"/>
      <c r="AA1768" s="9"/>
      <c r="AB1768" s="9"/>
      <c r="AC1768" s="9"/>
    </row>
    <row r="1769" spans="1:29" x14ac:dyDescent="0.25">
      <c r="A1769" s="17"/>
      <c r="B1769" s="17"/>
      <c r="C1769" s="17"/>
      <c r="D1769" s="17"/>
      <c r="E1769" s="17"/>
      <c r="F1769" s="17"/>
      <c r="G1769" s="17"/>
      <c r="H1769" s="17"/>
      <c r="I1769" s="17"/>
      <c r="J1769" s="17"/>
      <c r="K1769" s="17"/>
      <c r="L1769" s="17"/>
      <c r="M1769" s="17"/>
      <c r="N1769" s="9"/>
      <c r="O1769" s="9"/>
      <c r="P1769" s="17"/>
      <c r="Q1769" s="17"/>
      <c r="R1769" s="17"/>
      <c r="S1769" s="17"/>
      <c r="T1769" s="17"/>
      <c r="U1769" s="17"/>
      <c r="V1769" s="17"/>
      <c r="W1769" s="17"/>
      <c r="X1769" s="17"/>
      <c r="Y1769" s="9"/>
      <c r="Z1769" s="9"/>
      <c r="AA1769" s="9"/>
      <c r="AB1769" s="9"/>
      <c r="AC1769" s="9"/>
    </row>
    <row r="1770" spans="1:29" x14ac:dyDescent="0.25">
      <c r="A1770" s="17"/>
      <c r="B1770" s="17"/>
      <c r="C1770" s="17"/>
      <c r="D1770" s="17"/>
      <c r="E1770" s="17"/>
      <c r="F1770" s="17"/>
      <c r="G1770" s="17"/>
      <c r="H1770" s="17"/>
      <c r="I1770" s="17"/>
      <c r="J1770" s="17"/>
      <c r="K1770" s="17"/>
      <c r="L1770" s="17"/>
      <c r="M1770" s="17"/>
      <c r="N1770" s="9"/>
      <c r="O1770" s="9"/>
      <c r="P1770" s="17"/>
      <c r="Q1770" s="17"/>
      <c r="R1770" s="17"/>
      <c r="S1770" s="17"/>
      <c r="T1770" s="17"/>
      <c r="U1770" s="17"/>
      <c r="V1770" s="17"/>
      <c r="W1770" s="17"/>
      <c r="X1770" s="17"/>
      <c r="Y1770" s="9"/>
      <c r="Z1770" s="9"/>
      <c r="AA1770" s="9"/>
      <c r="AB1770" s="9"/>
      <c r="AC1770" s="9"/>
    </row>
    <row r="1771" spans="1:29" x14ac:dyDescent="0.25">
      <c r="A1771" s="17"/>
      <c r="B1771" s="17"/>
      <c r="C1771" s="17"/>
      <c r="D1771" s="17"/>
      <c r="E1771" s="17"/>
      <c r="F1771" s="17"/>
      <c r="G1771" s="17"/>
      <c r="H1771" s="17"/>
      <c r="I1771" s="17"/>
      <c r="J1771" s="17"/>
      <c r="K1771" s="17"/>
      <c r="L1771" s="17"/>
      <c r="M1771" s="17"/>
      <c r="N1771" s="9"/>
      <c r="O1771" s="9"/>
      <c r="P1771" s="17"/>
      <c r="Q1771" s="17"/>
      <c r="R1771" s="17"/>
      <c r="S1771" s="17"/>
      <c r="T1771" s="17"/>
      <c r="U1771" s="17"/>
      <c r="V1771" s="17"/>
      <c r="W1771" s="17"/>
      <c r="X1771" s="17"/>
      <c r="Y1771" s="9"/>
      <c r="Z1771" s="9"/>
      <c r="AA1771" s="9"/>
      <c r="AB1771" s="9"/>
      <c r="AC1771" s="9"/>
    </row>
    <row r="1772" spans="1:29" x14ac:dyDescent="0.25">
      <c r="A1772" s="17"/>
      <c r="B1772" s="17"/>
      <c r="C1772" s="17"/>
      <c r="D1772" s="17"/>
      <c r="E1772" s="17"/>
      <c r="F1772" s="17"/>
      <c r="G1772" s="17"/>
      <c r="H1772" s="17"/>
      <c r="I1772" s="17"/>
      <c r="J1772" s="17"/>
      <c r="K1772" s="17"/>
      <c r="L1772" s="17"/>
      <c r="M1772" s="17"/>
      <c r="N1772" s="9"/>
      <c r="O1772" s="9"/>
      <c r="P1772" s="17"/>
      <c r="Q1772" s="17"/>
      <c r="R1772" s="17"/>
      <c r="S1772" s="17"/>
      <c r="T1772" s="17"/>
      <c r="U1772" s="17"/>
      <c r="V1772" s="17"/>
      <c r="W1772" s="17"/>
      <c r="X1772" s="17"/>
      <c r="Y1772" s="9"/>
      <c r="Z1772" s="9"/>
      <c r="AA1772" s="9"/>
      <c r="AB1772" s="9"/>
      <c r="AC1772" s="9"/>
    </row>
    <row r="1773" spans="1:29" x14ac:dyDescent="0.25">
      <c r="A1773" s="17"/>
      <c r="B1773" s="17"/>
      <c r="C1773" s="17"/>
      <c r="D1773" s="17"/>
      <c r="E1773" s="17"/>
      <c r="F1773" s="17"/>
      <c r="G1773" s="17"/>
      <c r="H1773" s="17"/>
      <c r="I1773" s="17"/>
      <c r="J1773" s="17"/>
      <c r="K1773" s="17"/>
      <c r="L1773" s="17"/>
      <c r="M1773" s="17"/>
      <c r="N1773" s="9"/>
      <c r="O1773" s="9"/>
      <c r="P1773" s="17"/>
      <c r="Q1773" s="17"/>
      <c r="R1773" s="17"/>
      <c r="S1773" s="17"/>
      <c r="T1773" s="17"/>
      <c r="U1773" s="17"/>
      <c r="V1773" s="17"/>
      <c r="W1773" s="17"/>
      <c r="X1773" s="17"/>
      <c r="Y1773" s="9"/>
      <c r="Z1773" s="9"/>
      <c r="AA1773" s="9"/>
      <c r="AB1773" s="9"/>
      <c r="AC1773" s="9"/>
    </row>
    <row r="1774" spans="1:29" x14ac:dyDescent="0.25">
      <c r="A1774" s="17"/>
      <c r="B1774" s="17"/>
      <c r="C1774" s="17"/>
      <c r="D1774" s="17"/>
      <c r="E1774" s="17"/>
      <c r="F1774" s="17"/>
      <c r="G1774" s="17"/>
      <c r="H1774" s="17"/>
      <c r="I1774" s="17"/>
      <c r="J1774" s="17"/>
      <c r="K1774" s="17"/>
      <c r="L1774" s="17"/>
      <c r="M1774" s="17"/>
      <c r="N1774" s="9"/>
      <c r="O1774" s="9"/>
      <c r="P1774" s="17"/>
      <c r="Q1774" s="17"/>
      <c r="R1774" s="17"/>
      <c r="S1774" s="17"/>
      <c r="T1774" s="17"/>
      <c r="U1774" s="17"/>
      <c r="V1774" s="17"/>
      <c r="W1774" s="17"/>
      <c r="X1774" s="17"/>
      <c r="Y1774" s="9"/>
      <c r="Z1774" s="9"/>
      <c r="AA1774" s="9"/>
      <c r="AB1774" s="9"/>
      <c r="AC1774" s="9"/>
    </row>
    <row r="1775" spans="1:29" x14ac:dyDescent="0.25">
      <c r="A1775" s="17"/>
      <c r="B1775" s="17"/>
      <c r="C1775" s="17"/>
      <c r="D1775" s="17"/>
      <c r="E1775" s="17"/>
      <c r="F1775" s="17"/>
      <c r="G1775" s="17"/>
      <c r="H1775" s="17"/>
      <c r="I1775" s="17"/>
      <c r="J1775" s="17"/>
      <c r="K1775" s="17"/>
      <c r="L1775" s="17"/>
      <c r="M1775" s="17"/>
      <c r="N1775" s="9"/>
      <c r="O1775" s="9"/>
      <c r="P1775" s="17"/>
      <c r="Q1775" s="17"/>
      <c r="R1775" s="17"/>
      <c r="S1775" s="17"/>
      <c r="T1775" s="17"/>
      <c r="U1775" s="17"/>
      <c r="V1775" s="17"/>
      <c r="W1775" s="17"/>
      <c r="X1775" s="17"/>
      <c r="Y1775" s="9"/>
      <c r="Z1775" s="9"/>
      <c r="AA1775" s="9"/>
      <c r="AB1775" s="9"/>
      <c r="AC1775" s="9"/>
    </row>
    <row r="1776" spans="1:29" x14ac:dyDescent="0.25">
      <c r="A1776" s="17"/>
      <c r="B1776" s="17"/>
      <c r="C1776" s="17"/>
      <c r="D1776" s="17"/>
      <c r="E1776" s="17"/>
      <c r="F1776" s="17"/>
      <c r="G1776" s="17"/>
      <c r="H1776" s="17"/>
      <c r="I1776" s="17"/>
      <c r="J1776" s="17"/>
      <c r="K1776" s="17"/>
      <c r="L1776" s="17"/>
      <c r="M1776" s="17"/>
      <c r="N1776" s="9"/>
      <c r="O1776" s="9"/>
      <c r="P1776" s="17"/>
      <c r="Q1776" s="17"/>
      <c r="R1776" s="17"/>
      <c r="S1776" s="17"/>
      <c r="T1776" s="17"/>
      <c r="U1776" s="17"/>
      <c r="V1776" s="17"/>
      <c r="W1776" s="17"/>
      <c r="X1776" s="17"/>
      <c r="Y1776" s="9"/>
      <c r="Z1776" s="9"/>
      <c r="AA1776" s="9"/>
      <c r="AB1776" s="9"/>
      <c r="AC1776" s="9"/>
    </row>
    <row r="1777" spans="1:29" x14ac:dyDescent="0.25">
      <c r="A1777" s="17"/>
      <c r="B1777" s="17"/>
      <c r="C1777" s="17"/>
      <c r="D1777" s="17"/>
      <c r="E1777" s="17"/>
      <c r="F1777" s="17"/>
      <c r="G1777" s="17"/>
      <c r="H1777" s="17"/>
      <c r="I1777" s="17"/>
      <c r="J1777" s="17"/>
      <c r="K1777" s="17"/>
      <c r="L1777" s="17"/>
      <c r="M1777" s="17"/>
      <c r="N1777" s="9"/>
      <c r="O1777" s="9"/>
      <c r="P1777" s="17"/>
      <c r="Q1777" s="17"/>
      <c r="R1777" s="17"/>
      <c r="S1777" s="17"/>
      <c r="T1777" s="17"/>
      <c r="U1777" s="17"/>
      <c r="V1777" s="17"/>
      <c r="W1777" s="17"/>
      <c r="X1777" s="17"/>
      <c r="Y1777" s="9"/>
      <c r="Z1777" s="9"/>
      <c r="AA1777" s="9"/>
      <c r="AB1777" s="9"/>
      <c r="AC1777" s="9"/>
    </row>
    <row r="1778" spans="1:29" x14ac:dyDescent="0.25">
      <c r="A1778" s="17"/>
      <c r="B1778" s="17"/>
      <c r="C1778" s="17"/>
      <c r="D1778" s="17"/>
      <c r="E1778" s="17"/>
      <c r="F1778" s="17"/>
      <c r="G1778" s="17"/>
      <c r="H1778" s="17"/>
      <c r="I1778" s="17"/>
      <c r="J1778" s="17"/>
      <c r="K1778" s="17"/>
      <c r="L1778" s="17"/>
      <c r="M1778" s="17"/>
      <c r="N1778" s="9"/>
      <c r="O1778" s="9"/>
      <c r="P1778" s="17"/>
      <c r="Q1778" s="17"/>
      <c r="R1778" s="17"/>
      <c r="S1778" s="17"/>
      <c r="T1778" s="17"/>
      <c r="U1778" s="17"/>
      <c r="V1778" s="17"/>
      <c r="W1778" s="17"/>
      <c r="X1778" s="17"/>
      <c r="Y1778" s="9"/>
      <c r="Z1778" s="9"/>
      <c r="AA1778" s="9"/>
      <c r="AB1778" s="9"/>
      <c r="AC1778" s="9"/>
    </row>
    <row r="1779" spans="1:29" x14ac:dyDescent="0.25">
      <c r="A1779" s="17"/>
      <c r="B1779" s="17"/>
      <c r="C1779" s="17"/>
      <c r="D1779" s="17"/>
      <c r="E1779" s="17"/>
      <c r="F1779" s="17"/>
      <c r="G1779" s="17"/>
      <c r="H1779" s="17"/>
      <c r="I1779" s="17"/>
      <c r="J1779" s="17"/>
      <c r="K1779" s="17"/>
      <c r="L1779" s="17"/>
      <c r="M1779" s="17"/>
      <c r="N1779" s="9"/>
      <c r="O1779" s="9"/>
      <c r="P1779" s="17"/>
      <c r="Q1779" s="17"/>
      <c r="R1779" s="17"/>
      <c r="S1779" s="17"/>
      <c r="T1779" s="17"/>
      <c r="U1779" s="17"/>
      <c r="V1779" s="17"/>
      <c r="W1779" s="17"/>
      <c r="X1779" s="17"/>
      <c r="Y1779" s="9"/>
      <c r="Z1779" s="9"/>
      <c r="AA1779" s="9"/>
      <c r="AB1779" s="9"/>
      <c r="AC1779" s="9"/>
    </row>
    <row r="1780" spans="1:29" x14ac:dyDescent="0.25">
      <c r="A1780" s="17"/>
      <c r="B1780" s="17"/>
      <c r="C1780" s="17"/>
      <c r="D1780" s="17"/>
      <c r="E1780" s="17"/>
      <c r="F1780" s="17"/>
      <c r="G1780" s="17"/>
      <c r="H1780" s="17"/>
      <c r="I1780" s="17"/>
      <c r="J1780" s="17"/>
      <c r="K1780" s="17"/>
      <c r="L1780" s="17"/>
      <c r="M1780" s="17"/>
      <c r="N1780" s="9"/>
      <c r="O1780" s="9"/>
      <c r="P1780" s="17"/>
      <c r="Q1780" s="17"/>
      <c r="R1780" s="17"/>
      <c r="S1780" s="17"/>
      <c r="T1780" s="17"/>
      <c r="U1780" s="17"/>
      <c r="V1780" s="17"/>
      <c r="W1780" s="17"/>
      <c r="X1780" s="17"/>
      <c r="Y1780" s="9"/>
      <c r="Z1780" s="9"/>
      <c r="AA1780" s="9"/>
      <c r="AB1780" s="9"/>
      <c r="AC1780" s="9"/>
    </row>
    <row r="1781" spans="1:29" x14ac:dyDescent="0.25">
      <c r="A1781" s="17"/>
      <c r="B1781" s="17"/>
      <c r="C1781" s="17"/>
      <c r="D1781" s="17"/>
      <c r="E1781" s="17"/>
      <c r="F1781" s="17"/>
      <c r="G1781" s="17"/>
      <c r="H1781" s="17"/>
      <c r="I1781" s="17"/>
      <c r="J1781" s="17"/>
      <c r="K1781" s="17"/>
      <c r="L1781" s="17"/>
      <c r="M1781" s="17"/>
      <c r="N1781" s="9"/>
      <c r="O1781" s="9"/>
      <c r="P1781" s="17"/>
      <c r="Q1781" s="17"/>
      <c r="R1781" s="17"/>
      <c r="S1781" s="17"/>
      <c r="T1781" s="17"/>
      <c r="U1781" s="17"/>
      <c r="V1781" s="17"/>
      <c r="W1781" s="17"/>
      <c r="X1781" s="17"/>
      <c r="Y1781" s="9"/>
      <c r="Z1781" s="9"/>
      <c r="AA1781" s="9"/>
      <c r="AB1781" s="9"/>
      <c r="AC1781" s="9"/>
    </row>
    <row r="1782" spans="1:29" x14ac:dyDescent="0.25">
      <c r="A1782" s="17"/>
      <c r="B1782" s="17"/>
      <c r="C1782" s="17"/>
      <c r="D1782" s="17"/>
      <c r="E1782" s="17"/>
      <c r="F1782" s="17"/>
      <c r="G1782" s="17"/>
      <c r="H1782" s="17"/>
      <c r="I1782" s="17"/>
      <c r="J1782" s="17"/>
      <c r="K1782" s="17"/>
      <c r="L1782" s="17"/>
      <c r="M1782" s="17"/>
      <c r="N1782" s="9"/>
      <c r="O1782" s="9"/>
      <c r="P1782" s="17"/>
      <c r="Q1782" s="17"/>
      <c r="R1782" s="17"/>
      <c r="S1782" s="17"/>
      <c r="T1782" s="17"/>
      <c r="U1782" s="17"/>
      <c r="V1782" s="17"/>
      <c r="W1782" s="17"/>
      <c r="X1782" s="17"/>
      <c r="Y1782" s="9"/>
      <c r="Z1782" s="9"/>
      <c r="AA1782" s="9"/>
      <c r="AB1782" s="9"/>
      <c r="AC1782" s="9"/>
    </row>
    <row r="1783" spans="1:29" x14ac:dyDescent="0.25">
      <c r="A1783" s="17"/>
      <c r="B1783" s="17"/>
      <c r="C1783" s="17"/>
      <c r="D1783" s="17"/>
      <c r="E1783" s="17"/>
      <c r="F1783" s="17"/>
      <c r="G1783" s="17"/>
      <c r="H1783" s="17"/>
      <c r="I1783" s="17"/>
      <c r="J1783" s="17"/>
      <c r="K1783" s="17"/>
      <c r="L1783" s="17"/>
      <c r="M1783" s="17"/>
      <c r="N1783" s="9"/>
      <c r="O1783" s="9"/>
      <c r="P1783" s="17"/>
      <c r="Q1783" s="17"/>
      <c r="R1783" s="17"/>
      <c r="S1783" s="17"/>
      <c r="T1783" s="17"/>
      <c r="U1783" s="17"/>
      <c r="V1783" s="17"/>
      <c r="W1783" s="17"/>
      <c r="X1783" s="17"/>
      <c r="Y1783" s="9"/>
      <c r="Z1783" s="9"/>
      <c r="AA1783" s="9"/>
      <c r="AB1783" s="9"/>
      <c r="AC1783" s="9"/>
    </row>
    <row r="1784" spans="1:29" x14ac:dyDescent="0.25">
      <c r="A1784" s="17"/>
      <c r="B1784" s="17"/>
      <c r="C1784" s="17"/>
      <c r="D1784" s="17"/>
      <c r="E1784" s="17"/>
      <c r="F1784" s="17"/>
      <c r="G1784" s="17"/>
      <c r="H1784" s="17"/>
      <c r="I1784" s="17"/>
      <c r="J1784" s="17"/>
      <c r="K1784" s="17"/>
      <c r="L1784" s="17"/>
      <c r="M1784" s="17"/>
      <c r="N1784" s="9"/>
      <c r="O1784" s="9"/>
      <c r="P1784" s="17"/>
      <c r="Q1784" s="17"/>
      <c r="R1784" s="17"/>
      <c r="S1784" s="17"/>
      <c r="T1784" s="17"/>
      <c r="U1784" s="17"/>
      <c r="V1784" s="17"/>
      <c r="W1784" s="17"/>
      <c r="X1784" s="17"/>
      <c r="Y1784" s="9"/>
      <c r="Z1784" s="9"/>
      <c r="AA1784" s="9"/>
      <c r="AB1784" s="9"/>
      <c r="AC1784" s="9"/>
    </row>
    <row r="1785" spans="1:29" x14ac:dyDescent="0.25">
      <c r="A1785" s="17"/>
      <c r="B1785" s="17"/>
      <c r="C1785" s="17"/>
      <c r="D1785" s="17"/>
      <c r="E1785" s="17"/>
      <c r="F1785" s="17"/>
      <c r="G1785" s="17"/>
      <c r="H1785" s="17"/>
      <c r="I1785" s="17"/>
      <c r="J1785" s="17"/>
      <c r="K1785" s="17"/>
      <c r="L1785" s="17"/>
      <c r="M1785" s="17"/>
      <c r="N1785" s="9"/>
      <c r="O1785" s="9"/>
      <c r="P1785" s="17"/>
      <c r="Q1785" s="17"/>
      <c r="R1785" s="17"/>
      <c r="S1785" s="17"/>
      <c r="T1785" s="17"/>
      <c r="U1785" s="17"/>
      <c r="V1785" s="17"/>
      <c r="W1785" s="17"/>
      <c r="X1785" s="17"/>
      <c r="Y1785" s="9"/>
      <c r="Z1785" s="9"/>
      <c r="AA1785" s="9"/>
      <c r="AB1785" s="9"/>
      <c r="AC1785" s="9"/>
    </row>
    <row r="1786" spans="1:29" x14ac:dyDescent="0.25">
      <c r="A1786" s="17"/>
      <c r="B1786" s="17"/>
      <c r="C1786" s="17"/>
      <c r="D1786" s="17"/>
      <c r="E1786" s="17"/>
      <c r="F1786" s="17"/>
      <c r="G1786" s="17"/>
      <c r="H1786" s="17"/>
      <c r="I1786" s="17"/>
      <c r="J1786" s="17"/>
      <c r="K1786" s="17"/>
      <c r="L1786" s="17"/>
      <c r="M1786" s="17"/>
      <c r="N1786" s="9"/>
      <c r="O1786" s="9"/>
      <c r="P1786" s="17"/>
      <c r="Q1786" s="17"/>
      <c r="R1786" s="17"/>
      <c r="S1786" s="17"/>
      <c r="T1786" s="17"/>
      <c r="U1786" s="17"/>
      <c r="V1786" s="17"/>
      <c r="W1786" s="17"/>
      <c r="X1786" s="17"/>
      <c r="Y1786" s="9"/>
      <c r="Z1786" s="9"/>
      <c r="AA1786" s="9"/>
      <c r="AB1786" s="9"/>
      <c r="AC1786" s="9"/>
    </row>
    <row r="1787" spans="1:29" x14ac:dyDescent="0.25">
      <c r="A1787" s="17"/>
      <c r="B1787" s="17"/>
      <c r="C1787" s="17"/>
      <c r="D1787" s="17"/>
      <c r="E1787" s="17"/>
      <c r="F1787" s="17"/>
      <c r="G1787" s="17"/>
      <c r="H1787" s="17"/>
      <c r="I1787" s="17"/>
      <c r="J1787" s="17"/>
      <c r="K1787" s="17"/>
      <c r="L1787" s="17"/>
      <c r="M1787" s="17"/>
      <c r="N1787" s="9"/>
      <c r="O1787" s="9"/>
      <c r="P1787" s="17"/>
      <c r="Q1787" s="17"/>
      <c r="R1787" s="17"/>
      <c r="S1787" s="17"/>
      <c r="T1787" s="17"/>
      <c r="U1787" s="17"/>
      <c r="V1787" s="17"/>
      <c r="W1787" s="17"/>
      <c r="X1787" s="17"/>
      <c r="Y1787" s="9"/>
      <c r="Z1787" s="9"/>
      <c r="AA1787" s="9"/>
      <c r="AB1787" s="9"/>
      <c r="AC1787" s="9"/>
    </row>
    <row r="1788" spans="1:29" x14ac:dyDescent="0.25">
      <c r="A1788" s="17"/>
      <c r="B1788" s="17"/>
      <c r="C1788" s="17"/>
      <c r="D1788" s="17"/>
      <c r="E1788" s="17"/>
      <c r="F1788" s="17"/>
      <c r="G1788" s="17"/>
      <c r="H1788" s="17"/>
      <c r="I1788" s="17"/>
      <c r="J1788" s="17"/>
      <c r="K1788" s="17"/>
      <c r="L1788" s="17"/>
      <c r="M1788" s="17"/>
      <c r="N1788" s="9"/>
      <c r="O1788" s="9"/>
      <c r="P1788" s="17"/>
      <c r="Q1788" s="17"/>
      <c r="R1788" s="17"/>
      <c r="S1788" s="17"/>
      <c r="T1788" s="17"/>
      <c r="U1788" s="17"/>
      <c r="V1788" s="17"/>
      <c r="W1788" s="17"/>
      <c r="X1788" s="17"/>
      <c r="Y1788" s="9"/>
      <c r="Z1788" s="9"/>
      <c r="AA1788" s="9"/>
      <c r="AB1788" s="9"/>
      <c r="AC1788" s="9"/>
    </row>
    <row r="1789" spans="1:29" x14ac:dyDescent="0.25">
      <c r="A1789" s="17"/>
      <c r="B1789" s="17"/>
      <c r="C1789" s="17"/>
      <c r="D1789" s="17"/>
      <c r="E1789" s="17"/>
      <c r="F1789" s="17"/>
      <c r="G1789" s="17"/>
      <c r="H1789" s="17"/>
      <c r="I1789" s="17"/>
      <c r="J1789" s="17"/>
      <c r="K1789" s="17"/>
      <c r="L1789" s="17"/>
      <c r="M1789" s="17"/>
      <c r="N1789" s="9"/>
      <c r="O1789" s="9"/>
      <c r="P1789" s="17"/>
      <c r="Q1789" s="17"/>
      <c r="R1789" s="17"/>
      <c r="S1789" s="17"/>
      <c r="T1789" s="17"/>
      <c r="U1789" s="17"/>
      <c r="V1789" s="17"/>
      <c r="W1789" s="17"/>
      <c r="X1789" s="17"/>
      <c r="Y1789" s="9"/>
      <c r="Z1789" s="9"/>
      <c r="AA1789" s="9"/>
      <c r="AB1789" s="9"/>
      <c r="AC1789" s="9"/>
    </row>
    <row r="1790" spans="1:29" x14ac:dyDescent="0.25">
      <c r="A1790" s="17"/>
      <c r="B1790" s="17"/>
      <c r="C1790" s="17"/>
      <c r="D1790" s="17"/>
      <c r="E1790" s="17"/>
      <c r="F1790" s="17"/>
      <c r="G1790" s="17"/>
      <c r="H1790" s="17"/>
      <c r="I1790" s="17"/>
      <c r="J1790" s="17"/>
      <c r="K1790" s="17"/>
      <c r="L1790" s="17"/>
      <c r="M1790" s="17"/>
      <c r="N1790" s="9"/>
      <c r="O1790" s="9"/>
      <c r="P1790" s="17"/>
      <c r="Q1790" s="17"/>
      <c r="R1790" s="17"/>
      <c r="S1790" s="17"/>
      <c r="T1790" s="17"/>
      <c r="U1790" s="17"/>
      <c r="V1790" s="17"/>
      <c r="W1790" s="17"/>
      <c r="X1790" s="17"/>
      <c r="Y1790" s="9"/>
      <c r="Z1790" s="9"/>
      <c r="AA1790" s="9"/>
      <c r="AB1790" s="9"/>
      <c r="AC1790" s="9"/>
    </row>
    <row r="1791" spans="1:29" x14ac:dyDescent="0.25">
      <c r="A1791" s="17"/>
      <c r="B1791" s="17"/>
      <c r="C1791" s="17"/>
      <c r="D1791" s="17"/>
      <c r="E1791" s="17"/>
      <c r="F1791" s="17"/>
      <c r="G1791" s="17"/>
      <c r="H1791" s="17"/>
      <c r="I1791" s="17"/>
      <c r="J1791" s="17"/>
      <c r="K1791" s="17"/>
      <c r="L1791" s="17"/>
      <c r="M1791" s="17"/>
      <c r="N1791" s="9"/>
      <c r="O1791" s="9"/>
      <c r="P1791" s="17"/>
      <c r="Q1791" s="17"/>
      <c r="R1791" s="17"/>
      <c r="S1791" s="17"/>
      <c r="T1791" s="17"/>
      <c r="U1791" s="17"/>
      <c r="V1791" s="17"/>
      <c r="W1791" s="17"/>
      <c r="X1791" s="17"/>
      <c r="Y1791" s="9"/>
      <c r="Z1791" s="9"/>
      <c r="AA1791" s="9"/>
      <c r="AB1791" s="9"/>
      <c r="AC1791" s="9"/>
    </row>
    <row r="1792" spans="1:29" x14ac:dyDescent="0.25">
      <c r="A1792" s="17"/>
      <c r="B1792" s="17"/>
      <c r="C1792" s="17"/>
      <c r="D1792" s="17"/>
      <c r="E1792" s="17"/>
      <c r="F1792" s="17"/>
      <c r="G1792" s="17"/>
      <c r="H1792" s="17"/>
      <c r="I1792" s="17"/>
      <c r="J1792" s="17"/>
      <c r="K1792" s="17"/>
      <c r="L1792" s="17"/>
      <c r="M1792" s="17"/>
      <c r="N1792" s="9"/>
      <c r="O1792" s="9"/>
      <c r="P1792" s="17"/>
      <c r="Q1792" s="17"/>
      <c r="R1792" s="17"/>
      <c r="S1792" s="17"/>
      <c r="T1792" s="17"/>
      <c r="U1792" s="17"/>
      <c r="V1792" s="17"/>
      <c r="W1792" s="17"/>
      <c r="X1792" s="17"/>
      <c r="Y1792" s="9"/>
      <c r="Z1792" s="9"/>
      <c r="AA1792" s="9"/>
      <c r="AB1792" s="9"/>
      <c r="AC1792" s="9"/>
    </row>
    <row r="1793" spans="1:29" x14ac:dyDescent="0.25">
      <c r="A1793" s="17"/>
      <c r="B1793" s="17"/>
      <c r="C1793" s="17"/>
      <c r="D1793" s="17"/>
      <c r="E1793" s="17"/>
      <c r="F1793" s="17"/>
      <c r="G1793" s="17"/>
      <c r="H1793" s="17"/>
      <c r="I1793" s="17"/>
      <c r="J1793" s="17"/>
      <c r="K1793" s="17"/>
      <c r="L1793" s="17"/>
      <c r="M1793" s="17"/>
      <c r="N1793" s="9"/>
      <c r="O1793" s="9"/>
      <c r="P1793" s="17"/>
      <c r="Q1793" s="17"/>
      <c r="R1793" s="17"/>
      <c r="S1793" s="17"/>
      <c r="T1793" s="17"/>
      <c r="U1793" s="17"/>
      <c r="V1793" s="17"/>
      <c r="W1793" s="17"/>
      <c r="X1793" s="17"/>
      <c r="Y1793" s="9"/>
      <c r="Z1793" s="9"/>
      <c r="AA1793" s="9"/>
      <c r="AB1793" s="9"/>
      <c r="AC1793" s="9"/>
    </row>
    <row r="1794" spans="1:29" x14ac:dyDescent="0.25">
      <c r="A1794" s="17"/>
      <c r="B1794" s="17"/>
      <c r="C1794" s="17"/>
      <c r="D1794" s="17"/>
      <c r="E1794" s="17"/>
      <c r="F1794" s="17"/>
      <c r="G1794" s="17"/>
      <c r="H1794" s="17"/>
      <c r="I1794" s="17"/>
      <c r="J1794" s="17"/>
      <c r="K1794" s="17"/>
      <c r="L1794" s="17"/>
      <c r="M1794" s="17"/>
      <c r="N1794" s="9"/>
      <c r="O1794" s="9"/>
      <c r="P1794" s="17"/>
      <c r="Q1794" s="17"/>
      <c r="R1794" s="17"/>
      <c r="S1794" s="17"/>
      <c r="T1794" s="17"/>
      <c r="U1794" s="17"/>
      <c r="V1794" s="17"/>
      <c r="W1794" s="17"/>
      <c r="X1794" s="17"/>
      <c r="Y1794" s="9"/>
      <c r="Z1794" s="9"/>
      <c r="AA1794" s="9"/>
      <c r="AB1794" s="9"/>
      <c r="AC1794" s="9"/>
    </row>
    <row r="1795" spans="1:29" x14ac:dyDescent="0.25">
      <c r="A1795" s="17"/>
      <c r="B1795" s="17"/>
      <c r="C1795" s="17"/>
      <c r="D1795" s="17"/>
      <c r="E1795" s="17"/>
      <c r="F1795" s="17"/>
      <c r="G1795" s="17"/>
      <c r="H1795" s="17"/>
      <c r="I1795" s="17"/>
      <c r="J1795" s="17"/>
      <c r="K1795" s="17"/>
      <c r="L1795" s="17"/>
      <c r="M1795" s="17"/>
      <c r="N1795" s="9"/>
      <c r="O1795" s="9"/>
      <c r="P1795" s="17"/>
      <c r="Q1795" s="17"/>
      <c r="R1795" s="17"/>
      <c r="S1795" s="17"/>
      <c r="T1795" s="17"/>
      <c r="U1795" s="17"/>
      <c r="V1795" s="17"/>
      <c r="W1795" s="17"/>
      <c r="X1795" s="17"/>
      <c r="Y1795" s="9"/>
      <c r="Z1795" s="9"/>
      <c r="AA1795" s="9"/>
      <c r="AB1795" s="9"/>
      <c r="AC1795" s="9"/>
    </row>
    <row r="1796" spans="1:29" x14ac:dyDescent="0.25">
      <c r="A1796" s="17"/>
      <c r="B1796" s="17"/>
      <c r="C1796" s="17"/>
      <c r="D1796" s="17"/>
      <c r="E1796" s="17"/>
      <c r="F1796" s="17"/>
      <c r="G1796" s="17"/>
      <c r="H1796" s="17"/>
      <c r="I1796" s="17"/>
      <c r="J1796" s="17"/>
      <c r="K1796" s="17"/>
      <c r="L1796" s="17"/>
      <c r="M1796" s="17"/>
      <c r="N1796" s="9"/>
      <c r="O1796" s="9"/>
      <c r="P1796" s="17"/>
      <c r="Q1796" s="17"/>
      <c r="R1796" s="17"/>
      <c r="S1796" s="17"/>
      <c r="T1796" s="17"/>
      <c r="U1796" s="17"/>
      <c r="V1796" s="17"/>
      <c r="W1796" s="17"/>
      <c r="X1796" s="17"/>
      <c r="Y1796" s="9"/>
      <c r="Z1796" s="9"/>
      <c r="AA1796" s="9"/>
      <c r="AB1796" s="9"/>
      <c r="AC1796" s="9"/>
    </row>
    <row r="1797" spans="1:29" x14ac:dyDescent="0.25">
      <c r="A1797" s="17"/>
      <c r="B1797" s="17"/>
      <c r="C1797" s="17"/>
      <c r="D1797" s="17"/>
      <c r="E1797" s="17"/>
      <c r="F1797" s="17"/>
      <c r="G1797" s="17"/>
      <c r="H1797" s="17"/>
      <c r="I1797" s="17"/>
      <c r="J1797" s="17"/>
      <c r="K1797" s="17"/>
      <c r="L1797" s="17"/>
      <c r="M1797" s="17"/>
      <c r="N1797" s="9"/>
      <c r="O1797" s="9"/>
      <c r="P1797" s="17"/>
      <c r="Q1797" s="17"/>
      <c r="R1797" s="17"/>
      <c r="S1797" s="17"/>
      <c r="T1797" s="17"/>
      <c r="U1797" s="17"/>
      <c r="V1797" s="17"/>
      <c r="W1797" s="17"/>
      <c r="X1797" s="17"/>
      <c r="Y1797" s="9"/>
      <c r="Z1797" s="9"/>
      <c r="AA1797" s="9"/>
      <c r="AB1797" s="9"/>
      <c r="AC1797" s="9"/>
    </row>
    <row r="1798" spans="1:29" x14ac:dyDescent="0.25">
      <c r="A1798" s="17"/>
      <c r="B1798" s="17"/>
      <c r="C1798" s="17"/>
      <c r="D1798" s="17"/>
      <c r="E1798" s="17"/>
      <c r="F1798" s="17"/>
      <c r="G1798" s="17"/>
      <c r="H1798" s="17"/>
      <c r="I1798" s="17"/>
      <c r="J1798" s="17"/>
      <c r="K1798" s="17"/>
      <c r="L1798" s="17"/>
      <c r="M1798" s="17"/>
      <c r="N1798" s="9"/>
      <c r="O1798" s="9"/>
      <c r="P1798" s="17"/>
      <c r="Q1798" s="17"/>
      <c r="R1798" s="17"/>
      <c r="S1798" s="17"/>
      <c r="T1798" s="17"/>
      <c r="U1798" s="17"/>
      <c r="V1798" s="17"/>
      <c r="W1798" s="17"/>
      <c r="X1798" s="17"/>
      <c r="Y1798" s="9"/>
      <c r="Z1798" s="9"/>
      <c r="AA1798" s="9"/>
      <c r="AB1798" s="9"/>
      <c r="AC1798" s="9"/>
    </row>
    <row r="1799" spans="1:29" x14ac:dyDescent="0.25">
      <c r="A1799" s="17"/>
      <c r="B1799" s="17"/>
      <c r="C1799" s="17"/>
      <c r="D1799" s="17"/>
      <c r="E1799" s="17"/>
      <c r="F1799" s="17"/>
      <c r="G1799" s="17"/>
      <c r="H1799" s="17"/>
      <c r="I1799" s="17"/>
      <c r="J1799" s="17"/>
      <c r="K1799" s="17"/>
      <c r="L1799" s="17"/>
      <c r="M1799" s="17"/>
      <c r="N1799" s="9"/>
      <c r="O1799" s="9"/>
      <c r="P1799" s="17"/>
      <c r="Q1799" s="17"/>
      <c r="R1799" s="17"/>
      <c r="S1799" s="17"/>
      <c r="T1799" s="17"/>
      <c r="U1799" s="17"/>
      <c r="V1799" s="17"/>
      <c r="W1799" s="17"/>
      <c r="X1799" s="17"/>
      <c r="Y1799" s="9"/>
      <c r="Z1799" s="9"/>
      <c r="AA1799" s="9"/>
      <c r="AB1799" s="9"/>
      <c r="AC1799" s="9"/>
    </row>
    <row r="1800" spans="1:29" x14ac:dyDescent="0.25">
      <c r="A1800" s="17"/>
      <c r="B1800" s="17"/>
      <c r="C1800" s="17"/>
      <c r="D1800" s="17"/>
      <c r="E1800" s="17"/>
      <c r="F1800" s="17"/>
      <c r="G1800" s="17"/>
      <c r="H1800" s="17"/>
      <c r="I1800" s="17"/>
      <c r="J1800" s="17"/>
      <c r="K1800" s="17"/>
      <c r="L1800" s="17"/>
      <c r="M1800" s="17"/>
      <c r="N1800" s="9"/>
      <c r="O1800" s="9"/>
      <c r="P1800" s="17"/>
      <c r="Q1800" s="17"/>
      <c r="R1800" s="17"/>
      <c r="S1800" s="17"/>
      <c r="T1800" s="17"/>
      <c r="U1800" s="17"/>
      <c r="V1800" s="17"/>
      <c r="W1800" s="17"/>
      <c r="X1800" s="17"/>
      <c r="Y1800" s="9"/>
      <c r="Z1800" s="9"/>
      <c r="AA1800" s="9"/>
      <c r="AB1800" s="9"/>
      <c r="AC1800" s="9"/>
    </row>
    <row r="1801" spans="1:29" x14ac:dyDescent="0.25">
      <c r="A1801" s="17"/>
      <c r="B1801" s="17"/>
      <c r="C1801" s="17"/>
      <c r="D1801" s="17"/>
      <c r="E1801" s="17"/>
      <c r="F1801" s="17"/>
      <c r="G1801" s="17"/>
      <c r="H1801" s="17"/>
      <c r="I1801" s="17"/>
      <c r="J1801" s="17"/>
      <c r="K1801" s="17"/>
      <c r="L1801" s="17"/>
      <c r="M1801" s="17"/>
      <c r="N1801" s="9"/>
      <c r="O1801" s="9"/>
      <c r="P1801" s="17"/>
      <c r="Q1801" s="17"/>
      <c r="R1801" s="17"/>
      <c r="S1801" s="17"/>
      <c r="T1801" s="17"/>
      <c r="U1801" s="17"/>
      <c r="V1801" s="17"/>
      <c r="W1801" s="17"/>
      <c r="X1801" s="17"/>
      <c r="Y1801" s="9"/>
      <c r="Z1801" s="9"/>
      <c r="AA1801" s="9"/>
      <c r="AB1801" s="9"/>
      <c r="AC1801" s="9"/>
    </row>
    <row r="1802" spans="1:29" x14ac:dyDescent="0.25">
      <c r="A1802" s="17"/>
      <c r="B1802" s="17"/>
      <c r="C1802" s="17"/>
      <c r="D1802" s="17"/>
      <c r="E1802" s="17"/>
      <c r="F1802" s="17"/>
      <c r="G1802" s="17"/>
      <c r="H1802" s="17"/>
      <c r="I1802" s="17"/>
      <c r="J1802" s="17"/>
      <c r="K1802" s="17"/>
      <c r="L1802" s="17"/>
      <c r="M1802" s="17"/>
      <c r="N1802" s="9"/>
      <c r="O1802" s="9"/>
      <c r="P1802" s="17"/>
      <c r="Q1802" s="17"/>
      <c r="R1802" s="17"/>
      <c r="S1802" s="17"/>
      <c r="T1802" s="17"/>
      <c r="U1802" s="17"/>
      <c r="V1802" s="17"/>
      <c r="W1802" s="17"/>
      <c r="X1802" s="17"/>
      <c r="Y1802" s="9"/>
      <c r="Z1802" s="9"/>
      <c r="AA1802" s="9"/>
      <c r="AB1802" s="9"/>
      <c r="AC1802" s="9"/>
    </row>
    <row r="1803" spans="1:29" x14ac:dyDescent="0.25">
      <c r="A1803" s="17"/>
      <c r="B1803" s="17"/>
      <c r="C1803" s="17"/>
      <c r="D1803" s="17"/>
      <c r="E1803" s="17"/>
      <c r="F1803" s="17"/>
      <c r="G1803" s="17"/>
      <c r="H1803" s="17"/>
      <c r="I1803" s="17"/>
      <c r="J1803" s="17"/>
      <c r="K1803" s="17"/>
      <c r="L1803" s="17"/>
      <c r="M1803" s="17"/>
      <c r="N1803" s="9"/>
      <c r="O1803" s="9"/>
      <c r="P1803" s="17"/>
      <c r="Q1803" s="17"/>
      <c r="R1803" s="17"/>
      <c r="S1803" s="17"/>
      <c r="T1803" s="17"/>
      <c r="U1803" s="17"/>
      <c r="V1803" s="17"/>
      <c r="W1803" s="17"/>
      <c r="X1803" s="17"/>
      <c r="Y1803" s="9"/>
      <c r="Z1803" s="9"/>
      <c r="AA1803" s="9"/>
      <c r="AB1803" s="9"/>
      <c r="AC1803" s="9"/>
    </row>
    <row r="1804" spans="1:29" x14ac:dyDescent="0.25">
      <c r="A1804" s="17"/>
      <c r="B1804" s="17"/>
      <c r="C1804" s="17"/>
      <c r="D1804" s="17"/>
      <c r="E1804" s="17"/>
      <c r="F1804" s="17"/>
      <c r="G1804" s="17"/>
      <c r="H1804" s="17"/>
      <c r="I1804" s="17"/>
      <c r="J1804" s="17"/>
      <c r="K1804" s="17"/>
      <c r="L1804" s="17"/>
      <c r="M1804" s="17"/>
      <c r="N1804" s="9"/>
      <c r="O1804" s="9"/>
      <c r="P1804" s="17"/>
      <c r="Q1804" s="17"/>
      <c r="R1804" s="17"/>
      <c r="S1804" s="17"/>
      <c r="T1804" s="17"/>
      <c r="U1804" s="17"/>
      <c r="V1804" s="17"/>
      <c r="W1804" s="17"/>
      <c r="X1804" s="17"/>
      <c r="Y1804" s="9"/>
      <c r="Z1804" s="9"/>
      <c r="AA1804" s="9"/>
      <c r="AB1804" s="9"/>
      <c r="AC1804" s="9"/>
    </row>
    <row r="1805" spans="1:29" x14ac:dyDescent="0.25">
      <c r="A1805" s="17"/>
      <c r="B1805" s="17"/>
      <c r="C1805" s="17"/>
      <c r="D1805" s="17"/>
      <c r="E1805" s="17"/>
      <c r="F1805" s="17"/>
      <c r="G1805" s="17"/>
      <c r="H1805" s="17"/>
      <c r="I1805" s="17"/>
      <c r="J1805" s="17"/>
      <c r="K1805" s="17"/>
      <c r="L1805" s="17"/>
      <c r="M1805" s="17"/>
      <c r="N1805" s="9"/>
      <c r="O1805" s="9"/>
      <c r="P1805" s="17"/>
      <c r="Q1805" s="17"/>
      <c r="R1805" s="17"/>
      <c r="S1805" s="17"/>
      <c r="T1805" s="17"/>
      <c r="U1805" s="17"/>
      <c r="V1805" s="17"/>
      <c r="W1805" s="17"/>
      <c r="X1805" s="17"/>
      <c r="Y1805" s="9"/>
      <c r="Z1805" s="9"/>
      <c r="AA1805" s="9"/>
      <c r="AB1805" s="9"/>
      <c r="AC1805" s="9"/>
    </row>
    <row r="1806" spans="1:29" x14ac:dyDescent="0.25">
      <c r="A1806" s="17"/>
      <c r="B1806" s="17"/>
      <c r="C1806" s="17"/>
      <c r="D1806" s="17"/>
      <c r="E1806" s="17"/>
      <c r="F1806" s="17"/>
      <c r="G1806" s="17"/>
      <c r="H1806" s="17"/>
      <c r="I1806" s="17"/>
      <c r="J1806" s="17"/>
      <c r="K1806" s="17"/>
      <c r="L1806" s="17"/>
      <c r="M1806" s="17"/>
      <c r="N1806" s="9"/>
      <c r="O1806" s="9"/>
      <c r="P1806" s="17"/>
      <c r="Q1806" s="17"/>
      <c r="R1806" s="17"/>
      <c r="S1806" s="17"/>
      <c r="T1806" s="17"/>
      <c r="U1806" s="17"/>
      <c r="V1806" s="17"/>
      <c r="W1806" s="17"/>
      <c r="X1806" s="17"/>
      <c r="Y1806" s="9"/>
      <c r="Z1806" s="9"/>
      <c r="AA1806" s="9"/>
      <c r="AB1806" s="9"/>
      <c r="AC1806" s="9"/>
    </row>
    <row r="1807" spans="1:29" x14ac:dyDescent="0.25">
      <c r="A1807" s="17"/>
      <c r="B1807" s="17"/>
      <c r="C1807" s="17"/>
      <c r="D1807" s="17"/>
      <c r="E1807" s="17"/>
      <c r="F1807" s="17"/>
      <c r="G1807" s="17"/>
      <c r="H1807" s="17"/>
      <c r="I1807" s="17"/>
      <c r="J1807" s="17"/>
      <c r="K1807" s="17"/>
      <c r="L1807" s="17"/>
      <c r="M1807" s="17"/>
      <c r="N1807" s="9"/>
      <c r="O1807" s="9"/>
      <c r="P1807" s="17"/>
      <c r="Q1807" s="17"/>
      <c r="R1807" s="17"/>
      <c r="S1807" s="17"/>
      <c r="T1807" s="17"/>
      <c r="U1807" s="17"/>
      <c r="V1807" s="17"/>
      <c r="W1807" s="17"/>
      <c r="X1807" s="17"/>
      <c r="Y1807" s="9"/>
      <c r="Z1807" s="9"/>
      <c r="AA1807" s="9"/>
      <c r="AB1807" s="9"/>
      <c r="AC1807" s="9"/>
    </row>
    <row r="1808" spans="1:29" x14ac:dyDescent="0.25">
      <c r="A1808" s="17"/>
      <c r="B1808" s="17"/>
      <c r="C1808" s="17"/>
      <c r="D1808" s="17"/>
      <c r="E1808" s="17"/>
      <c r="F1808" s="17"/>
      <c r="G1808" s="17"/>
      <c r="H1808" s="17"/>
      <c r="I1808" s="17"/>
      <c r="J1808" s="17"/>
      <c r="K1808" s="17"/>
      <c r="L1808" s="17"/>
      <c r="M1808" s="17"/>
      <c r="N1808" s="9"/>
      <c r="O1808" s="9"/>
      <c r="P1808" s="17"/>
      <c r="Q1808" s="17"/>
      <c r="R1808" s="17"/>
      <c r="S1808" s="17"/>
      <c r="T1808" s="17"/>
      <c r="U1808" s="17"/>
      <c r="V1808" s="17"/>
      <c r="W1808" s="17"/>
      <c r="X1808" s="17"/>
      <c r="Y1808" s="9"/>
      <c r="Z1808" s="9"/>
      <c r="AA1808" s="9"/>
      <c r="AB1808" s="9"/>
      <c r="AC1808" s="9"/>
    </row>
    <row r="1809" spans="1:29" x14ac:dyDescent="0.25">
      <c r="A1809" s="17"/>
      <c r="B1809" s="17"/>
      <c r="C1809" s="17"/>
      <c r="D1809" s="17"/>
      <c r="E1809" s="17"/>
      <c r="F1809" s="17"/>
      <c r="G1809" s="17"/>
      <c r="H1809" s="17"/>
      <c r="I1809" s="17"/>
      <c r="J1809" s="17"/>
      <c r="K1809" s="17"/>
      <c r="L1809" s="17"/>
      <c r="M1809" s="17"/>
      <c r="N1809" s="9"/>
      <c r="O1809" s="9"/>
      <c r="P1809" s="17"/>
      <c r="Q1809" s="17"/>
      <c r="R1809" s="17"/>
      <c r="S1809" s="17"/>
      <c r="T1809" s="17"/>
      <c r="U1809" s="17"/>
      <c r="V1809" s="17"/>
      <c r="W1809" s="17"/>
      <c r="X1809" s="17"/>
      <c r="Y1809" s="9"/>
      <c r="Z1809" s="9"/>
      <c r="AA1809" s="9"/>
      <c r="AB1809" s="9"/>
      <c r="AC1809" s="9"/>
    </row>
    <row r="1810" spans="1:29" x14ac:dyDescent="0.25">
      <c r="A1810" s="17"/>
      <c r="B1810" s="17"/>
      <c r="C1810" s="17"/>
      <c r="D1810" s="17"/>
      <c r="E1810" s="17"/>
      <c r="F1810" s="17"/>
      <c r="G1810" s="17"/>
      <c r="H1810" s="17"/>
      <c r="I1810" s="17"/>
      <c r="J1810" s="17"/>
      <c r="K1810" s="17"/>
      <c r="L1810" s="17"/>
      <c r="M1810" s="17"/>
      <c r="N1810" s="9"/>
      <c r="O1810" s="9"/>
      <c r="P1810" s="17"/>
      <c r="Q1810" s="17"/>
      <c r="R1810" s="17"/>
      <c r="S1810" s="17"/>
      <c r="T1810" s="17"/>
      <c r="U1810" s="17"/>
      <c r="V1810" s="17"/>
      <c r="W1810" s="17"/>
      <c r="X1810" s="17"/>
      <c r="Y1810" s="9"/>
      <c r="Z1810" s="9"/>
      <c r="AA1810" s="9"/>
      <c r="AB1810" s="9"/>
      <c r="AC1810" s="9"/>
    </row>
    <row r="1811" spans="1:29" x14ac:dyDescent="0.25">
      <c r="A1811" s="17"/>
      <c r="B1811" s="17"/>
      <c r="C1811" s="17"/>
      <c r="D1811" s="17"/>
      <c r="E1811" s="17"/>
      <c r="F1811" s="17"/>
      <c r="G1811" s="17"/>
      <c r="H1811" s="17"/>
      <c r="I1811" s="17"/>
      <c r="J1811" s="17"/>
      <c r="K1811" s="17"/>
      <c r="L1811" s="17"/>
      <c r="M1811" s="17"/>
      <c r="N1811" s="9"/>
      <c r="O1811" s="9"/>
      <c r="P1811" s="17"/>
      <c r="Q1811" s="17"/>
      <c r="R1811" s="17"/>
      <c r="S1811" s="17"/>
      <c r="T1811" s="17"/>
      <c r="U1811" s="17"/>
      <c r="V1811" s="17"/>
      <c r="W1811" s="17"/>
      <c r="X1811" s="17"/>
      <c r="Y1811" s="9"/>
      <c r="Z1811" s="9"/>
      <c r="AA1811" s="9"/>
      <c r="AB1811" s="9"/>
      <c r="AC1811" s="9"/>
    </row>
    <row r="1812" spans="1:29" x14ac:dyDescent="0.25">
      <c r="A1812" s="17"/>
      <c r="B1812" s="17"/>
      <c r="C1812" s="17"/>
      <c r="D1812" s="17"/>
      <c r="E1812" s="17"/>
      <c r="F1812" s="17"/>
      <c r="G1812" s="17"/>
      <c r="H1812" s="17"/>
      <c r="I1812" s="17"/>
      <c r="J1812" s="17"/>
      <c r="K1812" s="17"/>
      <c r="L1812" s="17"/>
      <c r="M1812" s="17"/>
      <c r="N1812" s="9"/>
      <c r="O1812" s="9"/>
      <c r="P1812" s="17"/>
      <c r="Q1812" s="17"/>
      <c r="R1812" s="17"/>
      <c r="S1812" s="17"/>
      <c r="T1812" s="17"/>
      <c r="U1812" s="17"/>
      <c r="V1812" s="17"/>
      <c r="W1812" s="17"/>
      <c r="X1812" s="17"/>
      <c r="Y1812" s="9"/>
      <c r="Z1812" s="9"/>
      <c r="AA1812" s="9"/>
      <c r="AB1812" s="9"/>
      <c r="AC1812" s="9"/>
    </row>
    <row r="1813" spans="1:29" x14ac:dyDescent="0.25">
      <c r="A1813" s="17"/>
      <c r="B1813" s="17"/>
      <c r="C1813" s="17"/>
      <c r="D1813" s="17"/>
      <c r="E1813" s="17"/>
      <c r="F1813" s="17"/>
      <c r="G1813" s="17"/>
      <c r="H1813" s="17"/>
      <c r="I1813" s="17"/>
      <c r="J1813" s="17"/>
      <c r="K1813" s="17"/>
      <c r="L1813" s="17"/>
      <c r="M1813" s="17"/>
      <c r="N1813" s="9"/>
      <c r="O1813" s="9"/>
      <c r="P1813" s="17"/>
      <c r="Q1813" s="17"/>
      <c r="R1813" s="17"/>
      <c r="S1813" s="17"/>
      <c r="T1813" s="17"/>
      <c r="U1813" s="17"/>
      <c r="V1813" s="17"/>
      <c r="W1813" s="17"/>
      <c r="X1813" s="17"/>
      <c r="Y1813" s="9"/>
      <c r="Z1813" s="9"/>
      <c r="AA1813" s="9"/>
      <c r="AB1813" s="9"/>
      <c r="AC1813" s="9"/>
    </row>
    <row r="1814" spans="1:29" x14ac:dyDescent="0.25">
      <c r="A1814" s="17"/>
      <c r="B1814" s="17"/>
      <c r="C1814" s="17"/>
      <c r="D1814" s="17"/>
      <c r="E1814" s="17"/>
      <c r="F1814" s="17"/>
      <c r="G1814" s="17"/>
      <c r="H1814" s="17"/>
      <c r="I1814" s="17"/>
      <c r="J1814" s="17"/>
      <c r="K1814" s="17"/>
      <c r="L1814" s="17"/>
      <c r="M1814" s="17"/>
      <c r="N1814" s="9"/>
      <c r="O1814" s="9"/>
      <c r="P1814" s="17"/>
      <c r="Q1814" s="17"/>
      <c r="R1814" s="17"/>
      <c r="S1814" s="17"/>
      <c r="T1814" s="17"/>
      <c r="U1814" s="17"/>
      <c r="V1814" s="17"/>
      <c r="W1814" s="17"/>
      <c r="X1814" s="17"/>
      <c r="Y1814" s="9"/>
      <c r="Z1814" s="9"/>
      <c r="AA1814" s="9"/>
      <c r="AB1814" s="9"/>
      <c r="AC1814" s="9"/>
    </row>
    <row r="1815" spans="1:29" x14ac:dyDescent="0.25">
      <c r="A1815" s="17"/>
      <c r="B1815" s="17"/>
      <c r="C1815" s="17"/>
      <c r="D1815" s="17"/>
      <c r="E1815" s="17"/>
      <c r="F1815" s="17"/>
      <c r="G1815" s="17"/>
      <c r="H1815" s="17"/>
      <c r="I1815" s="17"/>
      <c r="J1815" s="17"/>
      <c r="K1815" s="17"/>
      <c r="L1815" s="17"/>
      <c r="M1815" s="17"/>
      <c r="N1815" s="9"/>
      <c r="O1815" s="9"/>
      <c r="P1815" s="17"/>
      <c r="Q1815" s="17"/>
      <c r="R1815" s="17"/>
      <c r="S1815" s="17"/>
      <c r="T1815" s="17"/>
      <c r="U1815" s="17"/>
      <c r="V1815" s="17"/>
      <c r="W1815" s="17"/>
      <c r="X1815" s="17"/>
      <c r="Y1815" s="9"/>
      <c r="Z1815" s="9"/>
      <c r="AA1815" s="9"/>
      <c r="AB1815" s="9"/>
      <c r="AC1815" s="9"/>
    </row>
    <row r="1816" spans="1:29" x14ac:dyDescent="0.25">
      <c r="A1816" s="17"/>
      <c r="B1816" s="17"/>
      <c r="C1816" s="17"/>
      <c r="D1816" s="17"/>
      <c r="E1816" s="17"/>
      <c r="F1816" s="17"/>
      <c r="G1816" s="17"/>
      <c r="H1816" s="17"/>
      <c r="I1816" s="17"/>
      <c r="J1816" s="17"/>
      <c r="K1816" s="17"/>
      <c r="L1816" s="17"/>
      <c r="M1816" s="17"/>
      <c r="N1816" s="9"/>
      <c r="O1816" s="9"/>
      <c r="P1816" s="17"/>
      <c r="Q1816" s="17"/>
      <c r="R1816" s="17"/>
      <c r="S1816" s="17"/>
      <c r="T1816" s="17"/>
      <c r="U1816" s="17"/>
      <c r="V1816" s="17"/>
      <c r="W1816" s="17"/>
      <c r="X1816" s="17"/>
      <c r="Y1816" s="9"/>
      <c r="Z1816" s="9"/>
      <c r="AA1816" s="9"/>
      <c r="AB1816" s="9"/>
      <c r="AC1816" s="9"/>
    </row>
    <row r="1817" spans="1:29" x14ac:dyDescent="0.25">
      <c r="A1817" s="17"/>
      <c r="B1817" s="17"/>
      <c r="C1817" s="17"/>
      <c r="D1817" s="17"/>
      <c r="E1817" s="17"/>
      <c r="F1817" s="17"/>
      <c r="G1817" s="17"/>
      <c r="H1817" s="17"/>
      <c r="I1817" s="17"/>
      <c r="J1817" s="17"/>
      <c r="K1817" s="17"/>
      <c r="L1817" s="17"/>
      <c r="M1817" s="17"/>
      <c r="N1817" s="9"/>
      <c r="O1817" s="9"/>
      <c r="P1817" s="17"/>
      <c r="Q1817" s="17"/>
      <c r="R1817" s="17"/>
      <c r="S1817" s="17"/>
      <c r="T1817" s="17"/>
      <c r="U1817" s="17"/>
      <c r="V1817" s="17"/>
      <c r="W1817" s="17"/>
      <c r="X1817" s="17"/>
      <c r="Y1817" s="9"/>
      <c r="Z1817" s="9"/>
      <c r="AA1817" s="9"/>
      <c r="AB1817" s="9"/>
      <c r="AC1817" s="9"/>
    </row>
    <row r="1818" spans="1:29" x14ac:dyDescent="0.25">
      <c r="A1818" s="17"/>
      <c r="B1818" s="17"/>
      <c r="C1818" s="17"/>
      <c r="D1818" s="17"/>
      <c r="E1818" s="17"/>
      <c r="F1818" s="17"/>
      <c r="G1818" s="17"/>
      <c r="H1818" s="17"/>
      <c r="I1818" s="17"/>
      <c r="J1818" s="17"/>
      <c r="K1818" s="17"/>
      <c r="L1818" s="17"/>
      <c r="M1818" s="17"/>
      <c r="N1818" s="9"/>
      <c r="O1818" s="9"/>
      <c r="P1818" s="17"/>
      <c r="Q1818" s="17"/>
      <c r="R1818" s="17"/>
      <c r="S1818" s="17"/>
      <c r="T1818" s="17"/>
      <c r="U1818" s="17"/>
      <c r="V1818" s="17"/>
      <c r="W1818" s="17"/>
      <c r="X1818" s="17"/>
      <c r="Y1818" s="9"/>
      <c r="Z1818" s="9"/>
      <c r="AA1818" s="9"/>
      <c r="AB1818" s="9"/>
      <c r="AC1818" s="9"/>
    </row>
    <row r="1819" spans="1:29" x14ac:dyDescent="0.25">
      <c r="A1819" s="17"/>
      <c r="B1819" s="17"/>
      <c r="C1819" s="17"/>
      <c r="D1819" s="17"/>
      <c r="E1819" s="17"/>
      <c r="F1819" s="17"/>
      <c r="G1819" s="17"/>
      <c r="H1819" s="17"/>
      <c r="I1819" s="17"/>
      <c r="J1819" s="17"/>
      <c r="K1819" s="17"/>
      <c r="L1819" s="17"/>
      <c r="M1819" s="17"/>
      <c r="N1819" s="9"/>
      <c r="O1819" s="9"/>
      <c r="P1819" s="17"/>
      <c r="Q1819" s="17"/>
      <c r="R1819" s="17"/>
      <c r="S1819" s="17"/>
      <c r="T1819" s="17"/>
      <c r="U1819" s="17"/>
      <c r="V1819" s="17"/>
      <c r="W1819" s="17"/>
      <c r="X1819" s="17"/>
      <c r="Y1819" s="9"/>
      <c r="Z1819" s="9"/>
      <c r="AA1819" s="9"/>
      <c r="AB1819" s="9"/>
      <c r="AC1819" s="9"/>
    </row>
    <row r="1820" spans="1:29" x14ac:dyDescent="0.25">
      <c r="A1820" s="17"/>
      <c r="B1820" s="17"/>
      <c r="C1820" s="17"/>
      <c r="D1820" s="17"/>
      <c r="E1820" s="17"/>
      <c r="F1820" s="17"/>
      <c r="G1820" s="17"/>
      <c r="H1820" s="17"/>
      <c r="I1820" s="17"/>
      <c r="J1820" s="17"/>
      <c r="K1820" s="17"/>
      <c r="L1820" s="17"/>
      <c r="M1820" s="17"/>
      <c r="N1820" s="9"/>
      <c r="O1820" s="9"/>
      <c r="P1820" s="17"/>
      <c r="Q1820" s="17"/>
      <c r="R1820" s="17"/>
      <c r="S1820" s="17"/>
      <c r="T1820" s="17"/>
      <c r="U1820" s="17"/>
      <c r="V1820" s="17"/>
      <c r="W1820" s="17"/>
      <c r="X1820" s="17"/>
      <c r="Y1820" s="9"/>
      <c r="Z1820" s="9"/>
      <c r="AA1820" s="9"/>
      <c r="AB1820" s="9"/>
      <c r="AC1820" s="9"/>
    </row>
    <row r="1821" spans="1:29" x14ac:dyDescent="0.25">
      <c r="A1821" s="17"/>
      <c r="B1821" s="17"/>
      <c r="C1821" s="17"/>
      <c r="D1821" s="17"/>
      <c r="E1821" s="17"/>
      <c r="F1821" s="17"/>
      <c r="G1821" s="17"/>
      <c r="H1821" s="17"/>
      <c r="I1821" s="17"/>
      <c r="J1821" s="17"/>
      <c r="K1821" s="17"/>
      <c r="L1821" s="17"/>
      <c r="M1821" s="17"/>
      <c r="N1821" s="9"/>
      <c r="O1821" s="9"/>
      <c r="P1821" s="17"/>
      <c r="Q1821" s="17"/>
      <c r="R1821" s="17"/>
      <c r="S1821" s="17"/>
      <c r="T1821" s="17"/>
      <c r="U1821" s="17"/>
      <c r="V1821" s="17"/>
      <c r="W1821" s="17"/>
      <c r="X1821" s="17"/>
      <c r="Y1821" s="9"/>
      <c r="Z1821" s="9"/>
      <c r="AA1821" s="9"/>
      <c r="AB1821" s="9"/>
      <c r="AC1821" s="9"/>
    </row>
    <row r="1822" spans="1:29" x14ac:dyDescent="0.25">
      <c r="A1822" s="17"/>
      <c r="B1822" s="17"/>
      <c r="C1822" s="17"/>
      <c r="D1822" s="17"/>
      <c r="E1822" s="17"/>
      <c r="F1822" s="17"/>
      <c r="G1822" s="17"/>
      <c r="H1822" s="17"/>
      <c r="I1822" s="17"/>
      <c r="J1822" s="17"/>
      <c r="K1822" s="17"/>
      <c r="L1822" s="17"/>
      <c r="M1822" s="17"/>
      <c r="N1822" s="9"/>
      <c r="O1822" s="9"/>
      <c r="P1822" s="17"/>
      <c r="Q1822" s="17"/>
      <c r="R1822" s="17"/>
      <c r="S1822" s="17"/>
      <c r="T1822" s="17"/>
      <c r="U1822" s="17"/>
      <c r="V1822" s="17"/>
      <c r="W1822" s="17"/>
      <c r="X1822" s="17"/>
      <c r="Y1822" s="9"/>
      <c r="Z1822" s="9"/>
      <c r="AA1822" s="9"/>
      <c r="AB1822" s="9"/>
      <c r="AC1822" s="9"/>
    </row>
    <row r="1823" spans="1:29" x14ac:dyDescent="0.25">
      <c r="A1823" s="17"/>
      <c r="B1823" s="17"/>
      <c r="C1823" s="17"/>
      <c r="D1823" s="17"/>
      <c r="E1823" s="17"/>
      <c r="F1823" s="17"/>
      <c r="G1823" s="17"/>
      <c r="H1823" s="17"/>
      <c r="I1823" s="17"/>
      <c r="J1823" s="17"/>
      <c r="K1823" s="17"/>
      <c r="L1823" s="17"/>
      <c r="M1823" s="17"/>
      <c r="N1823" s="9"/>
      <c r="O1823" s="9"/>
      <c r="P1823" s="17"/>
      <c r="Q1823" s="17"/>
      <c r="R1823" s="17"/>
      <c r="S1823" s="17"/>
      <c r="T1823" s="17"/>
      <c r="U1823" s="17"/>
      <c r="V1823" s="17"/>
      <c r="W1823" s="17"/>
      <c r="X1823" s="17"/>
      <c r="Y1823" s="9"/>
      <c r="Z1823" s="9"/>
      <c r="AA1823" s="9"/>
      <c r="AB1823" s="9"/>
      <c r="AC1823" s="9"/>
    </row>
    <row r="1824" spans="1:29" x14ac:dyDescent="0.25">
      <c r="A1824" s="17"/>
      <c r="B1824" s="17"/>
      <c r="C1824" s="17"/>
      <c r="D1824" s="17"/>
      <c r="E1824" s="17"/>
      <c r="F1824" s="17"/>
      <c r="G1824" s="17"/>
      <c r="H1824" s="17"/>
      <c r="I1824" s="17"/>
      <c r="J1824" s="17"/>
      <c r="K1824" s="17"/>
      <c r="L1824" s="17"/>
      <c r="M1824" s="17"/>
      <c r="N1824" s="9"/>
      <c r="O1824" s="9"/>
      <c r="P1824" s="17"/>
      <c r="Q1824" s="17"/>
      <c r="R1824" s="17"/>
      <c r="S1824" s="17"/>
      <c r="T1824" s="17"/>
      <c r="U1824" s="17"/>
      <c r="V1824" s="17"/>
      <c r="W1824" s="17"/>
      <c r="X1824" s="17"/>
      <c r="Y1824" s="9"/>
      <c r="Z1824" s="9"/>
      <c r="AA1824" s="9"/>
      <c r="AB1824" s="9"/>
      <c r="AC1824" s="9"/>
    </row>
    <row r="1825" spans="1:29" x14ac:dyDescent="0.25">
      <c r="A1825" s="17"/>
      <c r="B1825" s="17"/>
      <c r="C1825" s="17"/>
      <c r="D1825" s="17"/>
      <c r="E1825" s="17"/>
      <c r="F1825" s="17"/>
      <c r="G1825" s="17"/>
      <c r="H1825" s="17"/>
      <c r="I1825" s="17"/>
      <c r="J1825" s="17"/>
      <c r="K1825" s="17"/>
      <c r="L1825" s="17"/>
      <c r="M1825" s="17"/>
      <c r="N1825" s="9"/>
      <c r="O1825" s="9"/>
      <c r="P1825" s="17"/>
      <c r="Q1825" s="17"/>
      <c r="R1825" s="17"/>
      <c r="S1825" s="17"/>
      <c r="T1825" s="17"/>
      <c r="U1825" s="17"/>
      <c r="V1825" s="17"/>
      <c r="W1825" s="17"/>
      <c r="X1825" s="17"/>
      <c r="Y1825" s="9"/>
      <c r="Z1825" s="9"/>
      <c r="AA1825" s="9"/>
      <c r="AB1825" s="9"/>
      <c r="AC1825" s="9"/>
    </row>
    <row r="1826" spans="1:29" x14ac:dyDescent="0.25">
      <c r="A1826" s="17"/>
      <c r="B1826" s="17"/>
      <c r="C1826" s="17"/>
      <c r="D1826" s="17"/>
      <c r="E1826" s="17"/>
      <c r="F1826" s="17"/>
      <c r="G1826" s="17"/>
      <c r="H1826" s="17"/>
      <c r="I1826" s="17"/>
      <c r="J1826" s="17"/>
      <c r="K1826" s="17"/>
      <c r="L1826" s="17"/>
      <c r="M1826" s="17"/>
      <c r="N1826" s="9"/>
      <c r="O1826" s="9"/>
      <c r="P1826" s="17"/>
      <c r="Q1826" s="17"/>
      <c r="R1826" s="17"/>
      <c r="S1826" s="17"/>
      <c r="T1826" s="17"/>
      <c r="U1826" s="17"/>
      <c r="V1826" s="17"/>
      <c r="W1826" s="17"/>
      <c r="X1826" s="17"/>
      <c r="Y1826" s="9"/>
      <c r="Z1826" s="9"/>
      <c r="AA1826" s="9"/>
      <c r="AB1826" s="9"/>
      <c r="AC1826" s="9"/>
    </row>
    <row r="1827" spans="1:29" x14ac:dyDescent="0.25">
      <c r="A1827" s="17"/>
      <c r="B1827" s="17"/>
      <c r="C1827" s="17"/>
      <c r="D1827" s="17"/>
      <c r="E1827" s="17"/>
      <c r="F1827" s="17"/>
      <c r="G1827" s="17"/>
      <c r="H1827" s="17"/>
      <c r="I1827" s="17"/>
      <c r="J1827" s="17"/>
      <c r="K1827" s="17"/>
      <c r="L1827" s="17"/>
      <c r="M1827" s="17"/>
      <c r="N1827" s="9"/>
      <c r="O1827" s="9"/>
      <c r="P1827" s="17"/>
      <c r="Q1827" s="17"/>
      <c r="R1827" s="17"/>
      <c r="S1827" s="17"/>
      <c r="T1827" s="17"/>
      <c r="U1827" s="17"/>
      <c r="V1827" s="17"/>
      <c r="W1827" s="17"/>
      <c r="X1827" s="17"/>
      <c r="Y1827" s="9"/>
      <c r="Z1827" s="9"/>
      <c r="AA1827" s="9"/>
      <c r="AB1827" s="9"/>
      <c r="AC1827" s="9"/>
    </row>
    <row r="1828" spans="1:29" x14ac:dyDescent="0.25">
      <c r="A1828" s="17"/>
      <c r="B1828" s="17"/>
      <c r="C1828" s="17"/>
      <c r="D1828" s="17"/>
      <c r="E1828" s="17"/>
      <c r="F1828" s="17"/>
      <c r="G1828" s="17"/>
      <c r="H1828" s="17"/>
      <c r="I1828" s="17"/>
      <c r="J1828" s="17"/>
      <c r="K1828" s="17"/>
      <c r="L1828" s="17"/>
      <c r="M1828" s="17"/>
      <c r="N1828" s="9"/>
      <c r="O1828" s="9"/>
      <c r="P1828" s="17"/>
      <c r="Q1828" s="17"/>
      <c r="R1828" s="17"/>
      <c r="S1828" s="17"/>
      <c r="T1828" s="17"/>
      <c r="U1828" s="17"/>
      <c r="V1828" s="17"/>
      <c r="W1828" s="17"/>
      <c r="X1828" s="17"/>
      <c r="Y1828" s="9"/>
      <c r="Z1828" s="9"/>
      <c r="AA1828" s="9"/>
      <c r="AB1828" s="9"/>
      <c r="AC1828" s="9"/>
    </row>
    <row r="1829" spans="1:29" x14ac:dyDescent="0.25">
      <c r="A1829" s="17"/>
      <c r="B1829" s="17"/>
      <c r="C1829" s="17"/>
      <c r="D1829" s="17"/>
      <c r="E1829" s="17"/>
      <c r="F1829" s="17"/>
      <c r="G1829" s="17"/>
      <c r="H1829" s="17"/>
      <c r="I1829" s="17"/>
      <c r="J1829" s="17"/>
      <c r="K1829" s="17"/>
      <c r="L1829" s="17"/>
      <c r="M1829" s="17"/>
      <c r="N1829" s="9"/>
      <c r="O1829" s="9"/>
      <c r="P1829" s="17"/>
      <c r="Q1829" s="17"/>
      <c r="R1829" s="17"/>
      <c r="S1829" s="17"/>
      <c r="T1829" s="17"/>
      <c r="U1829" s="17"/>
      <c r="V1829" s="17"/>
      <c r="W1829" s="17"/>
      <c r="X1829" s="17"/>
      <c r="Y1829" s="9"/>
      <c r="Z1829" s="9"/>
      <c r="AA1829" s="9"/>
      <c r="AB1829" s="9"/>
      <c r="AC1829" s="9"/>
    </row>
    <row r="1830" spans="1:29" x14ac:dyDescent="0.25">
      <c r="A1830" s="17"/>
      <c r="B1830" s="17"/>
      <c r="C1830" s="17"/>
      <c r="D1830" s="17"/>
      <c r="E1830" s="17"/>
      <c r="F1830" s="17"/>
      <c r="G1830" s="17"/>
      <c r="H1830" s="17"/>
      <c r="I1830" s="17"/>
      <c r="J1830" s="17"/>
      <c r="K1830" s="17"/>
      <c r="L1830" s="17"/>
      <c r="M1830" s="17"/>
      <c r="N1830" s="9"/>
      <c r="O1830" s="9"/>
      <c r="P1830" s="17"/>
      <c r="Q1830" s="17"/>
      <c r="R1830" s="17"/>
      <c r="S1830" s="17"/>
      <c r="T1830" s="17"/>
      <c r="U1830" s="17"/>
      <c r="V1830" s="17"/>
      <c r="W1830" s="17"/>
      <c r="X1830" s="17"/>
      <c r="Y1830" s="9"/>
      <c r="Z1830" s="9"/>
      <c r="AA1830" s="9"/>
      <c r="AB1830" s="9"/>
      <c r="AC1830" s="9"/>
    </row>
    <row r="1831" spans="1:29" x14ac:dyDescent="0.25">
      <c r="A1831" s="17"/>
      <c r="B1831" s="17"/>
      <c r="C1831" s="17"/>
      <c r="D1831" s="17"/>
      <c r="E1831" s="17"/>
      <c r="F1831" s="17"/>
      <c r="G1831" s="17"/>
      <c r="H1831" s="17"/>
      <c r="I1831" s="17"/>
      <c r="J1831" s="17"/>
      <c r="K1831" s="17"/>
      <c r="L1831" s="17"/>
      <c r="M1831" s="17"/>
      <c r="N1831" s="9"/>
      <c r="O1831" s="9"/>
      <c r="P1831" s="17"/>
      <c r="Q1831" s="17"/>
      <c r="R1831" s="17"/>
      <c r="S1831" s="17"/>
      <c r="T1831" s="17"/>
      <c r="U1831" s="17"/>
      <c r="V1831" s="17"/>
      <c r="W1831" s="17"/>
      <c r="X1831" s="17"/>
      <c r="Y1831" s="9"/>
      <c r="Z1831" s="9"/>
      <c r="AA1831" s="9"/>
      <c r="AB1831" s="9"/>
      <c r="AC1831" s="9"/>
    </row>
    <row r="1832" spans="1:29" x14ac:dyDescent="0.25">
      <c r="A1832" s="17"/>
      <c r="B1832" s="17"/>
      <c r="C1832" s="17"/>
      <c r="D1832" s="17"/>
      <c r="E1832" s="17"/>
      <c r="F1832" s="17"/>
      <c r="G1832" s="17"/>
      <c r="H1832" s="17"/>
      <c r="I1832" s="17"/>
      <c r="J1832" s="17"/>
      <c r="K1832" s="17"/>
      <c r="L1832" s="17"/>
      <c r="M1832" s="17"/>
      <c r="N1832" s="9"/>
      <c r="O1832" s="9"/>
      <c r="P1832" s="17"/>
      <c r="Q1832" s="17"/>
      <c r="R1832" s="17"/>
      <c r="S1832" s="17"/>
      <c r="T1832" s="17"/>
      <c r="U1832" s="17"/>
      <c r="V1832" s="17"/>
      <c r="W1832" s="17"/>
      <c r="X1832" s="17"/>
      <c r="Y1832" s="9"/>
      <c r="Z1832" s="9"/>
      <c r="AA1832" s="9"/>
      <c r="AB1832" s="9"/>
      <c r="AC1832" s="9"/>
    </row>
    <row r="1833" spans="1:29" x14ac:dyDescent="0.25">
      <c r="A1833" s="17"/>
      <c r="B1833" s="17"/>
      <c r="C1833" s="17"/>
      <c r="D1833" s="17"/>
      <c r="E1833" s="17"/>
      <c r="F1833" s="17"/>
      <c r="G1833" s="17"/>
      <c r="H1833" s="17"/>
      <c r="I1833" s="17"/>
      <c r="J1833" s="17"/>
      <c r="K1833" s="17"/>
      <c r="L1833" s="17"/>
      <c r="M1833" s="17"/>
      <c r="N1833" s="9"/>
      <c r="O1833" s="9"/>
      <c r="P1833" s="17"/>
      <c r="Q1833" s="17"/>
      <c r="R1833" s="17"/>
      <c r="S1833" s="17"/>
      <c r="T1833" s="17"/>
      <c r="U1833" s="17"/>
      <c r="V1833" s="17"/>
      <c r="W1833" s="17"/>
      <c r="X1833" s="17"/>
      <c r="Y1833" s="9"/>
      <c r="Z1833" s="9"/>
      <c r="AA1833" s="9"/>
      <c r="AB1833" s="9"/>
      <c r="AC1833" s="9"/>
    </row>
    <row r="1834" spans="1:29" x14ac:dyDescent="0.25">
      <c r="A1834" s="17"/>
      <c r="B1834" s="17"/>
      <c r="C1834" s="17"/>
      <c r="D1834" s="17"/>
      <c r="E1834" s="17"/>
      <c r="F1834" s="17"/>
      <c r="G1834" s="17"/>
      <c r="H1834" s="17"/>
      <c r="I1834" s="17"/>
      <c r="J1834" s="17"/>
      <c r="K1834" s="17"/>
      <c r="L1834" s="17"/>
      <c r="M1834" s="17"/>
      <c r="N1834" s="9"/>
      <c r="O1834" s="9"/>
      <c r="P1834" s="17"/>
      <c r="Q1834" s="17"/>
      <c r="R1834" s="17"/>
      <c r="S1834" s="17"/>
      <c r="T1834" s="17"/>
      <c r="U1834" s="17"/>
      <c r="V1834" s="17"/>
      <c r="W1834" s="17"/>
      <c r="X1834" s="17"/>
      <c r="Y1834" s="9"/>
      <c r="Z1834" s="9"/>
      <c r="AA1834" s="9"/>
      <c r="AB1834" s="9"/>
      <c r="AC1834" s="9"/>
    </row>
    <row r="1835" spans="1:29" x14ac:dyDescent="0.25">
      <c r="A1835" s="17"/>
      <c r="B1835" s="17"/>
      <c r="C1835" s="17"/>
      <c r="D1835" s="17"/>
      <c r="E1835" s="17"/>
      <c r="F1835" s="17"/>
      <c r="G1835" s="17"/>
      <c r="H1835" s="17"/>
      <c r="I1835" s="17"/>
      <c r="J1835" s="17"/>
      <c r="K1835" s="17"/>
      <c r="L1835" s="17"/>
      <c r="M1835" s="17"/>
      <c r="N1835" s="9"/>
      <c r="O1835" s="9"/>
      <c r="P1835" s="17"/>
      <c r="Q1835" s="17"/>
      <c r="R1835" s="17"/>
      <c r="S1835" s="17"/>
      <c r="T1835" s="17"/>
      <c r="U1835" s="17"/>
      <c r="V1835" s="17"/>
      <c r="W1835" s="17"/>
      <c r="X1835" s="17"/>
      <c r="Y1835" s="9"/>
      <c r="Z1835" s="9"/>
      <c r="AA1835" s="9"/>
      <c r="AB1835" s="9"/>
      <c r="AC1835" s="9"/>
    </row>
    <row r="1836" spans="1:29" x14ac:dyDescent="0.25">
      <c r="A1836" s="17"/>
      <c r="B1836" s="17"/>
      <c r="C1836" s="17"/>
      <c r="D1836" s="17"/>
      <c r="E1836" s="17"/>
      <c r="F1836" s="17"/>
      <c r="G1836" s="17"/>
      <c r="H1836" s="17"/>
      <c r="I1836" s="17"/>
      <c r="J1836" s="17"/>
      <c r="K1836" s="17"/>
      <c r="L1836" s="17"/>
      <c r="M1836" s="17"/>
      <c r="N1836" s="9"/>
      <c r="O1836" s="9"/>
      <c r="P1836" s="17"/>
      <c r="Q1836" s="17"/>
      <c r="R1836" s="17"/>
      <c r="S1836" s="17"/>
      <c r="T1836" s="17"/>
      <c r="U1836" s="17"/>
      <c r="V1836" s="17"/>
      <c r="W1836" s="17"/>
      <c r="X1836" s="17"/>
      <c r="Y1836" s="9"/>
      <c r="Z1836" s="9"/>
      <c r="AA1836" s="9"/>
      <c r="AB1836" s="9"/>
      <c r="AC1836" s="9"/>
    </row>
    <row r="1837" spans="1:29" x14ac:dyDescent="0.25">
      <c r="A1837" s="17"/>
      <c r="B1837" s="17"/>
      <c r="C1837" s="17"/>
      <c r="D1837" s="17"/>
      <c r="E1837" s="17"/>
      <c r="F1837" s="17"/>
      <c r="G1837" s="17"/>
      <c r="H1837" s="17"/>
      <c r="I1837" s="17"/>
      <c r="J1837" s="17"/>
      <c r="K1837" s="17"/>
      <c r="L1837" s="17"/>
      <c r="M1837" s="17"/>
      <c r="N1837" s="9"/>
      <c r="O1837" s="9"/>
      <c r="P1837" s="17"/>
      <c r="Q1837" s="17"/>
      <c r="R1837" s="17"/>
      <c r="S1837" s="17"/>
      <c r="T1837" s="17"/>
      <c r="U1837" s="17"/>
      <c r="V1837" s="17"/>
      <c r="W1837" s="17"/>
      <c r="X1837" s="17"/>
      <c r="Y1837" s="9"/>
      <c r="Z1837" s="9"/>
      <c r="AA1837" s="9"/>
      <c r="AB1837" s="9"/>
      <c r="AC1837" s="9"/>
    </row>
    <row r="1838" spans="1:29" x14ac:dyDescent="0.25">
      <c r="A1838" s="17"/>
      <c r="B1838" s="17"/>
      <c r="C1838" s="17"/>
      <c r="D1838" s="17"/>
      <c r="E1838" s="17"/>
      <c r="F1838" s="17"/>
      <c r="G1838" s="17"/>
      <c r="H1838" s="17"/>
      <c r="I1838" s="17"/>
      <c r="J1838" s="17"/>
      <c r="K1838" s="17"/>
      <c r="L1838" s="17"/>
      <c r="M1838" s="17"/>
      <c r="N1838" s="9"/>
      <c r="O1838" s="9"/>
      <c r="P1838" s="17"/>
      <c r="Q1838" s="17"/>
      <c r="R1838" s="17"/>
      <c r="S1838" s="17"/>
      <c r="T1838" s="17"/>
      <c r="U1838" s="17"/>
      <c r="V1838" s="17"/>
      <c r="W1838" s="17"/>
      <c r="X1838" s="17"/>
      <c r="Y1838" s="9"/>
      <c r="Z1838" s="9"/>
      <c r="AA1838" s="9"/>
      <c r="AB1838" s="9"/>
      <c r="AC1838" s="9"/>
    </row>
    <row r="1839" spans="1:29" x14ac:dyDescent="0.25">
      <c r="A1839" s="17"/>
      <c r="B1839" s="17"/>
      <c r="C1839" s="17"/>
      <c r="D1839" s="17"/>
      <c r="E1839" s="17"/>
      <c r="F1839" s="17"/>
      <c r="G1839" s="17"/>
      <c r="H1839" s="17"/>
      <c r="I1839" s="17"/>
      <c r="J1839" s="17"/>
      <c r="K1839" s="17"/>
      <c r="L1839" s="17"/>
      <c r="M1839" s="17"/>
      <c r="N1839" s="9"/>
      <c r="O1839" s="9"/>
      <c r="P1839" s="17"/>
      <c r="Q1839" s="17"/>
      <c r="R1839" s="17"/>
      <c r="S1839" s="17"/>
      <c r="T1839" s="17"/>
      <c r="U1839" s="17"/>
      <c r="V1839" s="17"/>
      <c r="W1839" s="17"/>
      <c r="X1839" s="17"/>
      <c r="Y1839" s="9"/>
      <c r="Z1839" s="9"/>
      <c r="AA1839" s="9"/>
      <c r="AB1839" s="9"/>
      <c r="AC1839" s="9"/>
    </row>
    <row r="1840" spans="1:29" x14ac:dyDescent="0.25">
      <c r="A1840" s="17"/>
      <c r="B1840" s="17"/>
      <c r="C1840" s="17"/>
      <c r="D1840" s="17"/>
      <c r="E1840" s="17"/>
      <c r="F1840" s="17"/>
      <c r="G1840" s="17"/>
      <c r="H1840" s="17"/>
      <c r="I1840" s="17"/>
      <c r="J1840" s="17"/>
      <c r="K1840" s="17"/>
      <c r="L1840" s="17"/>
      <c r="M1840" s="17"/>
      <c r="N1840" s="9"/>
      <c r="O1840" s="9"/>
      <c r="P1840" s="17"/>
      <c r="Q1840" s="17"/>
      <c r="R1840" s="17"/>
      <c r="S1840" s="17"/>
      <c r="T1840" s="17"/>
      <c r="U1840" s="17"/>
      <c r="V1840" s="17"/>
      <c r="W1840" s="17"/>
      <c r="X1840" s="17"/>
      <c r="Y1840" s="9"/>
      <c r="Z1840" s="9"/>
      <c r="AA1840" s="9"/>
      <c r="AB1840" s="9"/>
      <c r="AC1840" s="9"/>
    </row>
    <row r="1841" spans="1:29" x14ac:dyDescent="0.25">
      <c r="A1841" s="17"/>
      <c r="B1841" s="17"/>
      <c r="C1841" s="17"/>
      <c r="D1841" s="17"/>
      <c r="E1841" s="17"/>
      <c r="F1841" s="17"/>
      <c r="G1841" s="17"/>
      <c r="H1841" s="17"/>
      <c r="I1841" s="17"/>
      <c r="J1841" s="17"/>
      <c r="K1841" s="17"/>
      <c r="L1841" s="17"/>
      <c r="M1841" s="17"/>
      <c r="N1841" s="9"/>
      <c r="O1841" s="9"/>
      <c r="P1841" s="17"/>
      <c r="Q1841" s="17"/>
      <c r="R1841" s="17"/>
      <c r="S1841" s="17"/>
      <c r="T1841" s="17"/>
      <c r="U1841" s="17"/>
      <c r="V1841" s="17"/>
      <c r="W1841" s="17"/>
      <c r="X1841" s="17"/>
      <c r="Y1841" s="9"/>
      <c r="Z1841" s="9"/>
      <c r="AA1841" s="9"/>
      <c r="AB1841" s="9"/>
      <c r="AC1841" s="9"/>
    </row>
    <row r="1842" spans="1:29" x14ac:dyDescent="0.25">
      <c r="A1842" s="17"/>
      <c r="B1842" s="17"/>
      <c r="C1842" s="17"/>
      <c r="D1842" s="17"/>
      <c r="E1842" s="17"/>
      <c r="F1842" s="17"/>
      <c r="G1842" s="17"/>
      <c r="H1842" s="17"/>
      <c r="I1842" s="17"/>
      <c r="J1842" s="17"/>
      <c r="K1842" s="17"/>
      <c r="L1842" s="17"/>
      <c r="M1842" s="17"/>
      <c r="N1842" s="9"/>
      <c r="O1842" s="9"/>
      <c r="P1842" s="17"/>
      <c r="Q1842" s="17"/>
      <c r="R1842" s="17"/>
      <c r="S1842" s="17"/>
      <c r="T1842" s="17"/>
      <c r="U1842" s="17"/>
      <c r="V1842" s="17"/>
      <c r="W1842" s="17"/>
      <c r="X1842" s="17"/>
      <c r="Y1842" s="9"/>
      <c r="Z1842" s="9"/>
      <c r="AA1842" s="9"/>
      <c r="AB1842" s="9"/>
      <c r="AC1842" s="9"/>
    </row>
    <row r="1843" spans="1:29" x14ac:dyDescent="0.25">
      <c r="A1843" s="17"/>
      <c r="B1843" s="17"/>
      <c r="C1843" s="17"/>
      <c r="D1843" s="17"/>
      <c r="E1843" s="17"/>
      <c r="F1843" s="17"/>
      <c r="G1843" s="17"/>
      <c r="H1843" s="17"/>
      <c r="I1843" s="17"/>
      <c r="J1843" s="17"/>
      <c r="K1843" s="17"/>
      <c r="L1843" s="17"/>
      <c r="M1843" s="17"/>
      <c r="N1843" s="9"/>
      <c r="O1843" s="9"/>
      <c r="P1843" s="17"/>
      <c r="Q1843" s="17"/>
      <c r="R1843" s="17"/>
      <c r="S1843" s="17"/>
      <c r="T1843" s="17"/>
      <c r="U1843" s="17"/>
      <c r="V1843" s="17"/>
      <c r="W1843" s="17"/>
      <c r="X1843" s="17"/>
      <c r="Y1843" s="9"/>
      <c r="Z1843" s="9"/>
      <c r="AA1843" s="9"/>
      <c r="AB1843" s="9"/>
      <c r="AC1843" s="9"/>
    </row>
    <row r="1844" spans="1:29" x14ac:dyDescent="0.25">
      <c r="A1844" s="17"/>
      <c r="B1844" s="17"/>
      <c r="C1844" s="17"/>
      <c r="D1844" s="17"/>
      <c r="E1844" s="17"/>
      <c r="F1844" s="17"/>
      <c r="G1844" s="17"/>
      <c r="H1844" s="17"/>
      <c r="I1844" s="17"/>
      <c r="J1844" s="17"/>
      <c r="K1844" s="17"/>
      <c r="L1844" s="17"/>
      <c r="M1844" s="17"/>
      <c r="N1844" s="9"/>
      <c r="O1844" s="9"/>
      <c r="P1844" s="17"/>
      <c r="Q1844" s="17"/>
      <c r="R1844" s="17"/>
      <c r="S1844" s="17"/>
      <c r="T1844" s="17"/>
      <c r="U1844" s="17"/>
      <c r="V1844" s="17"/>
      <c r="W1844" s="17"/>
      <c r="X1844" s="17"/>
      <c r="Y1844" s="9"/>
      <c r="Z1844" s="9"/>
      <c r="AA1844" s="9"/>
      <c r="AB1844" s="9"/>
      <c r="AC1844" s="9"/>
    </row>
    <row r="1845" spans="1:29" x14ac:dyDescent="0.25">
      <c r="A1845" s="17"/>
      <c r="B1845" s="17"/>
      <c r="C1845" s="17"/>
      <c r="D1845" s="17"/>
      <c r="E1845" s="17"/>
      <c r="F1845" s="17"/>
      <c r="G1845" s="17"/>
      <c r="H1845" s="17"/>
      <c r="I1845" s="17"/>
      <c r="J1845" s="17"/>
      <c r="K1845" s="17"/>
      <c r="L1845" s="17"/>
      <c r="M1845" s="17"/>
      <c r="N1845" s="9"/>
      <c r="O1845" s="9"/>
      <c r="P1845" s="17"/>
      <c r="Q1845" s="17"/>
      <c r="R1845" s="17"/>
      <c r="S1845" s="17"/>
      <c r="T1845" s="17"/>
      <c r="U1845" s="17"/>
      <c r="V1845" s="17"/>
      <c r="W1845" s="17"/>
      <c r="X1845" s="17"/>
      <c r="Y1845" s="9"/>
      <c r="Z1845" s="9"/>
      <c r="AA1845" s="9"/>
      <c r="AB1845" s="9"/>
      <c r="AC1845" s="9"/>
    </row>
    <row r="1846" spans="1:29" x14ac:dyDescent="0.25">
      <c r="A1846" s="17"/>
      <c r="B1846" s="17"/>
      <c r="C1846" s="17"/>
      <c r="D1846" s="17"/>
      <c r="E1846" s="17"/>
      <c r="F1846" s="17"/>
      <c r="G1846" s="17"/>
      <c r="H1846" s="17"/>
      <c r="I1846" s="17"/>
      <c r="J1846" s="17"/>
      <c r="K1846" s="17"/>
      <c r="L1846" s="17"/>
      <c r="M1846" s="17"/>
      <c r="N1846" s="9"/>
      <c r="O1846" s="9"/>
      <c r="P1846" s="17"/>
      <c r="Q1846" s="17"/>
      <c r="R1846" s="17"/>
      <c r="S1846" s="17"/>
      <c r="T1846" s="17"/>
      <c r="U1846" s="17"/>
      <c r="V1846" s="17"/>
      <c r="W1846" s="17"/>
      <c r="X1846" s="17"/>
      <c r="Y1846" s="9"/>
      <c r="Z1846" s="9"/>
      <c r="AA1846" s="9"/>
      <c r="AB1846" s="9"/>
      <c r="AC1846" s="9"/>
    </row>
    <row r="1847" spans="1:29" x14ac:dyDescent="0.25">
      <c r="A1847" s="17"/>
      <c r="B1847" s="17"/>
      <c r="C1847" s="17"/>
      <c r="D1847" s="17"/>
      <c r="E1847" s="17"/>
      <c r="F1847" s="17"/>
      <c r="G1847" s="17"/>
      <c r="H1847" s="17"/>
      <c r="I1847" s="17"/>
      <c r="J1847" s="17"/>
      <c r="K1847" s="17"/>
      <c r="L1847" s="17"/>
      <c r="M1847" s="17"/>
      <c r="N1847" s="9"/>
      <c r="O1847" s="9"/>
      <c r="P1847" s="17"/>
      <c r="Q1847" s="17"/>
      <c r="R1847" s="17"/>
      <c r="S1847" s="17"/>
      <c r="T1847" s="17"/>
      <c r="U1847" s="17"/>
      <c r="V1847" s="17"/>
      <c r="W1847" s="17"/>
      <c r="X1847" s="17"/>
      <c r="Y1847" s="9"/>
      <c r="Z1847" s="9"/>
      <c r="AA1847" s="9"/>
      <c r="AB1847" s="9"/>
      <c r="AC1847" s="9"/>
    </row>
    <row r="1848" spans="1:29" x14ac:dyDescent="0.25">
      <c r="A1848" s="17"/>
      <c r="B1848" s="17"/>
      <c r="C1848" s="17"/>
      <c r="D1848" s="17"/>
      <c r="E1848" s="17"/>
      <c r="F1848" s="17"/>
      <c r="G1848" s="17"/>
      <c r="H1848" s="17"/>
      <c r="I1848" s="17"/>
      <c r="J1848" s="17"/>
      <c r="K1848" s="17"/>
      <c r="L1848" s="17"/>
      <c r="M1848" s="17"/>
      <c r="N1848" s="9"/>
      <c r="O1848" s="9"/>
      <c r="P1848" s="17"/>
      <c r="Q1848" s="17"/>
      <c r="R1848" s="17"/>
      <c r="S1848" s="17"/>
      <c r="T1848" s="17"/>
      <c r="U1848" s="17"/>
      <c r="V1848" s="17"/>
      <c r="W1848" s="17"/>
      <c r="X1848" s="17"/>
      <c r="Y1848" s="9"/>
      <c r="Z1848" s="9"/>
      <c r="AA1848" s="9"/>
      <c r="AB1848" s="9"/>
      <c r="AC1848" s="9"/>
    </row>
    <row r="1849" spans="1:29" x14ac:dyDescent="0.25">
      <c r="A1849" s="17"/>
      <c r="B1849" s="17"/>
      <c r="C1849" s="17"/>
      <c r="D1849" s="17"/>
      <c r="E1849" s="17"/>
      <c r="F1849" s="17"/>
      <c r="G1849" s="17"/>
      <c r="H1849" s="17"/>
      <c r="I1849" s="17"/>
      <c r="J1849" s="17"/>
      <c r="K1849" s="17"/>
      <c r="L1849" s="17"/>
      <c r="M1849" s="17"/>
      <c r="N1849" s="9"/>
      <c r="O1849" s="9"/>
      <c r="P1849" s="17"/>
      <c r="Q1849" s="17"/>
      <c r="R1849" s="17"/>
      <c r="S1849" s="17"/>
      <c r="T1849" s="17"/>
      <c r="U1849" s="17"/>
      <c r="V1849" s="17"/>
      <c r="W1849" s="17"/>
      <c r="X1849" s="17"/>
      <c r="Y1849" s="9"/>
      <c r="Z1849" s="9"/>
      <c r="AA1849" s="9"/>
      <c r="AB1849" s="9"/>
      <c r="AC1849" s="9"/>
    </row>
    <row r="1850" spans="1:29" x14ac:dyDescent="0.25">
      <c r="A1850" s="17"/>
      <c r="B1850" s="17"/>
      <c r="C1850" s="17"/>
      <c r="D1850" s="17"/>
      <c r="E1850" s="17"/>
      <c r="F1850" s="17"/>
      <c r="G1850" s="17"/>
      <c r="H1850" s="17"/>
      <c r="I1850" s="17"/>
      <c r="J1850" s="17"/>
      <c r="K1850" s="17"/>
      <c r="L1850" s="17"/>
      <c r="M1850" s="17"/>
      <c r="N1850" s="9"/>
      <c r="O1850" s="9"/>
      <c r="P1850" s="17"/>
      <c r="Q1850" s="17"/>
      <c r="R1850" s="17"/>
      <c r="S1850" s="17"/>
      <c r="T1850" s="17"/>
      <c r="U1850" s="17"/>
      <c r="V1850" s="17"/>
      <c r="W1850" s="17"/>
      <c r="X1850" s="17"/>
      <c r="Y1850" s="9"/>
      <c r="Z1850" s="9"/>
      <c r="AA1850" s="9"/>
      <c r="AB1850" s="9"/>
      <c r="AC1850" s="9"/>
    </row>
    <row r="1851" spans="1:29" x14ac:dyDescent="0.25">
      <c r="A1851" s="17"/>
      <c r="B1851" s="17"/>
      <c r="C1851" s="17"/>
      <c r="D1851" s="17"/>
      <c r="E1851" s="17"/>
      <c r="F1851" s="17"/>
      <c r="G1851" s="17"/>
      <c r="H1851" s="17"/>
      <c r="I1851" s="17"/>
      <c r="J1851" s="17"/>
      <c r="K1851" s="17"/>
      <c r="L1851" s="17"/>
      <c r="M1851" s="17"/>
      <c r="N1851" s="9"/>
      <c r="O1851" s="9"/>
      <c r="P1851" s="17"/>
      <c r="Q1851" s="17"/>
      <c r="R1851" s="17"/>
      <c r="S1851" s="17"/>
      <c r="T1851" s="17"/>
      <c r="U1851" s="17"/>
      <c r="V1851" s="17"/>
      <c r="W1851" s="17"/>
      <c r="X1851" s="17"/>
      <c r="Y1851" s="9"/>
      <c r="Z1851" s="9"/>
      <c r="AA1851" s="9"/>
      <c r="AB1851" s="9"/>
      <c r="AC1851" s="9"/>
    </row>
    <row r="1852" spans="1:29" x14ac:dyDescent="0.25">
      <c r="A1852" s="17"/>
      <c r="B1852" s="17"/>
      <c r="C1852" s="17"/>
      <c r="D1852" s="17"/>
      <c r="E1852" s="17"/>
      <c r="F1852" s="17"/>
      <c r="G1852" s="17"/>
      <c r="H1852" s="17"/>
      <c r="I1852" s="17"/>
      <c r="J1852" s="17"/>
      <c r="K1852" s="17"/>
      <c r="L1852" s="17"/>
      <c r="M1852" s="17"/>
      <c r="N1852" s="9"/>
      <c r="O1852" s="9"/>
      <c r="P1852" s="17"/>
      <c r="Q1852" s="17"/>
      <c r="R1852" s="17"/>
      <c r="S1852" s="17"/>
      <c r="T1852" s="17"/>
      <c r="U1852" s="17"/>
      <c r="V1852" s="17"/>
      <c r="W1852" s="17"/>
      <c r="X1852" s="17"/>
      <c r="Y1852" s="9"/>
      <c r="Z1852" s="9"/>
      <c r="AA1852" s="9"/>
      <c r="AB1852" s="9"/>
      <c r="AC1852" s="9"/>
    </row>
    <row r="1853" spans="1:29" x14ac:dyDescent="0.25">
      <c r="A1853" s="17"/>
      <c r="B1853" s="17"/>
      <c r="C1853" s="17"/>
      <c r="D1853" s="17"/>
      <c r="E1853" s="17"/>
      <c r="F1853" s="17"/>
      <c r="G1853" s="17"/>
      <c r="H1853" s="17"/>
      <c r="I1853" s="17"/>
      <c r="J1853" s="17"/>
      <c r="K1853" s="17"/>
      <c r="L1853" s="17"/>
      <c r="M1853" s="17"/>
      <c r="N1853" s="9"/>
      <c r="O1853" s="9"/>
      <c r="P1853" s="17"/>
      <c r="Q1853" s="17"/>
      <c r="R1853" s="17"/>
      <c r="S1853" s="17"/>
      <c r="T1853" s="17"/>
      <c r="U1853" s="17"/>
      <c r="V1853" s="17"/>
      <c r="W1853" s="17"/>
      <c r="X1853" s="17"/>
      <c r="Y1853" s="9"/>
      <c r="Z1853" s="9"/>
      <c r="AA1853" s="9"/>
      <c r="AB1853" s="9"/>
      <c r="AC1853" s="9"/>
    </row>
    <row r="1854" spans="1:29" x14ac:dyDescent="0.25">
      <c r="A1854" s="17"/>
      <c r="B1854" s="17"/>
      <c r="C1854" s="17"/>
      <c r="D1854" s="17"/>
      <c r="E1854" s="17"/>
      <c r="F1854" s="17"/>
      <c r="G1854" s="17"/>
      <c r="H1854" s="17"/>
      <c r="I1854" s="17"/>
      <c r="J1854" s="17"/>
      <c r="K1854" s="17"/>
      <c r="L1854" s="17"/>
      <c r="M1854" s="17"/>
      <c r="N1854" s="9"/>
      <c r="O1854" s="9"/>
      <c r="P1854" s="17"/>
      <c r="Q1854" s="17"/>
      <c r="R1854" s="17"/>
      <c r="S1854" s="17"/>
      <c r="T1854" s="17"/>
      <c r="U1854" s="17"/>
      <c r="V1854" s="17"/>
      <c r="W1854" s="17"/>
      <c r="X1854" s="17"/>
      <c r="Y1854" s="9"/>
      <c r="Z1854" s="9"/>
      <c r="AA1854" s="9"/>
      <c r="AB1854" s="9"/>
      <c r="AC1854" s="9"/>
    </row>
    <row r="1855" spans="1:29" x14ac:dyDescent="0.25">
      <c r="A1855" s="17"/>
      <c r="B1855" s="17"/>
      <c r="C1855" s="17"/>
      <c r="D1855" s="17"/>
      <c r="E1855" s="17"/>
      <c r="F1855" s="17"/>
      <c r="G1855" s="17"/>
      <c r="H1855" s="17"/>
      <c r="I1855" s="17"/>
      <c r="J1855" s="17"/>
      <c r="K1855" s="17"/>
      <c r="L1855" s="17"/>
      <c r="M1855" s="17"/>
      <c r="N1855" s="9"/>
      <c r="O1855" s="9"/>
      <c r="P1855" s="17"/>
      <c r="Q1855" s="17"/>
      <c r="R1855" s="17"/>
      <c r="S1855" s="17"/>
      <c r="T1855" s="17"/>
      <c r="U1855" s="17"/>
      <c r="V1855" s="17"/>
      <c r="W1855" s="17"/>
      <c r="X1855" s="17"/>
      <c r="Y1855" s="9"/>
      <c r="Z1855" s="9"/>
      <c r="AA1855" s="9"/>
      <c r="AB1855" s="9"/>
      <c r="AC1855" s="9"/>
    </row>
    <row r="1856" spans="1:29" x14ac:dyDescent="0.25">
      <c r="A1856" s="17"/>
      <c r="B1856" s="17"/>
      <c r="C1856" s="17"/>
      <c r="D1856" s="17"/>
      <c r="E1856" s="17"/>
      <c r="F1856" s="17"/>
      <c r="G1856" s="17"/>
      <c r="H1856" s="17"/>
      <c r="I1856" s="17"/>
      <c r="J1856" s="17"/>
      <c r="K1856" s="17"/>
      <c r="L1856" s="17"/>
      <c r="M1856" s="17"/>
      <c r="N1856" s="9"/>
      <c r="O1856" s="9"/>
      <c r="P1856" s="17"/>
      <c r="Q1856" s="17"/>
      <c r="R1856" s="17"/>
      <c r="S1856" s="17"/>
      <c r="T1856" s="17"/>
      <c r="U1856" s="17"/>
      <c r="V1856" s="17"/>
      <c r="W1856" s="17"/>
      <c r="X1856" s="17"/>
      <c r="Y1856" s="9"/>
      <c r="Z1856" s="9"/>
      <c r="AA1856" s="9"/>
      <c r="AB1856" s="9"/>
      <c r="AC1856" s="9"/>
    </row>
    <row r="1857" spans="1:29" x14ac:dyDescent="0.25">
      <c r="A1857" s="17"/>
      <c r="B1857" s="17"/>
      <c r="C1857" s="17"/>
      <c r="D1857" s="17"/>
      <c r="E1857" s="17"/>
      <c r="F1857" s="17"/>
      <c r="G1857" s="17"/>
      <c r="H1857" s="17"/>
      <c r="I1857" s="17"/>
      <c r="J1857" s="17"/>
      <c r="K1857" s="17"/>
      <c r="L1857" s="17"/>
      <c r="M1857" s="17"/>
      <c r="N1857" s="9"/>
      <c r="O1857" s="9"/>
      <c r="P1857" s="17"/>
      <c r="Q1857" s="17"/>
      <c r="R1857" s="17"/>
      <c r="S1857" s="17"/>
      <c r="T1857" s="17"/>
      <c r="U1857" s="17"/>
      <c r="V1857" s="17"/>
      <c r="W1857" s="17"/>
      <c r="X1857" s="17"/>
      <c r="Y1857" s="9"/>
      <c r="Z1857" s="9"/>
      <c r="AA1857" s="9"/>
      <c r="AB1857" s="9"/>
      <c r="AC1857" s="9"/>
    </row>
    <row r="1858" spans="1:29" x14ac:dyDescent="0.25">
      <c r="A1858" s="17"/>
      <c r="B1858" s="17"/>
      <c r="C1858" s="17"/>
      <c r="D1858" s="17"/>
      <c r="E1858" s="17"/>
      <c r="F1858" s="17"/>
      <c r="G1858" s="17"/>
      <c r="H1858" s="17"/>
      <c r="I1858" s="17"/>
      <c r="J1858" s="17"/>
      <c r="K1858" s="17"/>
      <c r="L1858" s="17"/>
      <c r="M1858" s="17"/>
      <c r="N1858" s="9"/>
      <c r="O1858" s="9"/>
      <c r="P1858" s="17"/>
      <c r="Q1858" s="17"/>
      <c r="R1858" s="17"/>
      <c r="S1858" s="17"/>
      <c r="T1858" s="17"/>
      <c r="U1858" s="17"/>
      <c r="V1858" s="17"/>
      <c r="W1858" s="17"/>
      <c r="X1858" s="17"/>
      <c r="Y1858" s="9"/>
      <c r="Z1858" s="9"/>
      <c r="AA1858" s="9"/>
      <c r="AB1858" s="9"/>
      <c r="AC1858" s="9"/>
    </row>
    <row r="1859" spans="1:29" x14ac:dyDescent="0.25">
      <c r="A1859" s="17"/>
      <c r="B1859" s="17"/>
      <c r="C1859" s="17"/>
      <c r="D1859" s="17"/>
      <c r="E1859" s="17"/>
      <c r="F1859" s="17"/>
      <c r="G1859" s="17"/>
      <c r="H1859" s="17"/>
      <c r="I1859" s="17"/>
      <c r="J1859" s="17"/>
      <c r="K1859" s="17"/>
      <c r="L1859" s="17"/>
      <c r="M1859" s="17"/>
      <c r="N1859" s="9"/>
      <c r="O1859" s="9"/>
      <c r="P1859" s="17"/>
      <c r="Q1859" s="17"/>
      <c r="R1859" s="17"/>
      <c r="S1859" s="17"/>
      <c r="T1859" s="17"/>
      <c r="U1859" s="17"/>
      <c r="V1859" s="17"/>
      <c r="W1859" s="17"/>
      <c r="X1859" s="17"/>
      <c r="Y1859" s="9"/>
      <c r="Z1859" s="9"/>
      <c r="AA1859" s="9"/>
      <c r="AB1859" s="9"/>
      <c r="AC1859" s="9"/>
    </row>
    <row r="1860" spans="1:29" x14ac:dyDescent="0.25">
      <c r="A1860" s="17"/>
      <c r="B1860" s="17"/>
      <c r="C1860" s="17"/>
      <c r="D1860" s="17"/>
      <c r="E1860" s="17"/>
      <c r="F1860" s="17"/>
      <c r="G1860" s="17"/>
      <c r="H1860" s="17"/>
      <c r="I1860" s="17"/>
      <c r="J1860" s="17"/>
      <c r="K1860" s="17"/>
      <c r="L1860" s="17"/>
      <c r="M1860" s="17"/>
      <c r="N1860" s="9"/>
      <c r="O1860" s="9"/>
      <c r="P1860" s="17"/>
      <c r="Q1860" s="17"/>
      <c r="R1860" s="17"/>
      <c r="S1860" s="17"/>
      <c r="T1860" s="17"/>
      <c r="U1860" s="17"/>
      <c r="V1860" s="17"/>
      <c r="W1860" s="17"/>
      <c r="X1860" s="17"/>
      <c r="Y1860" s="9"/>
      <c r="Z1860" s="9"/>
      <c r="AA1860" s="9"/>
      <c r="AB1860" s="9"/>
      <c r="AC1860" s="9"/>
    </row>
    <row r="1861" spans="1:29" x14ac:dyDescent="0.25">
      <c r="A1861" s="17"/>
      <c r="B1861" s="17"/>
      <c r="C1861" s="17"/>
      <c r="D1861" s="17"/>
      <c r="E1861" s="17"/>
      <c r="F1861" s="17"/>
      <c r="G1861" s="17"/>
      <c r="H1861" s="17"/>
      <c r="I1861" s="17"/>
      <c r="J1861" s="17"/>
      <c r="K1861" s="17"/>
      <c r="L1861" s="17"/>
      <c r="M1861" s="17"/>
      <c r="N1861" s="9"/>
      <c r="O1861" s="9"/>
      <c r="P1861" s="17"/>
      <c r="Q1861" s="17"/>
      <c r="R1861" s="17"/>
      <c r="S1861" s="17"/>
      <c r="T1861" s="17"/>
      <c r="U1861" s="17"/>
      <c r="V1861" s="17"/>
      <c r="W1861" s="17"/>
      <c r="X1861" s="17"/>
      <c r="Y1861" s="9"/>
      <c r="Z1861" s="9"/>
      <c r="AA1861" s="9"/>
      <c r="AB1861" s="9"/>
      <c r="AC1861" s="9"/>
    </row>
    <row r="1862" spans="1:29" x14ac:dyDescent="0.25">
      <c r="A1862" s="17"/>
      <c r="B1862" s="17"/>
      <c r="C1862" s="17"/>
      <c r="D1862" s="17"/>
      <c r="E1862" s="17"/>
      <c r="F1862" s="17"/>
      <c r="G1862" s="17"/>
      <c r="H1862" s="17"/>
      <c r="I1862" s="17"/>
      <c r="J1862" s="17"/>
      <c r="K1862" s="17"/>
      <c r="L1862" s="17"/>
      <c r="M1862" s="17"/>
      <c r="N1862" s="9"/>
      <c r="O1862" s="9"/>
      <c r="P1862" s="17"/>
      <c r="Q1862" s="17"/>
      <c r="R1862" s="17"/>
      <c r="S1862" s="17"/>
      <c r="T1862" s="17"/>
      <c r="U1862" s="17"/>
      <c r="V1862" s="17"/>
      <c r="W1862" s="17"/>
      <c r="X1862" s="17"/>
      <c r="Y1862" s="9"/>
      <c r="Z1862" s="9"/>
      <c r="AA1862" s="9"/>
      <c r="AB1862" s="9"/>
      <c r="AC1862" s="9"/>
    </row>
    <row r="1863" spans="1:29" x14ac:dyDescent="0.25">
      <c r="A1863" s="17"/>
      <c r="B1863" s="17"/>
      <c r="C1863" s="17"/>
      <c r="D1863" s="17"/>
      <c r="E1863" s="17"/>
      <c r="F1863" s="17"/>
      <c r="G1863" s="17"/>
      <c r="H1863" s="17"/>
      <c r="I1863" s="17"/>
      <c r="J1863" s="17"/>
      <c r="K1863" s="17"/>
      <c r="L1863" s="17"/>
      <c r="M1863" s="17"/>
      <c r="N1863" s="9"/>
      <c r="O1863" s="9"/>
      <c r="P1863" s="17"/>
      <c r="Q1863" s="17"/>
      <c r="R1863" s="17"/>
      <c r="S1863" s="17"/>
      <c r="T1863" s="17"/>
      <c r="U1863" s="17"/>
      <c r="V1863" s="17"/>
      <c r="W1863" s="17"/>
      <c r="X1863" s="17"/>
      <c r="Y1863" s="9"/>
      <c r="Z1863" s="9"/>
      <c r="AA1863" s="9"/>
      <c r="AB1863" s="9"/>
      <c r="AC1863" s="9"/>
    </row>
    <row r="1864" spans="1:29" x14ac:dyDescent="0.25">
      <c r="A1864" s="17"/>
      <c r="B1864" s="17"/>
      <c r="C1864" s="17"/>
      <c r="D1864" s="17"/>
      <c r="E1864" s="17"/>
      <c r="F1864" s="17"/>
      <c r="G1864" s="17"/>
      <c r="H1864" s="17"/>
      <c r="I1864" s="17"/>
      <c r="J1864" s="17"/>
      <c r="K1864" s="17"/>
      <c r="L1864" s="17"/>
      <c r="M1864" s="17"/>
      <c r="N1864" s="9"/>
      <c r="O1864" s="9"/>
      <c r="P1864" s="17"/>
      <c r="Q1864" s="17"/>
      <c r="R1864" s="17"/>
      <c r="S1864" s="17"/>
      <c r="T1864" s="17"/>
      <c r="U1864" s="17"/>
      <c r="V1864" s="17"/>
      <c r="W1864" s="17"/>
      <c r="X1864" s="17"/>
      <c r="Y1864" s="9"/>
      <c r="Z1864" s="9"/>
      <c r="AA1864" s="9"/>
      <c r="AB1864" s="9"/>
      <c r="AC1864" s="9"/>
    </row>
    <row r="1865" spans="1:29" x14ac:dyDescent="0.25">
      <c r="A1865" s="17"/>
      <c r="B1865" s="17"/>
      <c r="C1865" s="17"/>
      <c r="D1865" s="17"/>
      <c r="E1865" s="17"/>
      <c r="F1865" s="17"/>
      <c r="G1865" s="17"/>
      <c r="H1865" s="17"/>
      <c r="I1865" s="17"/>
      <c r="J1865" s="17"/>
      <c r="K1865" s="17"/>
      <c r="L1865" s="17"/>
      <c r="M1865" s="17"/>
      <c r="N1865" s="9"/>
      <c r="O1865" s="9"/>
      <c r="P1865" s="17"/>
      <c r="Q1865" s="17"/>
      <c r="R1865" s="17"/>
      <c r="S1865" s="17"/>
      <c r="T1865" s="17"/>
      <c r="U1865" s="17"/>
      <c r="V1865" s="17"/>
      <c r="W1865" s="17"/>
      <c r="X1865" s="17"/>
      <c r="Y1865" s="9"/>
      <c r="Z1865" s="9"/>
      <c r="AA1865" s="9"/>
      <c r="AB1865" s="9"/>
      <c r="AC1865" s="9"/>
    </row>
    <row r="1866" spans="1:29" x14ac:dyDescent="0.25">
      <c r="A1866" s="17"/>
      <c r="B1866" s="17"/>
      <c r="C1866" s="17"/>
      <c r="D1866" s="17"/>
      <c r="E1866" s="17"/>
      <c r="F1866" s="17"/>
      <c r="G1866" s="17"/>
      <c r="H1866" s="17"/>
      <c r="I1866" s="17"/>
      <c r="J1866" s="17"/>
      <c r="K1866" s="17"/>
      <c r="L1866" s="17"/>
      <c r="M1866" s="17"/>
      <c r="N1866" s="9"/>
      <c r="O1866" s="9"/>
      <c r="P1866" s="17"/>
      <c r="Q1866" s="17"/>
      <c r="R1866" s="17"/>
      <c r="S1866" s="17"/>
      <c r="T1866" s="17"/>
      <c r="U1866" s="17"/>
      <c r="V1866" s="17"/>
      <c r="W1866" s="17"/>
      <c r="X1866" s="17"/>
      <c r="Y1866" s="9"/>
      <c r="Z1866" s="9"/>
      <c r="AA1866" s="9"/>
      <c r="AB1866" s="9"/>
      <c r="AC1866" s="9"/>
    </row>
    <row r="1867" spans="1:29" x14ac:dyDescent="0.25">
      <c r="A1867" s="17"/>
      <c r="B1867" s="17"/>
      <c r="C1867" s="17"/>
      <c r="D1867" s="17"/>
      <c r="E1867" s="17"/>
      <c r="F1867" s="17"/>
      <c r="G1867" s="17"/>
      <c r="H1867" s="17"/>
      <c r="I1867" s="17"/>
      <c r="J1867" s="17"/>
      <c r="K1867" s="17"/>
      <c r="L1867" s="17"/>
      <c r="M1867" s="17"/>
      <c r="N1867" s="9"/>
      <c r="O1867" s="9"/>
      <c r="P1867" s="17"/>
      <c r="Q1867" s="17"/>
      <c r="R1867" s="17"/>
      <c r="S1867" s="17"/>
      <c r="T1867" s="17"/>
      <c r="U1867" s="17"/>
      <c r="V1867" s="17"/>
      <c r="W1867" s="17"/>
      <c r="X1867" s="17"/>
      <c r="Y1867" s="9"/>
      <c r="Z1867" s="9"/>
      <c r="AA1867" s="9"/>
      <c r="AB1867" s="9"/>
      <c r="AC1867" s="9"/>
    </row>
    <row r="1868" spans="1:29" x14ac:dyDescent="0.25">
      <c r="A1868" s="17"/>
      <c r="B1868" s="17"/>
      <c r="C1868" s="17"/>
      <c r="D1868" s="17"/>
      <c r="E1868" s="17"/>
      <c r="F1868" s="17"/>
      <c r="G1868" s="17"/>
      <c r="H1868" s="17"/>
      <c r="I1868" s="17"/>
      <c r="J1868" s="17"/>
      <c r="K1868" s="17"/>
      <c r="L1868" s="17"/>
      <c r="M1868" s="17"/>
      <c r="N1868" s="9"/>
      <c r="O1868" s="9"/>
      <c r="P1868" s="17"/>
      <c r="Q1868" s="17"/>
      <c r="R1868" s="17"/>
      <c r="S1868" s="17"/>
      <c r="T1868" s="17"/>
      <c r="U1868" s="17"/>
      <c r="V1868" s="17"/>
      <c r="W1868" s="17"/>
      <c r="X1868" s="17"/>
      <c r="Y1868" s="9"/>
      <c r="Z1868" s="9"/>
      <c r="AA1868" s="9"/>
      <c r="AB1868" s="9"/>
      <c r="AC1868" s="9"/>
    </row>
    <row r="1869" spans="1:29" x14ac:dyDescent="0.25">
      <c r="A1869" s="17"/>
      <c r="B1869" s="17"/>
      <c r="C1869" s="17"/>
      <c r="D1869" s="17"/>
      <c r="E1869" s="17"/>
      <c r="F1869" s="17"/>
      <c r="G1869" s="17"/>
      <c r="H1869" s="17"/>
      <c r="I1869" s="17"/>
      <c r="J1869" s="17"/>
      <c r="K1869" s="17"/>
      <c r="L1869" s="17"/>
      <c r="M1869" s="17"/>
      <c r="N1869" s="9"/>
      <c r="O1869" s="9"/>
      <c r="P1869" s="17"/>
      <c r="Q1869" s="17"/>
      <c r="R1869" s="17"/>
      <c r="S1869" s="17"/>
      <c r="T1869" s="17"/>
      <c r="U1869" s="17"/>
      <c r="V1869" s="17"/>
      <c r="W1869" s="17"/>
      <c r="X1869" s="17"/>
      <c r="Y1869" s="9"/>
      <c r="Z1869" s="9"/>
      <c r="AA1869" s="9"/>
      <c r="AB1869" s="9"/>
      <c r="AC1869" s="9"/>
    </row>
    <row r="1870" spans="1:29" x14ac:dyDescent="0.25">
      <c r="A1870" s="17"/>
      <c r="B1870" s="17"/>
      <c r="C1870" s="17"/>
      <c r="D1870" s="17"/>
      <c r="E1870" s="17"/>
      <c r="F1870" s="17"/>
      <c r="G1870" s="17"/>
      <c r="H1870" s="17"/>
      <c r="I1870" s="17"/>
      <c r="J1870" s="17"/>
      <c r="K1870" s="17"/>
      <c r="L1870" s="17"/>
      <c r="M1870" s="17"/>
      <c r="N1870" s="9"/>
      <c r="O1870" s="9"/>
      <c r="P1870" s="17"/>
      <c r="Q1870" s="17"/>
      <c r="R1870" s="17"/>
      <c r="S1870" s="17"/>
      <c r="T1870" s="17"/>
      <c r="U1870" s="17"/>
      <c r="V1870" s="17"/>
      <c r="W1870" s="17"/>
      <c r="X1870" s="17"/>
      <c r="Y1870" s="9"/>
      <c r="Z1870" s="9"/>
      <c r="AA1870" s="9"/>
      <c r="AB1870" s="9"/>
      <c r="AC1870" s="9"/>
    </row>
    <row r="1871" spans="1:29" x14ac:dyDescent="0.25">
      <c r="A1871" s="17"/>
      <c r="B1871" s="17"/>
      <c r="C1871" s="17"/>
      <c r="D1871" s="17"/>
      <c r="E1871" s="17"/>
      <c r="F1871" s="17"/>
      <c r="G1871" s="17"/>
      <c r="H1871" s="17"/>
      <c r="I1871" s="17"/>
      <c r="J1871" s="17"/>
      <c r="K1871" s="17"/>
      <c r="L1871" s="17"/>
      <c r="M1871" s="17"/>
      <c r="N1871" s="9"/>
      <c r="O1871" s="9"/>
      <c r="P1871" s="17"/>
      <c r="Q1871" s="17"/>
      <c r="R1871" s="17"/>
      <c r="S1871" s="17"/>
      <c r="T1871" s="17"/>
      <c r="U1871" s="17"/>
      <c r="V1871" s="17"/>
      <c r="W1871" s="17"/>
      <c r="X1871" s="17"/>
      <c r="Y1871" s="9"/>
      <c r="Z1871" s="9"/>
      <c r="AA1871" s="9"/>
      <c r="AB1871" s="9"/>
      <c r="AC1871" s="9"/>
    </row>
    <row r="1872" spans="1:29" x14ac:dyDescent="0.25">
      <c r="A1872" s="17"/>
      <c r="B1872" s="17"/>
      <c r="C1872" s="17"/>
      <c r="D1872" s="17"/>
      <c r="E1872" s="17"/>
      <c r="F1872" s="17"/>
      <c r="G1872" s="17"/>
      <c r="H1872" s="17"/>
      <c r="I1872" s="17"/>
      <c r="J1872" s="17"/>
      <c r="K1872" s="17"/>
      <c r="L1872" s="17"/>
      <c r="M1872" s="17"/>
      <c r="N1872" s="9"/>
      <c r="O1872" s="9"/>
      <c r="P1872" s="17"/>
      <c r="Q1872" s="17"/>
      <c r="R1872" s="17"/>
      <c r="S1872" s="17"/>
      <c r="T1872" s="17"/>
      <c r="U1872" s="17"/>
      <c r="V1872" s="17"/>
      <c r="W1872" s="17"/>
      <c r="X1872" s="17"/>
      <c r="Y1872" s="9"/>
      <c r="Z1872" s="9"/>
      <c r="AA1872" s="9"/>
      <c r="AB1872" s="9"/>
      <c r="AC1872" s="9"/>
    </row>
    <row r="1873" spans="1:29" x14ac:dyDescent="0.25">
      <c r="A1873" s="17"/>
      <c r="B1873" s="17"/>
      <c r="C1873" s="17"/>
      <c r="D1873" s="17"/>
      <c r="E1873" s="17"/>
      <c r="F1873" s="17"/>
      <c r="G1873" s="17"/>
      <c r="H1873" s="17"/>
      <c r="I1873" s="17"/>
      <c r="J1873" s="17"/>
      <c r="K1873" s="17"/>
      <c r="L1873" s="17"/>
      <c r="M1873" s="17"/>
      <c r="N1873" s="9"/>
      <c r="O1873" s="9"/>
      <c r="P1873" s="17"/>
      <c r="Q1873" s="17"/>
      <c r="R1873" s="17"/>
      <c r="S1873" s="17"/>
      <c r="T1873" s="17"/>
      <c r="U1873" s="17"/>
      <c r="V1873" s="17"/>
      <c r="W1873" s="17"/>
      <c r="X1873" s="17"/>
      <c r="Y1873" s="9"/>
      <c r="Z1873" s="9"/>
      <c r="AA1873" s="9"/>
      <c r="AB1873" s="9"/>
      <c r="AC1873" s="9"/>
    </row>
    <row r="1874" spans="1:29" x14ac:dyDescent="0.25">
      <c r="A1874" s="17"/>
      <c r="B1874" s="17"/>
      <c r="C1874" s="17"/>
      <c r="D1874" s="17"/>
      <c r="E1874" s="17"/>
      <c r="F1874" s="17"/>
      <c r="G1874" s="17"/>
      <c r="H1874" s="17"/>
      <c r="I1874" s="17"/>
      <c r="J1874" s="17"/>
      <c r="K1874" s="17"/>
      <c r="L1874" s="17"/>
      <c r="M1874" s="17"/>
      <c r="N1874" s="9"/>
      <c r="O1874" s="9"/>
      <c r="P1874" s="17"/>
      <c r="Q1874" s="17"/>
      <c r="R1874" s="17"/>
      <c r="S1874" s="17"/>
      <c r="T1874" s="17"/>
      <c r="U1874" s="17"/>
      <c r="V1874" s="17"/>
      <c r="W1874" s="17"/>
      <c r="X1874" s="17"/>
      <c r="Y1874" s="9"/>
      <c r="Z1874" s="9"/>
      <c r="AA1874" s="9"/>
      <c r="AB1874" s="9"/>
      <c r="AC1874" s="9"/>
    </row>
    <row r="1875" spans="1:29" x14ac:dyDescent="0.25">
      <c r="A1875" s="17"/>
      <c r="B1875" s="17"/>
      <c r="C1875" s="17"/>
      <c r="D1875" s="17"/>
      <c r="E1875" s="17"/>
      <c r="F1875" s="17"/>
      <c r="G1875" s="17"/>
      <c r="H1875" s="17"/>
      <c r="I1875" s="17"/>
      <c r="J1875" s="17"/>
      <c r="K1875" s="17"/>
      <c r="L1875" s="17"/>
      <c r="M1875" s="17"/>
      <c r="N1875" s="9"/>
      <c r="O1875" s="9"/>
      <c r="P1875" s="17"/>
      <c r="Q1875" s="17"/>
      <c r="R1875" s="17"/>
      <c r="S1875" s="17"/>
      <c r="T1875" s="17"/>
      <c r="U1875" s="17"/>
      <c r="V1875" s="17"/>
      <c r="W1875" s="17"/>
      <c r="X1875" s="17"/>
      <c r="Y1875" s="9"/>
      <c r="Z1875" s="9"/>
      <c r="AA1875" s="9"/>
      <c r="AB1875" s="9"/>
      <c r="AC1875" s="9"/>
    </row>
    <row r="1876" spans="1:29" x14ac:dyDescent="0.25">
      <c r="A1876" s="17"/>
      <c r="B1876" s="17"/>
      <c r="C1876" s="17"/>
      <c r="D1876" s="17"/>
      <c r="E1876" s="17"/>
      <c r="F1876" s="17"/>
      <c r="G1876" s="17"/>
      <c r="H1876" s="17"/>
      <c r="I1876" s="17"/>
      <c r="J1876" s="17"/>
      <c r="K1876" s="17"/>
      <c r="L1876" s="17"/>
      <c r="M1876" s="17"/>
      <c r="N1876" s="9"/>
      <c r="O1876" s="9"/>
      <c r="P1876" s="17"/>
      <c r="Q1876" s="17"/>
      <c r="R1876" s="17"/>
      <c r="S1876" s="17"/>
      <c r="T1876" s="17"/>
      <c r="U1876" s="17"/>
      <c r="V1876" s="17"/>
      <c r="W1876" s="17"/>
      <c r="X1876" s="17"/>
      <c r="Y1876" s="9"/>
      <c r="Z1876" s="9"/>
      <c r="AA1876" s="9"/>
      <c r="AB1876" s="9"/>
      <c r="AC1876" s="9"/>
    </row>
    <row r="1877" spans="1:29" x14ac:dyDescent="0.25">
      <c r="A1877" s="17"/>
      <c r="B1877" s="17"/>
      <c r="C1877" s="17"/>
      <c r="D1877" s="17"/>
      <c r="E1877" s="17"/>
      <c r="F1877" s="17"/>
      <c r="G1877" s="17"/>
      <c r="H1877" s="17"/>
      <c r="I1877" s="17"/>
      <c r="J1877" s="17"/>
      <c r="K1877" s="17"/>
      <c r="L1877" s="17"/>
      <c r="M1877" s="17"/>
      <c r="N1877" s="9"/>
      <c r="O1877" s="9"/>
      <c r="P1877" s="17"/>
      <c r="Q1877" s="17"/>
      <c r="R1877" s="17"/>
      <c r="S1877" s="17"/>
      <c r="T1877" s="17"/>
      <c r="U1877" s="17"/>
      <c r="V1877" s="17"/>
      <c r="W1877" s="17"/>
      <c r="X1877" s="17"/>
      <c r="Y1877" s="9"/>
      <c r="Z1877" s="9"/>
      <c r="AA1877" s="9"/>
      <c r="AB1877" s="9"/>
      <c r="AC1877" s="9"/>
    </row>
    <row r="1878" spans="1:29" x14ac:dyDescent="0.25">
      <c r="A1878" s="17"/>
      <c r="B1878" s="17"/>
      <c r="C1878" s="17"/>
      <c r="D1878" s="17"/>
      <c r="E1878" s="17"/>
      <c r="F1878" s="17"/>
      <c r="G1878" s="17"/>
      <c r="H1878" s="17"/>
      <c r="I1878" s="17"/>
      <c r="J1878" s="17"/>
      <c r="K1878" s="17"/>
      <c r="L1878" s="17"/>
      <c r="M1878" s="17"/>
      <c r="N1878" s="9"/>
      <c r="O1878" s="9"/>
      <c r="P1878" s="17"/>
      <c r="Q1878" s="17"/>
      <c r="R1878" s="17"/>
      <c r="S1878" s="17"/>
      <c r="T1878" s="17"/>
      <c r="U1878" s="17"/>
      <c r="V1878" s="17"/>
      <c r="W1878" s="17"/>
      <c r="X1878" s="17"/>
      <c r="Y1878" s="9"/>
      <c r="Z1878" s="9"/>
      <c r="AA1878" s="9"/>
      <c r="AB1878" s="9"/>
      <c r="AC1878" s="9"/>
    </row>
    <row r="1879" spans="1:29" x14ac:dyDescent="0.25">
      <c r="A1879" s="17"/>
      <c r="B1879" s="17"/>
      <c r="C1879" s="17"/>
      <c r="D1879" s="17"/>
      <c r="E1879" s="17"/>
      <c r="F1879" s="17"/>
      <c r="G1879" s="17"/>
      <c r="H1879" s="17"/>
      <c r="I1879" s="17"/>
      <c r="J1879" s="17"/>
      <c r="K1879" s="17"/>
      <c r="L1879" s="17"/>
      <c r="M1879" s="17"/>
      <c r="N1879" s="9"/>
      <c r="O1879" s="9"/>
      <c r="P1879" s="17"/>
      <c r="Q1879" s="17"/>
      <c r="R1879" s="17"/>
      <c r="S1879" s="17"/>
      <c r="T1879" s="17"/>
      <c r="U1879" s="17"/>
      <c r="V1879" s="17"/>
      <c r="W1879" s="17"/>
      <c r="X1879" s="17"/>
      <c r="Y1879" s="9"/>
      <c r="Z1879" s="9"/>
      <c r="AA1879" s="9"/>
      <c r="AB1879" s="9"/>
      <c r="AC1879" s="9"/>
    </row>
    <row r="1880" spans="1:29" x14ac:dyDescent="0.25">
      <c r="A1880" s="17"/>
      <c r="B1880" s="17"/>
      <c r="C1880" s="17"/>
      <c r="D1880" s="17"/>
      <c r="E1880" s="17"/>
      <c r="F1880" s="17"/>
      <c r="G1880" s="17"/>
      <c r="H1880" s="17"/>
      <c r="I1880" s="17"/>
      <c r="J1880" s="17"/>
      <c r="K1880" s="17"/>
      <c r="L1880" s="17"/>
      <c r="M1880" s="17"/>
      <c r="N1880" s="9"/>
      <c r="O1880" s="9"/>
      <c r="P1880" s="17"/>
      <c r="Q1880" s="17"/>
      <c r="R1880" s="17"/>
      <c r="S1880" s="17"/>
      <c r="T1880" s="17"/>
      <c r="U1880" s="17"/>
      <c r="V1880" s="17"/>
      <c r="W1880" s="17"/>
      <c r="X1880" s="17"/>
      <c r="Y1880" s="9"/>
      <c r="Z1880" s="9"/>
      <c r="AA1880" s="9"/>
      <c r="AB1880" s="9"/>
      <c r="AC1880" s="9"/>
    </row>
    <row r="1881" spans="1:29" x14ac:dyDescent="0.25">
      <c r="A1881" s="17"/>
      <c r="B1881" s="17"/>
      <c r="C1881" s="17"/>
      <c r="D1881" s="17"/>
      <c r="E1881" s="17"/>
      <c r="F1881" s="17"/>
      <c r="G1881" s="17"/>
      <c r="H1881" s="17"/>
      <c r="I1881" s="17"/>
      <c r="J1881" s="17"/>
      <c r="K1881" s="17"/>
      <c r="L1881" s="17"/>
      <c r="M1881" s="17"/>
      <c r="N1881" s="9"/>
      <c r="O1881" s="9"/>
      <c r="P1881" s="17"/>
      <c r="Q1881" s="17"/>
      <c r="R1881" s="17"/>
      <c r="S1881" s="17"/>
      <c r="T1881" s="17"/>
      <c r="U1881" s="17"/>
      <c r="V1881" s="17"/>
      <c r="W1881" s="17"/>
      <c r="X1881" s="17"/>
      <c r="Y1881" s="9"/>
      <c r="Z1881" s="9"/>
      <c r="AA1881" s="9"/>
      <c r="AB1881" s="9"/>
      <c r="AC1881" s="9"/>
    </row>
    <row r="1882" spans="1:29" x14ac:dyDescent="0.25">
      <c r="A1882" s="17"/>
      <c r="B1882" s="17"/>
      <c r="C1882" s="17"/>
      <c r="D1882" s="17"/>
      <c r="E1882" s="17"/>
      <c r="F1882" s="17"/>
      <c r="G1882" s="17"/>
      <c r="H1882" s="17"/>
      <c r="I1882" s="17"/>
      <c r="J1882" s="17"/>
      <c r="K1882" s="17"/>
      <c r="L1882" s="17"/>
      <c r="M1882" s="17"/>
      <c r="N1882" s="9"/>
      <c r="O1882" s="9"/>
      <c r="P1882" s="17"/>
      <c r="Q1882" s="17"/>
      <c r="R1882" s="17"/>
      <c r="S1882" s="17"/>
      <c r="T1882" s="17"/>
      <c r="U1882" s="17"/>
      <c r="V1882" s="17"/>
      <c r="W1882" s="17"/>
      <c r="X1882" s="17"/>
      <c r="Y1882" s="9"/>
      <c r="Z1882" s="9"/>
      <c r="AA1882" s="9"/>
      <c r="AB1882" s="9"/>
      <c r="AC1882" s="9"/>
    </row>
    <row r="1883" spans="1:29" x14ac:dyDescent="0.25">
      <c r="A1883" s="17"/>
      <c r="B1883" s="17"/>
      <c r="C1883" s="17"/>
      <c r="D1883" s="17"/>
      <c r="E1883" s="17"/>
      <c r="F1883" s="17"/>
      <c r="G1883" s="17"/>
      <c r="H1883" s="17"/>
      <c r="I1883" s="17"/>
      <c r="J1883" s="17"/>
      <c r="K1883" s="17"/>
      <c r="L1883" s="17"/>
      <c r="M1883" s="17"/>
      <c r="N1883" s="9"/>
      <c r="O1883" s="9"/>
      <c r="P1883" s="17"/>
      <c r="Q1883" s="17"/>
      <c r="R1883" s="17"/>
      <c r="S1883" s="17"/>
      <c r="T1883" s="17"/>
      <c r="U1883" s="17"/>
      <c r="V1883" s="17"/>
      <c r="W1883" s="17"/>
      <c r="X1883" s="17"/>
      <c r="Y1883" s="9"/>
      <c r="Z1883" s="9"/>
      <c r="AA1883" s="9"/>
      <c r="AB1883" s="9"/>
      <c r="AC1883" s="9"/>
    </row>
    <row r="1884" spans="1:29" x14ac:dyDescent="0.25">
      <c r="A1884" s="17"/>
      <c r="B1884" s="17"/>
      <c r="C1884" s="17"/>
      <c r="D1884" s="17"/>
      <c r="E1884" s="17"/>
      <c r="F1884" s="17"/>
      <c r="G1884" s="17"/>
      <c r="H1884" s="17"/>
      <c r="I1884" s="17"/>
      <c r="J1884" s="17"/>
      <c r="K1884" s="17"/>
      <c r="L1884" s="17"/>
      <c r="M1884" s="17"/>
      <c r="N1884" s="9"/>
      <c r="O1884" s="9"/>
      <c r="P1884" s="17"/>
      <c r="Q1884" s="17"/>
      <c r="R1884" s="17"/>
      <c r="S1884" s="17"/>
      <c r="T1884" s="17"/>
      <c r="U1884" s="17"/>
      <c r="V1884" s="17"/>
      <c r="W1884" s="17"/>
      <c r="X1884" s="17"/>
      <c r="Y1884" s="9"/>
      <c r="Z1884" s="9"/>
      <c r="AA1884" s="9"/>
      <c r="AB1884" s="9"/>
      <c r="AC1884" s="9"/>
    </row>
    <row r="1885" spans="1:29" x14ac:dyDescent="0.25">
      <c r="A1885" s="17"/>
      <c r="B1885" s="17"/>
      <c r="C1885" s="17"/>
      <c r="D1885" s="17"/>
      <c r="E1885" s="17"/>
      <c r="F1885" s="17"/>
      <c r="G1885" s="17"/>
      <c r="H1885" s="17"/>
      <c r="I1885" s="17"/>
      <c r="J1885" s="17"/>
      <c r="K1885" s="17"/>
      <c r="L1885" s="17"/>
      <c r="M1885" s="17"/>
      <c r="N1885" s="9"/>
      <c r="O1885" s="9"/>
      <c r="P1885" s="17"/>
      <c r="Q1885" s="17"/>
      <c r="R1885" s="17"/>
      <c r="S1885" s="17"/>
      <c r="T1885" s="17"/>
      <c r="U1885" s="17"/>
      <c r="V1885" s="17"/>
      <c r="W1885" s="17"/>
      <c r="X1885" s="17"/>
      <c r="Y1885" s="9"/>
      <c r="Z1885" s="9"/>
      <c r="AA1885" s="9"/>
      <c r="AB1885" s="9"/>
      <c r="AC1885" s="9"/>
    </row>
    <row r="1886" spans="1:29" x14ac:dyDescent="0.25">
      <c r="A1886" s="17"/>
      <c r="B1886" s="17"/>
      <c r="C1886" s="17"/>
      <c r="D1886" s="17"/>
      <c r="E1886" s="17"/>
      <c r="F1886" s="17"/>
      <c r="G1886" s="17"/>
      <c r="H1886" s="17"/>
      <c r="I1886" s="17"/>
      <c r="J1886" s="17"/>
      <c r="K1886" s="17"/>
      <c r="L1886" s="17"/>
      <c r="M1886" s="17"/>
      <c r="N1886" s="9"/>
      <c r="O1886" s="9"/>
      <c r="P1886" s="17"/>
      <c r="Q1886" s="17"/>
      <c r="R1886" s="17"/>
      <c r="S1886" s="17"/>
      <c r="T1886" s="17"/>
      <c r="U1886" s="17"/>
      <c r="V1886" s="17"/>
      <c r="W1886" s="17"/>
      <c r="X1886" s="17"/>
      <c r="Y1886" s="9"/>
      <c r="Z1886" s="9"/>
      <c r="AA1886" s="9"/>
      <c r="AB1886" s="9"/>
      <c r="AC1886" s="9"/>
    </row>
    <row r="1887" spans="1:29" x14ac:dyDescent="0.25">
      <c r="A1887" s="17"/>
      <c r="B1887" s="17"/>
      <c r="C1887" s="17"/>
      <c r="D1887" s="17"/>
      <c r="E1887" s="17"/>
      <c r="F1887" s="17"/>
      <c r="G1887" s="17"/>
      <c r="H1887" s="17"/>
      <c r="I1887" s="17"/>
      <c r="J1887" s="17"/>
      <c r="K1887" s="17"/>
      <c r="L1887" s="17"/>
      <c r="M1887" s="17"/>
      <c r="N1887" s="9"/>
      <c r="O1887" s="9"/>
      <c r="P1887" s="17"/>
      <c r="Q1887" s="17"/>
      <c r="R1887" s="17"/>
      <c r="S1887" s="17"/>
      <c r="T1887" s="17"/>
      <c r="U1887" s="17"/>
      <c r="V1887" s="17"/>
      <c r="W1887" s="17"/>
      <c r="X1887" s="17"/>
      <c r="Y1887" s="9"/>
      <c r="Z1887" s="9"/>
      <c r="AA1887" s="9"/>
      <c r="AB1887" s="9"/>
      <c r="AC1887" s="9"/>
    </row>
    <row r="1888" spans="1:29" x14ac:dyDescent="0.25">
      <c r="A1888" s="17"/>
      <c r="B1888" s="17"/>
      <c r="C1888" s="17"/>
      <c r="D1888" s="17"/>
      <c r="E1888" s="17"/>
      <c r="F1888" s="17"/>
      <c r="G1888" s="17"/>
      <c r="H1888" s="17"/>
      <c r="I1888" s="17"/>
      <c r="J1888" s="17"/>
      <c r="K1888" s="17"/>
      <c r="L1888" s="17"/>
      <c r="M1888" s="17"/>
      <c r="N1888" s="9"/>
      <c r="O1888" s="9"/>
      <c r="P1888" s="17"/>
      <c r="Q1888" s="17"/>
      <c r="R1888" s="17"/>
      <c r="S1888" s="17"/>
      <c r="T1888" s="17"/>
      <c r="U1888" s="17"/>
      <c r="V1888" s="17"/>
      <c r="W1888" s="17"/>
      <c r="X1888" s="17"/>
      <c r="Y1888" s="9"/>
      <c r="Z1888" s="9"/>
      <c r="AA1888" s="9"/>
      <c r="AB1888" s="9"/>
      <c r="AC1888" s="9"/>
    </row>
    <row r="1889" spans="1:29" x14ac:dyDescent="0.25">
      <c r="A1889" s="17"/>
      <c r="B1889" s="17"/>
      <c r="C1889" s="17"/>
      <c r="D1889" s="17"/>
      <c r="E1889" s="17"/>
      <c r="F1889" s="17"/>
      <c r="G1889" s="17"/>
      <c r="H1889" s="17"/>
      <c r="I1889" s="17"/>
      <c r="J1889" s="17"/>
      <c r="K1889" s="17"/>
      <c r="L1889" s="17"/>
      <c r="M1889" s="17"/>
      <c r="N1889" s="9"/>
      <c r="O1889" s="9"/>
      <c r="P1889" s="17"/>
      <c r="Q1889" s="17"/>
      <c r="R1889" s="17"/>
      <c r="S1889" s="17"/>
      <c r="T1889" s="17"/>
      <c r="U1889" s="17"/>
      <c r="V1889" s="17"/>
      <c r="W1889" s="17"/>
      <c r="X1889" s="17"/>
      <c r="Y1889" s="9"/>
      <c r="Z1889" s="9"/>
      <c r="AA1889" s="9"/>
      <c r="AB1889" s="9"/>
      <c r="AC1889" s="9"/>
    </row>
    <row r="1890" spans="1:29" x14ac:dyDescent="0.25">
      <c r="A1890" s="17"/>
      <c r="B1890" s="17"/>
      <c r="C1890" s="17"/>
      <c r="D1890" s="17"/>
      <c r="E1890" s="17"/>
      <c r="F1890" s="17"/>
      <c r="G1890" s="17"/>
      <c r="H1890" s="17"/>
      <c r="I1890" s="17"/>
      <c r="J1890" s="17"/>
      <c r="K1890" s="17"/>
      <c r="L1890" s="17"/>
      <c r="M1890" s="17"/>
      <c r="N1890" s="9"/>
      <c r="O1890" s="9"/>
      <c r="P1890" s="17"/>
      <c r="Q1890" s="17"/>
      <c r="R1890" s="17"/>
      <c r="S1890" s="17"/>
      <c r="T1890" s="17"/>
      <c r="U1890" s="17"/>
      <c r="V1890" s="17"/>
      <c r="W1890" s="17"/>
      <c r="X1890" s="17"/>
      <c r="Y1890" s="9"/>
      <c r="Z1890" s="9"/>
      <c r="AA1890" s="9"/>
      <c r="AB1890" s="9"/>
      <c r="AC1890" s="9"/>
    </row>
    <row r="1891" spans="1:29" x14ac:dyDescent="0.25">
      <c r="A1891" s="17"/>
      <c r="B1891" s="17"/>
      <c r="C1891" s="17"/>
      <c r="D1891" s="17"/>
      <c r="E1891" s="17"/>
      <c r="F1891" s="17"/>
      <c r="G1891" s="17"/>
      <c r="H1891" s="17"/>
      <c r="I1891" s="17"/>
      <c r="J1891" s="17"/>
      <c r="K1891" s="17"/>
      <c r="L1891" s="17"/>
      <c r="M1891" s="17"/>
      <c r="N1891" s="9"/>
      <c r="O1891" s="9"/>
      <c r="P1891" s="17"/>
      <c r="Q1891" s="17"/>
      <c r="R1891" s="17"/>
      <c r="S1891" s="17"/>
      <c r="T1891" s="17"/>
      <c r="U1891" s="17"/>
      <c r="V1891" s="17"/>
      <c r="W1891" s="17"/>
      <c r="X1891" s="17"/>
      <c r="Y1891" s="9"/>
      <c r="Z1891" s="9"/>
      <c r="AA1891" s="9"/>
      <c r="AB1891" s="9"/>
      <c r="AC1891" s="9"/>
    </row>
    <row r="1892" spans="1:29" x14ac:dyDescent="0.25">
      <c r="A1892" s="17"/>
      <c r="B1892" s="17"/>
      <c r="C1892" s="17"/>
      <c r="D1892" s="17"/>
      <c r="E1892" s="17"/>
      <c r="F1892" s="17"/>
      <c r="G1892" s="17"/>
      <c r="H1892" s="17"/>
      <c r="I1892" s="17"/>
      <c r="J1892" s="17"/>
      <c r="K1892" s="17"/>
      <c r="L1892" s="17"/>
      <c r="M1892" s="17"/>
      <c r="N1892" s="9"/>
      <c r="O1892" s="9"/>
      <c r="P1892" s="17"/>
      <c r="Q1892" s="17"/>
      <c r="R1892" s="17"/>
      <c r="S1892" s="17"/>
      <c r="T1892" s="17"/>
      <c r="U1892" s="17"/>
      <c r="V1892" s="17"/>
      <c r="W1892" s="17"/>
      <c r="X1892" s="17"/>
      <c r="Y1892" s="9"/>
      <c r="Z1892" s="9"/>
      <c r="AA1892" s="9"/>
      <c r="AB1892" s="9"/>
      <c r="AC1892" s="9"/>
    </row>
    <row r="1893" spans="1:29" x14ac:dyDescent="0.25">
      <c r="A1893" s="17"/>
      <c r="B1893" s="17"/>
      <c r="C1893" s="17"/>
      <c r="D1893" s="17"/>
      <c r="E1893" s="17"/>
      <c r="F1893" s="17"/>
      <c r="G1893" s="17"/>
      <c r="H1893" s="17"/>
      <c r="I1893" s="17"/>
      <c r="J1893" s="17"/>
      <c r="K1893" s="17"/>
      <c r="L1893" s="17"/>
      <c r="M1893" s="17"/>
      <c r="N1893" s="9"/>
      <c r="O1893" s="9"/>
      <c r="P1893" s="17"/>
      <c r="Q1893" s="17"/>
      <c r="R1893" s="17"/>
      <c r="S1893" s="17"/>
      <c r="T1893" s="17"/>
      <c r="U1893" s="17"/>
      <c r="V1893" s="17"/>
      <c r="W1893" s="17"/>
      <c r="X1893" s="17"/>
      <c r="Y1893" s="9"/>
      <c r="Z1893" s="9"/>
      <c r="AA1893" s="9"/>
      <c r="AB1893" s="9"/>
      <c r="AC1893" s="9"/>
    </row>
    <row r="1894" spans="1:29" x14ac:dyDescent="0.25">
      <c r="A1894" s="17"/>
      <c r="B1894" s="17"/>
      <c r="C1894" s="17"/>
      <c r="D1894" s="17"/>
      <c r="E1894" s="17"/>
      <c r="F1894" s="17"/>
      <c r="G1894" s="17"/>
      <c r="H1894" s="17"/>
      <c r="I1894" s="17"/>
      <c r="J1894" s="17"/>
      <c r="K1894" s="17"/>
      <c r="L1894" s="17"/>
      <c r="M1894" s="17"/>
      <c r="N1894" s="9"/>
      <c r="O1894" s="9"/>
      <c r="P1894" s="17"/>
      <c r="Q1894" s="17"/>
      <c r="R1894" s="17"/>
      <c r="S1894" s="17"/>
      <c r="T1894" s="17"/>
      <c r="U1894" s="17"/>
      <c r="V1894" s="17"/>
      <c r="W1894" s="17"/>
      <c r="X1894" s="17"/>
      <c r="Y1894" s="9"/>
      <c r="Z1894" s="9"/>
      <c r="AA1894" s="9"/>
      <c r="AB1894" s="9"/>
      <c r="AC1894" s="9"/>
    </row>
    <row r="1895" spans="1:29" x14ac:dyDescent="0.25">
      <c r="A1895" s="17"/>
      <c r="B1895" s="17"/>
      <c r="C1895" s="17"/>
      <c r="D1895" s="17"/>
      <c r="E1895" s="17"/>
      <c r="F1895" s="17"/>
      <c r="G1895" s="17"/>
      <c r="H1895" s="17"/>
      <c r="I1895" s="17"/>
      <c r="J1895" s="17"/>
      <c r="K1895" s="17"/>
      <c r="L1895" s="17"/>
      <c r="M1895" s="17"/>
      <c r="N1895" s="9"/>
      <c r="O1895" s="9"/>
      <c r="P1895" s="17"/>
      <c r="Q1895" s="17"/>
      <c r="R1895" s="17"/>
      <c r="S1895" s="17"/>
      <c r="T1895" s="17"/>
      <c r="U1895" s="17"/>
      <c r="V1895" s="17"/>
      <c r="W1895" s="17"/>
      <c r="X1895" s="17"/>
      <c r="Y1895" s="9"/>
      <c r="Z1895" s="9"/>
      <c r="AA1895" s="9"/>
      <c r="AB1895" s="9"/>
      <c r="AC1895" s="9"/>
    </row>
    <row r="1896" spans="1:29" x14ac:dyDescent="0.25">
      <c r="A1896" s="17"/>
      <c r="B1896" s="17"/>
      <c r="C1896" s="17"/>
      <c r="D1896" s="17"/>
      <c r="E1896" s="17"/>
      <c r="F1896" s="17"/>
      <c r="G1896" s="17"/>
      <c r="H1896" s="17"/>
      <c r="I1896" s="17"/>
      <c r="J1896" s="17"/>
      <c r="K1896" s="17"/>
      <c r="L1896" s="17"/>
      <c r="M1896" s="17"/>
      <c r="N1896" s="9"/>
      <c r="O1896" s="9"/>
      <c r="P1896" s="17"/>
      <c r="Q1896" s="17"/>
      <c r="R1896" s="17"/>
      <c r="S1896" s="17"/>
      <c r="T1896" s="17"/>
      <c r="U1896" s="17"/>
      <c r="V1896" s="17"/>
      <c r="W1896" s="17"/>
      <c r="X1896" s="17"/>
      <c r="Y1896" s="9"/>
      <c r="Z1896" s="9"/>
      <c r="AA1896" s="9"/>
      <c r="AB1896" s="9"/>
      <c r="AC1896" s="9"/>
    </row>
    <row r="1897" spans="1:29" x14ac:dyDescent="0.25">
      <c r="A1897" s="17"/>
      <c r="B1897" s="17"/>
      <c r="C1897" s="17"/>
      <c r="D1897" s="17"/>
      <c r="E1897" s="17"/>
      <c r="F1897" s="17"/>
      <c r="G1897" s="17"/>
      <c r="H1897" s="17"/>
      <c r="I1897" s="17"/>
      <c r="J1897" s="17"/>
      <c r="K1897" s="17"/>
      <c r="L1897" s="17"/>
      <c r="M1897" s="17"/>
      <c r="N1897" s="9"/>
      <c r="O1897" s="9"/>
      <c r="P1897" s="17"/>
      <c r="Q1897" s="17"/>
      <c r="R1897" s="17"/>
      <c r="S1897" s="17"/>
      <c r="T1897" s="17"/>
      <c r="U1897" s="17"/>
      <c r="V1897" s="17"/>
      <c r="W1897" s="17"/>
      <c r="X1897" s="17"/>
      <c r="Y1897" s="9"/>
      <c r="Z1897" s="9"/>
      <c r="AA1897" s="9"/>
      <c r="AB1897" s="9"/>
      <c r="AC1897" s="9"/>
    </row>
    <row r="1898" spans="1:29" x14ac:dyDescent="0.25">
      <c r="A1898" s="17"/>
      <c r="B1898" s="17"/>
      <c r="C1898" s="17"/>
      <c r="D1898" s="17"/>
      <c r="E1898" s="17"/>
      <c r="F1898" s="17"/>
      <c r="G1898" s="17"/>
      <c r="H1898" s="17"/>
      <c r="I1898" s="17"/>
      <c r="J1898" s="17"/>
      <c r="K1898" s="17"/>
      <c r="L1898" s="17"/>
      <c r="M1898" s="17"/>
      <c r="N1898" s="9"/>
      <c r="O1898" s="9"/>
      <c r="P1898" s="17"/>
      <c r="Q1898" s="17"/>
      <c r="R1898" s="17"/>
      <c r="S1898" s="17"/>
      <c r="T1898" s="17"/>
      <c r="U1898" s="17"/>
      <c r="V1898" s="17"/>
      <c r="W1898" s="17"/>
      <c r="X1898" s="17"/>
      <c r="Y1898" s="9"/>
      <c r="Z1898" s="9"/>
      <c r="AA1898" s="9"/>
      <c r="AB1898" s="9"/>
      <c r="AC1898" s="9"/>
    </row>
    <row r="1899" spans="1:29" x14ac:dyDescent="0.25">
      <c r="A1899" s="17"/>
      <c r="B1899" s="17"/>
      <c r="C1899" s="17"/>
      <c r="D1899" s="17"/>
      <c r="E1899" s="17"/>
      <c r="F1899" s="17"/>
      <c r="G1899" s="17"/>
      <c r="H1899" s="17"/>
      <c r="I1899" s="17"/>
      <c r="J1899" s="17"/>
      <c r="K1899" s="17"/>
      <c r="L1899" s="17"/>
      <c r="M1899" s="17"/>
      <c r="N1899" s="9"/>
      <c r="O1899" s="9"/>
      <c r="P1899" s="17"/>
      <c r="Q1899" s="17"/>
      <c r="R1899" s="17"/>
      <c r="S1899" s="17"/>
      <c r="T1899" s="17"/>
      <c r="U1899" s="17"/>
      <c r="V1899" s="17"/>
      <c r="W1899" s="17"/>
      <c r="X1899" s="17"/>
      <c r="Y1899" s="9"/>
      <c r="Z1899" s="9"/>
      <c r="AA1899" s="9"/>
      <c r="AB1899" s="9"/>
      <c r="AC1899" s="9"/>
    </row>
    <row r="1900" spans="1:29" x14ac:dyDescent="0.25">
      <c r="A1900" s="17"/>
      <c r="B1900" s="17"/>
      <c r="C1900" s="17"/>
      <c r="D1900" s="17"/>
      <c r="E1900" s="17"/>
      <c r="F1900" s="17"/>
      <c r="G1900" s="17"/>
      <c r="H1900" s="17"/>
      <c r="I1900" s="17"/>
      <c r="J1900" s="17"/>
      <c r="K1900" s="17"/>
      <c r="L1900" s="17"/>
      <c r="M1900" s="17"/>
      <c r="N1900" s="9"/>
      <c r="O1900" s="9"/>
      <c r="P1900" s="17"/>
      <c r="Q1900" s="17"/>
      <c r="R1900" s="17"/>
      <c r="S1900" s="17"/>
      <c r="T1900" s="17"/>
      <c r="U1900" s="17"/>
      <c r="V1900" s="17"/>
      <c r="W1900" s="17"/>
      <c r="X1900" s="17"/>
      <c r="Y1900" s="9"/>
      <c r="Z1900" s="9"/>
      <c r="AA1900" s="9"/>
      <c r="AB1900" s="9"/>
      <c r="AC1900" s="9"/>
    </row>
    <row r="1901" spans="1:29" x14ac:dyDescent="0.25">
      <c r="A1901" s="17"/>
      <c r="B1901" s="17"/>
      <c r="C1901" s="17"/>
      <c r="D1901" s="17"/>
      <c r="E1901" s="17"/>
      <c r="F1901" s="17"/>
      <c r="G1901" s="17"/>
      <c r="H1901" s="17"/>
      <c r="I1901" s="17"/>
      <c r="J1901" s="17"/>
      <c r="K1901" s="17"/>
      <c r="L1901" s="17"/>
      <c r="M1901" s="17"/>
      <c r="N1901" s="9"/>
      <c r="O1901" s="9"/>
      <c r="P1901" s="17"/>
      <c r="Q1901" s="17"/>
      <c r="R1901" s="17"/>
      <c r="S1901" s="17"/>
      <c r="T1901" s="17"/>
      <c r="U1901" s="17"/>
      <c r="V1901" s="17"/>
      <c r="W1901" s="17"/>
      <c r="X1901" s="17"/>
      <c r="Y1901" s="9"/>
      <c r="Z1901" s="9"/>
      <c r="AA1901" s="9"/>
      <c r="AB1901" s="9"/>
      <c r="AC1901" s="9"/>
    </row>
    <row r="1902" spans="1:29" x14ac:dyDescent="0.25">
      <c r="A1902" s="17"/>
      <c r="B1902" s="17"/>
      <c r="C1902" s="17"/>
      <c r="D1902" s="17"/>
      <c r="E1902" s="17"/>
      <c r="F1902" s="17"/>
      <c r="G1902" s="17"/>
      <c r="H1902" s="17"/>
      <c r="I1902" s="17"/>
      <c r="J1902" s="17"/>
      <c r="K1902" s="17"/>
      <c r="L1902" s="17"/>
      <c r="M1902" s="17"/>
      <c r="N1902" s="9"/>
      <c r="O1902" s="9"/>
      <c r="P1902" s="17"/>
      <c r="Q1902" s="17"/>
      <c r="R1902" s="17"/>
      <c r="S1902" s="17"/>
      <c r="T1902" s="17"/>
      <c r="U1902" s="17"/>
      <c r="V1902" s="17"/>
      <c r="W1902" s="17"/>
      <c r="X1902" s="17"/>
      <c r="Y1902" s="9"/>
      <c r="Z1902" s="9"/>
      <c r="AA1902" s="9"/>
      <c r="AB1902" s="9"/>
      <c r="AC1902" s="9"/>
    </row>
    <row r="1903" spans="1:29" x14ac:dyDescent="0.25">
      <c r="A1903" s="17"/>
      <c r="B1903" s="17"/>
      <c r="C1903" s="17"/>
      <c r="D1903" s="17"/>
      <c r="E1903" s="17"/>
      <c r="F1903" s="17"/>
      <c r="G1903" s="17"/>
      <c r="H1903" s="17"/>
      <c r="I1903" s="17"/>
      <c r="J1903" s="17"/>
      <c r="K1903" s="17"/>
      <c r="L1903" s="17"/>
      <c r="M1903" s="17"/>
      <c r="N1903" s="9"/>
      <c r="O1903" s="9"/>
      <c r="P1903" s="17"/>
      <c r="Q1903" s="17"/>
      <c r="R1903" s="17"/>
      <c r="S1903" s="17"/>
      <c r="T1903" s="17"/>
      <c r="U1903" s="17"/>
      <c r="V1903" s="17"/>
      <c r="W1903" s="17"/>
      <c r="X1903" s="17"/>
      <c r="Y1903" s="9"/>
      <c r="Z1903" s="9"/>
      <c r="AA1903" s="9"/>
      <c r="AB1903" s="9"/>
      <c r="AC1903" s="9"/>
    </row>
    <row r="1904" spans="1:29" x14ac:dyDescent="0.25">
      <c r="A1904" s="17"/>
      <c r="B1904" s="17"/>
      <c r="C1904" s="17"/>
      <c r="D1904" s="17"/>
      <c r="E1904" s="17"/>
      <c r="F1904" s="17"/>
      <c r="G1904" s="17"/>
      <c r="H1904" s="17"/>
      <c r="I1904" s="17"/>
      <c r="J1904" s="17"/>
      <c r="K1904" s="17"/>
      <c r="L1904" s="17"/>
      <c r="M1904" s="17"/>
      <c r="N1904" s="9"/>
      <c r="O1904" s="9"/>
      <c r="P1904" s="17"/>
      <c r="Q1904" s="17"/>
      <c r="R1904" s="17"/>
      <c r="S1904" s="17"/>
      <c r="T1904" s="17"/>
      <c r="U1904" s="17"/>
      <c r="V1904" s="17"/>
      <c r="W1904" s="17"/>
      <c r="X1904" s="17"/>
      <c r="Y1904" s="9"/>
      <c r="Z1904" s="9"/>
      <c r="AA1904" s="9"/>
      <c r="AB1904" s="9"/>
      <c r="AC1904" s="9"/>
    </row>
    <row r="1905" spans="1:29" x14ac:dyDescent="0.25">
      <c r="A1905" s="17"/>
      <c r="B1905" s="17"/>
      <c r="C1905" s="17"/>
      <c r="D1905" s="17"/>
      <c r="E1905" s="17"/>
      <c r="F1905" s="17"/>
      <c r="G1905" s="17"/>
      <c r="H1905" s="17"/>
      <c r="I1905" s="17"/>
      <c r="J1905" s="17"/>
      <c r="K1905" s="17"/>
      <c r="L1905" s="17"/>
      <c r="M1905" s="17"/>
      <c r="N1905" s="9"/>
      <c r="O1905" s="9"/>
      <c r="P1905" s="17"/>
      <c r="Q1905" s="17"/>
      <c r="R1905" s="17"/>
      <c r="S1905" s="17"/>
      <c r="T1905" s="17"/>
      <c r="U1905" s="17"/>
      <c r="V1905" s="17"/>
      <c r="W1905" s="17"/>
      <c r="X1905" s="17"/>
      <c r="Y1905" s="9"/>
      <c r="Z1905" s="9"/>
      <c r="AA1905" s="9"/>
      <c r="AB1905" s="9"/>
      <c r="AC1905" s="9"/>
    </row>
    <row r="1906" spans="1:29" x14ac:dyDescent="0.25">
      <c r="A1906" s="17"/>
      <c r="B1906" s="17"/>
      <c r="C1906" s="17"/>
      <c r="D1906" s="17"/>
      <c r="E1906" s="17"/>
      <c r="F1906" s="17"/>
      <c r="G1906" s="17"/>
      <c r="H1906" s="17"/>
      <c r="I1906" s="17"/>
      <c r="J1906" s="17"/>
      <c r="K1906" s="17"/>
      <c r="L1906" s="17"/>
      <c r="M1906" s="17"/>
      <c r="N1906" s="9"/>
      <c r="O1906" s="9"/>
      <c r="P1906" s="17"/>
      <c r="Q1906" s="17"/>
      <c r="R1906" s="17"/>
      <c r="S1906" s="17"/>
      <c r="T1906" s="17"/>
      <c r="U1906" s="17"/>
      <c r="V1906" s="17"/>
      <c r="W1906" s="17"/>
      <c r="X1906" s="17"/>
      <c r="Y1906" s="9"/>
      <c r="Z1906" s="9"/>
      <c r="AA1906" s="9"/>
      <c r="AB1906" s="9"/>
      <c r="AC1906" s="9"/>
    </row>
    <row r="1907" spans="1:29" x14ac:dyDescent="0.25">
      <c r="A1907" s="17"/>
      <c r="B1907" s="17"/>
      <c r="C1907" s="17"/>
      <c r="D1907" s="17"/>
      <c r="E1907" s="17"/>
      <c r="F1907" s="17"/>
      <c r="G1907" s="17"/>
      <c r="H1907" s="17"/>
      <c r="I1907" s="17"/>
      <c r="J1907" s="17"/>
      <c r="K1907" s="17"/>
      <c r="L1907" s="17"/>
      <c r="M1907" s="17"/>
      <c r="N1907" s="9"/>
      <c r="O1907" s="9"/>
      <c r="P1907" s="17"/>
      <c r="Q1907" s="17"/>
      <c r="R1907" s="17"/>
      <c r="S1907" s="17"/>
      <c r="T1907" s="17"/>
      <c r="U1907" s="17"/>
      <c r="V1907" s="17"/>
      <c r="W1907" s="17"/>
      <c r="X1907" s="17"/>
      <c r="Y1907" s="9"/>
      <c r="Z1907" s="9"/>
      <c r="AA1907" s="9"/>
      <c r="AB1907" s="9"/>
      <c r="AC1907" s="9"/>
    </row>
    <row r="1908" spans="1:29" x14ac:dyDescent="0.25">
      <c r="A1908" s="17"/>
      <c r="B1908" s="17"/>
      <c r="C1908" s="17"/>
      <c r="D1908" s="17"/>
      <c r="E1908" s="17"/>
      <c r="F1908" s="17"/>
      <c r="G1908" s="17"/>
      <c r="H1908" s="17"/>
      <c r="I1908" s="17"/>
      <c r="J1908" s="17"/>
      <c r="K1908" s="17"/>
      <c r="L1908" s="17"/>
      <c r="M1908" s="17"/>
      <c r="N1908" s="9"/>
      <c r="O1908" s="9"/>
      <c r="P1908" s="17"/>
      <c r="Q1908" s="17"/>
      <c r="R1908" s="17"/>
      <c r="S1908" s="17"/>
      <c r="T1908" s="17"/>
      <c r="U1908" s="17"/>
      <c r="V1908" s="17"/>
      <c r="W1908" s="17"/>
      <c r="X1908" s="17"/>
      <c r="Y1908" s="9"/>
      <c r="Z1908" s="9"/>
      <c r="AA1908" s="9"/>
      <c r="AB1908" s="9"/>
      <c r="AC1908" s="9"/>
    </row>
    <row r="1909" spans="1:29" x14ac:dyDescent="0.25">
      <c r="A1909" s="17"/>
      <c r="B1909" s="17"/>
      <c r="C1909" s="17"/>
      <c r="D1909" s="17"/>
      <c r="E1909" s="17"/>
      <c r="F1909" s="17"/>
      <c r="G1909" s="17"/>
      <c r="H1909" s="17"/>
      <c r="I1909" s="17"/>
      <c r="J1909" s="17"/>
      <c r="K1909" s="17"/>
      <c r="L1909" s="17"/>
      <c r="M1909" s="17"/>
      <c r="N1909" s="9"/>
      <c r="O1909" s="9"/>
      <c r="P1909" s="17"/>
      <c r="Q1909" s="17"/>
      <c r="R1909" s="17"/>
      <c r="S1909" s="17"/>
      <c r="T1909" s="17"/>
      <c r="U1909" s="17"/>
      <c r="V1909" s="17"/>
      <c r="W1909" s="17"/>
      <c r="X1909" s="17"/>
      <c r="Y1909" s="9"/>
      <c r="Z1909" s="9"/>
      <c r="AA1909" s="9"/>
      <c r="AB1909" s="9"/>
      <c r="AC1909" s="9"/>
    </row>
    <row r="1910" spans="1:29" x14ac:dyDescent="0.25">
      <c r="A1910" s="17"/>
      <c r="B1910" s="17"/>
      <c r="C1910" s="17"/>
      <c r="D1910" s="17"/>
      <c r="E1910" s="17"/>
      <c r="F1910" s="17"/>
      <c r="G1910" s="17"/>
      <c r="H1910" s="17"/>
      <c r="I1910" s="17"/>
      <c r="J1910" s="17"/>
      <c r="K1910" s="17"/>
      <c r="L1910" s="17"/>
      <c r="M1910" s="17"/>
      <c r="N1910" s="9"/>
      <c r="O1910" s="9"/>
      <c r="P1910" s="17"/>
      <c r="Q1910" s="17"/>
      <c r="R1910" s="17"/>
      <c r="S1910" s="17"/>
      <c r="T1910" s="17"/>
      <c r="U1910" s="17"/>
      <c r="V1910" s="17"/>
      <c r="W1910" s="17"/>
      <c r="X1910" s="17"/>
      <c r="Y1910" s="9"/>
      <c r="Z1910" s="9"/>
      <c r="AA1910" s="9"/>
      <c r="AB1910" s="9"/>
      <c r="AC1910" s="9"/>
    </row>
    <row r="1911" spans="1:29" x14ac:dyDescent="0.25">
      <c r="A1911" s="17"/>
      <c r="B1911" s="17"/>
      <c r="C1911" s="17"/>
      <c r="D1911" s="17"/>
      <c r="E1911" s="17"/>
      <c r="F1911" s="17"/>
      <c r="G1911" s="17"/>
      <c r="H1911" s="17"/>
      <c r="I1911" s="17"/>
      <c r="J1911" s="17"/>
      <c r="K1911" s="17"/>
      <c r="L1911" s="17"/>
      <c r="M1911" s="17"/>
      <c r="N1911" s="9"/>
      <c r="O1911" s="9"/>
      <c r="P1911" s="17"/>
      <c r="Q1911" s="17"/>
      <c r="R1911" s="17"/>
      <c r="S1911" s="17"/>
      <c r="T1911" s="17"/>
      <c r="U1911" s="17"/>
      <c r="V1911" s="17"/>
      <c r="W1911" s="17"/>
      <c r="X1911" s="17"/>
      <c r="Y1911" s="9"/>
      <c r="Z1911" s="9"/>
      <c r="AA1911" s="9"/>
      <c r="AB1911" s="9"/>
      <c r="AC1911" s="9"/>
    </row>
    <row r="1912" spans="1:29" x14ac:dyDescent="0.25">
      <c r="A1912" s="17"/>
      <c r="B1912" s="17"/>
      <c r="C1912" s="17"/>
      <c r="D1912" s="17"/>
      <c r="E1912" s="17"/>
      <c r="F1912" s="17"/>
      <c r="G1912" s="17"/>
      <c r="H1912" s="17"/>
      <c r="I1912" s="17"/>
      <c r="J1912" s="17"/>
      <c r="K1912" s="17"/>
      <c r="L1912" s="17"/>
      <c r="M1912" s="17"/>
      <c r="N1912" s="9"/>
      <c r="O1912" s="9"/>
      <c r="P1912" s="17"/>
      <c r="Q1912" s="17"/>
      <c r="R1912" s="17"/>
      <c r="S1912" s="17"/>
      <c r="T1912" s="17"/>
      <c r="U1912" s="17"/>
      <c r="V1912" s="17"/>
      <c r="W1912" s="17"/>
      <c r="X1912" s="17"/>
      <c r="Y1912" s="9"/>
      <c r="Z1912" s="9"/>
      <c r="AA1912" s="9"/>
      <c r="AB1912" s="9"/>
      <c r="AC1912" s="9"/>
    </row>
    <row r="1913" spans="1:29" x14ac:dyDescent="0.25">
      <c r="A1913" s="17"/>
      <c r="B1913" s="17"/>
      <c r="C1913" s="17"/>
      <c r="D1913" s="17"/>
      <c r="E1913" s="17"/>
      <c r="F1913" s="17"/>
      <c r="G1913" s="17"/>
      <c r="H1913" s="17"/>
      <c r="I1913" s="17"/>
      <c r="J1913" s="17"/>
      <c r="K1913" s="17"/>
      <c r="L1913" s="17"/>
      <c r="M1913" s="17"/>
      <c r="N1913" s="9"/>
      <c r="O1913" s="9"/>
      <c r="P1913" s="17"/>
      <c r="Q1913" s="17"/>
      <c r="R1913" s="17"/>
      <c r="S1913" s="17"/>
      <c r="T1913" s="17"/>
      <c r="U1913" s="17"/>
      <c r="V1913" s="17"/>
      <c r="W1913" s="17"/>
      <c r="X1913" s="17"/>
      <c r="Y1913" s="9"/>
      <c r="Z1913" s="9"/>
      <c r="AA1913" s="9"/>
      <c r="AB1913" s="9"/>
      <c r="AC1913" s="9"/>
    </row>
    <row r="1914" spans="1:29" x14ac:dyDescent="0.25">
      <c r="A1914" s="17"/>
      <c r="B1914" s="17"/>
      <c r="C1914" s="17"/>
      <c r="D1914" s="17"/>
      <c r="E1914" s="17"/>
      <c r="F1914" s="17"/>
      <c r="G1914" s="17"/>
      <c r="H1914" s="17"/>
      <c r="I1914" s="17"/>
      <c r="J1914" s="17"/>
      <c r="K1914" s="17"/>
      <c r="L1914" s="17"/>
      <c r="M1914" s="17"/>
      <c r="N1914" s="9"/>
      <c r="O1914" s="9"/>
      <c r="P1914" s="17"/>
      <c r="Q1914" s="17"/>
      <c r="R1914" s="17"/>
      <c r="S1914" s="17"/>
      <c r="T1914" s="17"/>
      <c r="U1914" s="17"/>
      <c r="V1914" s="17"/>
      <c r="W1914" s="17"/>
      <c r="X1914" s="17"/>
      <c r="Y1914" s="9"/>
      <c r="Z1914" s="9"/>
      <c r="AA1914" s="9"/>
      <c r="AB1914" s="9"/>
      <c r="AC1914" s="9"/>
    </row>
    <row r="1915" spans="1:29" x14ac:dyDescent="0.25">
      <c r="A1915" s="17"/>
      <c r="B1915" s="17"/>
      <c r="C1915" s="17"/>
      <c r="D1915" s="17"/>
      <c r="E1915" s="17"/>
      <c r="F1915" s="17"/>
      <c r="G1915" s="17"/>
      <c r="H1915" s="17"/>
      <c r="I1915" s="17"/>
      <c r="J1915" s="17"/>
      <c r="K1915" s="17"/>
      <c r="L1915" s="17"/>
      <c r="M1915" s="17"/>
      <c r="N1915" s="9"/>
      <c r="O1915" s="9"/>
      <c r="P1915" s="17"/>
      <c r="Q1915" s="17"/>
      <c r="R1915" s="17"/>
      <c r="S1915" s="17"/>
      <c r="T1915" s="17"/>
      <c r="U1915" s="17"/>
      <c r="V1915" s="17"/>
      <c r="W1915" s="17"/>
      <c r="X1915" s="17"/>
      <c r="Y1915" s="9"/>
      <c r="Z1915" s="9"/>
      <c r="AA1915" s="9"/>
      <c r="AB1915" s="9"/>
      <c r="AC1915" s="9"/>
    </row>
    <row r="1916" spans="1:29" x14ac:dyDescent="0.25">
      <c r="A1916" s="17"/>
      <c r="B1916" s="17"/>
      <c r="C1916" s="17"/>
      <c r="D1916" s="17"/>
      <c r="E1916" s="17"/>
      <c r="F1916" s="17"/>
      <c r="G1916" s="17"/>
      <c r="H1916" s="17"/>
      <c r="I1916" s="17"/>
      <c r="J1916" s="17"/>
      <c r="K1916" s="17"/>
      <c r="L1916" s="17"/>
      <c r="M1916" s="17"/>
      <c r="N1916" s="9"/>
      <c r="O1916" s="9"/>
      <c r="P1916" s="17"/>
      <c r="Q1916" s="17"/>
      <c r="R1916" s="17"/>
      <c r="S1916" s="17"/>
      <c r="T1916" s="17"/>
      <c r="U1916" s="17"/>
      <c r="V1916" s="17"/>
      <c r="W1916" s="17"/>
      <c r="X1916" s="17"/>
      <c r="Y1916" s="9"/>
      <c r="Z1916" s="9"/>
      <c r="AA1916" s="9"/>
      <c r="AB1916" s="9"/>
      <c r="AC1916" s="9"/>
    </row>
    <row r="1917" spans="1:29" x14ac:dyDescent="0.25">
      <c r="A1917" s="17"/>
      <c r="B1917" s="17"/>
      <c r="C1917" s="17"/>
      <c r="D1917" s="17"/>
      <c r="E1917" s="17"/>
      <c r="F1917" s="17"/>
      <c r="G1917" s="17"/>
      <c r="H1917" s="17"/>
      <c r="I1917" s="17"/>
      <c r="J1917" s="17"/>
      <c r="K1917" s="17"/>
      <c r="L1917" s="17"/>
      <c r="M1917" s="17"/>
      <c r="N1917" s="9"/>
      <c r="O1917" s="9"/>
      <c r="P1917" s="17"/>
      <c r="Q1917" s="17"/>
      <c r="R1917" s="17"/>
      <c r="S1917" s="17"/>
      <c r="T1917" s="17"/>
      <c r="U1917" s="17"/>
      <c r="V1917" s="17"/>
      <c r="W1917" s="17"/>
      <c r="X1917" s="17"/>
      <c r="Y1917" s="9"/>
      <c r="Z1917" s="9"/>
      <c r="AA1917" s="9"/>
      <c r="AB1917" s="9"/>
      <c r="AC1917" s="9"/>
    </row>
    <row r="1918" spans="1:29" x14ac:dyDescent="0.25">
      <c r="A1918" s="17"/>
      <c r="B1918" s="17"/>
      <c r="C1918" s="17"/>
      <c r="D1918" s="17"/>
      <c r="E1918" s="17"/>
      <c r="F1918" s="17"/>
      <c r="G1918" s="17"/>
      <c r="H1918" s="17"/>
      <c r="I1918" s="17"/>
      <c r="J1918" s="17"/>
      <c r="K1918" s="17"/>
      <c r="L1918" s="17"/>
      <c r="M1918" s="17"/>
      <c r="N1918" s="9"/>
      <c r="O1918" s="9"/>
      <c r="P1918" s="17"/>
      <c r="Q1918" s="17"/>
      <c r="R1918" s="17"/>
      <c r="S1918" s="17"/>
      <c r="T1918" s="17"/>
      <c r="U1918" s="17"/>
      <c r="V1918" s="17"/>
      <c r="W1918" s="17"/>
      <c r="X1918" s="17"/>
      <c r="Y1918" s="9"/>
      <c r="Z1918" s="9"/>
      <c r="AA1918" s="9"/>
      <c r="AB1918" s="9"/>
      <c r="AC1918" s="9"/>
    </row>
    <row r="1919" spans="1:29" x14ac:dyDescent="0.25">
      <c r="A1919" s="17"/>
      <c r="B1919" s="17"/>
      <c r="C1919" s="17"/>
      <c r="D1919" s="17"/>
      <c r="E1919" s="17"/>
      <c r="F1919" s="17"/>
      <c r="G1919" s="17"/>
      <c r="H1919" s="17"/>
      <c r="I1919" s="17"/>
      <c r="J1919" s="17"/>
      <c r="K1919" s="17"/>
      <c r="L1919" s="17"/>
      <c r="M1919" s="17"/>
      <c r="N1919" s="9"/>
      <c r="O1919" s="9"/>
      <c r="P1919" s="17"/>
      <c r="Q1919" s="17"/>
      <c r="R1919" s="17"/>
      <c r="S1919" s="17"/>
      <c r="T1919" s="17"/>
      <c r="U1919" s="17"/>
      <c r="V1919" s="17"/>
      <c r="W1919" s="17"/>
      <c r="X1919" s="17"/>
      <c r="Y1919" s="9"/>
      <c r="Z1919" s="9"/>
      <c r="AA1919" s="9"/>
      <c r="AB1919" s="9"/>
      <c r="AC1919" s="9"/>
    </row>
    <row r="1920" spans="1:29" x14ac:dyDescent="0.25">
      <c r="A1920" s="17"/>
      <c r="B1920" s="17"/>
      <c r="C1920" s="17"/>
      <c r="D1920" s="17"/>
      <c r="E1920" s="17"/>
      <c r="F1920" s="17"/>
      <c r="G1920" s="17"/>
      <c r="H1920" s="17"/>
      <c r="I1920" s="17"/>
      <c r="J1920" s="17"/>
      <c r="K1920" s="17"/>
      <c r="L1920" s="17"/>
      <c r="M1920" s="17"/>
      <c r="N1920" s="9"/>
      <c r="O1920" s="9"/>
      <c r="P1920" s="17"/>
      <c r="Q1920" s="17"/>
      <c r="R1920" s="17"/>
      <c r="S1920" s="17"/>
      <c r="T1920" s="17"/>
      <c r="U1920" s="17"/>
      <c r="V1920" s="17"/>
      <c r="W1920" s="17"/>
      <c r="X1920" s="17"/>
      <c r="Y1920" s="9"/>
      <c r="Z1920" s="9"/>
      <c r="AA1920" s="9"/>
      <c r="AB1920" s="9"/>
      <c r="AC1920" s="9"/>
    </row>
    <row r="1921" spans="1:29" x14ac:dyDescent="0.25">
      <c r="A1921" s="17"/>
      <c r="B1921" s="17"/>
      <c r="C1921" s="17"/>
      <c r="D1921" s="17"/>
      <c r="E1921" s="17"/>
      <c r="F1921" s="17"/>
      <c r="G1921" s="17"/>
      <c r="H1921" s="17"/>
      <c r="I1921" s="17"/>
      <c r="J1921" s="17"/>
      <c r="K1921" s="17"/>
      <c r="L1921" s="17"/>
      <c r="M1921" s="17"/>
      <c r="N1921" s="9"/>
      <c r="O1921" s="9"/>
      <c r="P1921" s="17"/>
      <c r="Q1921" s="17"/>
      <c r="R1921" s="17"/>
      <c r="S1921" s="17"/>
      <c r="T1921" s="17"/>
      <c r="U1921" s="17"/>
      <c r="V1921" s="17"/>
      <c r="W1921" s="17"/>
      <c r="X1921" s="17"/>
      <c r="Y1921" s="9"/>
      <c r="Z1921" s="9"/>
      <c r="AA1921" s="9"/>
      <c r="AB1921" s="9"/>
      <c r="AC1921" s="9"/>
    </row>
    <row r="1922" spans="1:29" x14ac:dyDescent="0.25">
      <c r="A1922" s="17"/>
      <c r="B1922" s="17"/>
      <c r="C1922" s="17"/>
      <c r="D1922" s="17"/>
      <c r="E1922" s="17"/>
      <c r="F1922" s="17"/>
      <c r="G1922" s="17"/>
      <c r="H1922" s="17"/>
      <c r="I1922" s="17"/>
      <c r="J1922" s="17"/>
      <c r="K1922" s="17"/>
      <c r="L1922" s="17"/>
      <c r="M1922" s="17"/>
      <c r="N1922" s="9"/>
      <c r="O1922" s="9"/>
      <c r="P1922" s="17"/>
      <c r="Q1922" s="17"/>
      <c r="R1922" s="17"/>
      <c r="S1922" s="17"/>
      <c r="T1922" s="17"/>
      <c r="U1922" s="17"/>
      <c r="V1922" s="17"/>
      <c r="W1922" s="17"/>
      <c r="X1922" s="17"/>
      <c r="Y1922" s="9"/>
      <c r="Z1922" s="9"/>
      <c r="AA1922" s="9"/>
      <c r="AB1922" s="9"/>
      <c r="AC1922" s="9"/>
    </row>
    <row r="1923" spans="1:29" x14ac:dyDescent="0.25">
      <c r="A1923" s="17"/>
      <c r="B1923" s="17"/>
      <c r="C1923" s="17"/>
      <c r="D1923" s="17"/>
      <c r="E1923" s="17"/>
      <c r="F1923" s="17"/>
      <c r="G1923" s="17"/>
      <c r="H1923" s="17"/>
      <c r="I1923" s="17"/>
      <c r="J1923" s="17"/>
      <c r="K1923" s="17"/>
      <c r="L1923" s="17"/>
      <c r="M1923" s="17"/>
      <c r="N1923" s="9"/>
      <c r="O1923" s="9"/>
      <c r="P1923" s="17"/>
      <c r="Q1923" s="17"/>
      <c r="R1923" s="17"/>
      <c r="S1923" s="17"/>
      <c r="T1923" s="17"/>
      <c r="U1923" s="17"/>
      <c r="V1923" s="17"/>
      <c r="W1923" s="17"/>
      <c r="X1923" s="17"/>
      <c r="Y1923" s="9"/>
      <c r="Z1923" s="9"/>
      <c r="AA1923" s="9"/>
      <c r="AB1923" s="9"/>
      <c r="AC1923" s="9"/>
    </row>
    <row r="1924" spans="1:29" x14ac:dyDescent="0.25">
      <c r="A1924" s="17"/>
      <c r="B1924" s="17"/>
      <c r="C1924" s="17"/>
      <c r="D1924" s="17"/>
      <c r="E1924" s="17"/>
      <c r="F1924" s="17"/>
      <c r="G1924" s="17"/>
      <c r="H1924" s="17"/>
      <c r="I1924" s="17"/>
      <c r="J1924" s="17"/>
      <c r="K1924" s="17"/>
      <c r="L1924" s="17"/>
      <c r="M1924" s="17"/>
      <c r="N1924" s="9"/>
      <c r="O1924" s="9"/>
      <c r="P1924" s="17"/>
      <c r="Q1924" s="17"/>
      <c r="R1924" s="17"/>
      <c r="S1924" s="17"/>
      <c r="T1924" s="17"/>
      <c r="U1924" s="17"/>
      <c r="V1924" s="17"/>
      <c r="W1924" s="17"/>
      <c r="X1924" s="17"/>
      <c r="Y1924" s="9"/>
      <c r="Z1924" s="9"/>
      <c r="AA1924" s="9"/>
      <c r="AB1924" s="9"/>
      <c r="AC1924" s="9"/>
    </row>
    <row r="1925" spans="1:29" x14ac:dyDescent="0.25">
      <c r="A1925" s="17"/>
      <c r="B1925" s="17"/>
      <c r="C1925" s="17"/>
      <c r="D1925" s="17"/>
      <c r="E1925" s="17"/>
      <c r="F1925" s="17"/>
      <c r="G1925" s="17"/>
      <c r="H1925" s="17"/>
      <c r="I1925" s="17"/>
      <c r="J1925" s="17"/>
      <c r="K1925" s="17"/>
      <c r="L1925" s="17"/>
      <c r="M1925" s="17"/>
      <c r="N1925" s="9"/>
      <c r="O1925" s="9"/>
      <c r="P1925" s="17"/>
      <c r="Q1925" s="17"/>
      <c r="R1925" s="17"/>
      <c r="S1925" s="17"/>
      <c r="T1925" s="17"/>
      <c r="U1925" s="17"/>
      <c r="V1925" s="17"/>
      <c r="W1925" s="17"/>
      <c r="X1925" s="17"/>
      <c r="Y1925" s="9"/>
      <c r="Z1925" s="9"/>
      <c r="AA1925" s="9"/>
      <c r="AB1925" s="9"/>
      <c r="AC1925" s="9"/>
    </row>
    <row r="1926" spans="1:29" x14ac:dyDescent="0.25">
      <c r="A1926" s="17"/>
      <c r="B1926" s="17"/>
      <c r="C1926" s="17"/>
      <c r="D1926" s="17"/>
      <c r="E1926" s="17"/>
      <c r="F1926" s="17"/>
      <c r="G1926" s="17"/>
      <c r="H1926" s="17"/>
      <c r="I1926" s="17"/>
      <c r="J1926" s="17"/>
      <c r="K1926" s="17"/>
      <c r="L1926" s="17"/>
      <c r="M1926" s="17"/>
      <c r="N1926" s="9"/>
      <c r="O1926" s="9"/>
      <c r="P1926" s="17"/>
      <c r="Q1926" s="17"/>
      <c r="R1926" s="17"/>
      <c r="S1926" s="17"/>
      <c r="T1926" s="17"/>
      <c r="U1926" s="17"/>
      <c r="V1926" s="17"/>
      <c r="W1926" s="17"/>
      <c r="X1926" s="17"/>
      <c r="Y1926" s="9"/>
      <c r="Z1926" s="9"/>
      <c r="AA1926" s="9"/>
      <c r="AB1926" s="9"/>
      <c r="AC1926" s="9"/>
    </row>
    <row r="1927" spans="1:29" x14ac:dyDescent="0.25">
      <c r="A1927" s="17"/>
      <c r="B1927" s="17"/>
      <c r="C1927" s="17"/>
      <c r="D1927" s="17"/>
      <c r="E1927" s="17"/>
      <c r="F1927" s="17"/>
      <c r="G1927" s="17"/>
      <c r="H1927" s="17"/>
      <c r="I1927" s="17"/>
      <c r="J1927" s="17"/>
      <c r="K1927" s="17"/>
      <c r="L1927" s="17"/>
      <c r="M1927" s="17"/>
      <c r="N1927" s="9"/>
      <c r="O1927" s="9"/>
      <c r="P1927" s="17"/>
      <c r="Q1927" s="17"/>
      <c r="R1927" s="17"/>
      <c r="S1927" s="17"/>
      <c r="T1927" s="17"/>
      <c r="U1927" s="17"/>
      <c r="V1927" s="17"/>
      <c r="W1927" s="17"/>
      <c r="X1927" s="17"/>
      <c r="Y1927" s="9"/>
      <c r="Z1927" s="9"/>
      <c r="AA1927" s="9"/>
      <c r="AB1927" s="9"/>
      <c r="AC1927" s="9"/>
    </row>
    <row r="1928" spans="1:29" x14ac:dyDescent="0.25">
      <c r="A1928" s="17"/>
      <c r="B1928" s="17"/>
      <c r="C1928" s="17"/>
      <c r="D1928" s="17"/>
      <c r="E1928" s="17"/>
      <c r="F1928" s="17"/>
      <c r="G1928" s="17"/>
      <c r="H1928" s="17"/>
      <c r="I1928" s="17"/>
      <c r="J1928" s="17"/>
      <c r="K1928" s="17"/>
      <c r="L1928" s="17"/>
      <c r="M1928" s="17"/>
      <c r="N1928" s="9"/>
      <c r="O1928" s="9"/>
      <c r="P1928" s="17"/>
      <c r="Q1928" s="17"/>
      <c r="R1928" s="17"/>
      <c r="S1928" s="17"/>
      <c r="T1928" s="17"/>
      <c r="U1928" s="17"/>
      <c r="V1928" s="17"/>
      <c r="W1928" s="17"/>
      <c r="X1928" s="17"/>
      <c r="Y1928" s="9"/>
      <c r="Z1928" s="9"/>
      <c r="AA1928" s="9"/>
      <c r="AB1928" s="9"/>
      <c r="AC1928" s="9"/>
    </row>
    <row r="1929" spans="1:29" x14ac:dyDescent="0.25">
      <c r="A1929" s="17"/>
      <c r="B1929" s="17"/>
      <c r="C1929" s="17"/>
      <c r="D1929" s="17"/>
      <c r="E1929" s="17"/>
      <c r="F1929" s="17"/>
      <c r="G1929" s="17"/>
      <c r="H1929" s="17"/>
      <c r="I1929" s="17"/>
      <c r="J1929" s="17"/>
      <c r="K1929" s="17"/>
      <c r="L1929" s="17"/>
      <c r="M1929" s="17"/>
      <c r="N1929" s="9"/>
      <c r="O1929" s="9"/>
      <c r="P1929" s="17"/>
      <c r="Q1929" s="17"/>
      <c r="R1929" s="17"/>
      <c r="S1929" s="17"/>
      <c r="T1929" s="17"/>
      <c r="U1929" s="17"/>
      <c r="V1929" s="17"/>
      <c r="W1929" s="17"/>
      <c r="X1929" s="17"/>
      <c r="Y1929" s="9"/>
      <c r="Z1929" s="9"/>
      <c r="AA1929" s="9"/>
      <c r="AB1929" s="9"/>
      <c r="AC1929" s="9"/>
    </row>
    <row r="1930" spans="1:29" x14ac:dyDescent="0.25">
      <c r="A1930" s="17"/>
      <c r="B1930" s="17"/>
      <c r="C1930" s="17"/>
      <c r="D1930" s="17"/>
      <c r="E1930" s="17"/>
      <c r="F1930" s="17"/>
      <c r="G1930" s="17"/>
      <c r="H1930" s="17"/>
      <c r="I1930" s="17"/>
      <c r="J1930" s="17"/>
      <c r="K1930" s="17"/>
      <c r="L1930" s="17"/>
      <c r="M1930" s="17"/>
      <c r="N1930" s="9"/>
      <c r="O1930" s="9"/>
      <c r="P1930" s="17"/>
      <c r="Q1930" s="17"/>
      <c r="R1930" s="17"/>
      <c r="S1930" s="17"/>
      <c r="T1930" s="17"/>
      <c r="U1930" s="17"/>
      <c r="V1930" s="17"/>
      <c r="W1930" s="17"/>
      <c r="X1930" s="17"/>
      <c r="Y1930" s="9"/>
      <c r="Z1930" s="9"/>
      <c r="AA1930" s="9"/>
      <c r="AB1930" s="9"/>
      <c r="AC1930" s="9"/>
    </row>
    <row r="1931" spans="1:29" x14ac:dyDescent="0.25">
      <c r="A1931" s="17"/>
      <c r="B1931" s="17"/>
      <c r="C1931" s="17"/>
      <c r="D1931" s="17"/>
      <c r="E1931" s="17"/>
      <c r="F1931" s="17"/>
      <c r="G1931" s="17"/>
      <c r="H1931" s="17"/>
      <c r="I1931" s="17"/>
      <c r="J1931" s="17"/>
      <c r="K1931" s="17"/>
      <c r="L1931" s="17"/>
      <c r="M1931" s="17"/>
      <c r="N1931" s="9"/>
      <c r="O1931" s="9"/>
      <c r="P1931" s="17"/>
      <c r="Q1931" s="17"/>
      <c r="R1931" s="17"/>
      <c r="S1931" s="17"/>
      <c r="T1931" s="17"/>
      <c r="U1931" s="17"/>
      <c r="V1931" s="17"/>
      <c r="W1931" s="17"/>
      <c r="X1931" s="17"/>
      <c r="Y1931" s="9"/>
      <c r="Z1931" s="9"/>
      <c r="AA1931" s="9"/>
      <c r="AB1931" s="9"/>
      <c r="AC1931" s="9"/>
    </row>
    <row r="1932" spans="1:29" x14ac:dyDescent="0.25">
      <c r="A1932" s="17"/>
      <c r="B1932" s="17"/>
      <c r="C1932" s="17"/>
      <c r="D1932" s="17"/>
      <c r="E1932" s="17"/>
      <c r="F1932" s="17"/>
      <c r="G1932" s="17"/>
      <c r="H1932" s="17"/>
      <c r="I1932" s="17"/>
      <c r="J1932" s="17"/>
      <c r="K1932" s="17"/>
      <c r="L1932" s="17"/>
      <c r="M1932" s="17"/>
      <c r="N1932" s="9"/>
      <c r="O1932" s="9"/>
      <c r="P1932" s="17"/>
      <c r="Q1932" s="17"/>
      <c r="R1932" s="17"/>
      <c r="S1932" s="17"/>
      <c r="T1932" s="17"/>
      <c r="U1932" s="17"/>
      <c r="V1932" s="17"/>
      <c r="W1932" s="17"/>
      <c r="X1932" s="17"/>
      <c r="Y1932" s="9"/>
      <c r="Z1932" s="9"/>
      <c r="AA1932" s="9"/>
      <c r="AB1932" s="9"/>
      <c r="AC1932" s="9"/>
    </row>
    <row r="1933" spans="1:29" x14ac:dyDescent="0.25">
      <c r="A1933" s="17"/>
      <c r="B1933" s="17"/>
      <c r="C1933" s="17"/>
      <c r="D1933" s="17"/>
      <c r="E1933" s="17"/>
      <c r="F1933" s="17"/>
      <c r="G1933" s="17"/>
      <c r="H1933" s="17"/>
      <c r="I1933" s="17"/>
      <c r="J1933" s="17"/>
      <c r="K1933" s="17"/>
      <c r="L1933" s="17"/>
      <c r="M1933" s="17"/>
      <c r="N1933" s="9"/>
      <c r="O1933" s="9"/>
      <c r="P1933" s="17"/>
      <c r="Q1933" s="17"/>
      <c r="R1933" s="17"/>
      <c r="S1933" s="17"/>
      <c r="T1933" s="17"/>
      <c r="U1933" s="17"/>
      <c r="V1933" s="17"/>
      <c r="W1933" s="17"/>
      <c r="X1933" s="17"/>
      <c r="Y1933" s="9"/>
      <c r="Z1933" s="9"/>
      <c r="AA1933" s="9"/>
      <c r="AB1933" s="9"/>
      <c r="AC1933" s="9"/>
    </row>
    <row r="1934" spans="1:29" x14ac:dyDescent="0.25">
      <c r="A1934" s="17"/>
      <c r="B1934" s="17"/>
      <c r="C1934" s="17"/>
      <c r="D1934" s="17"/>
      <c r="E1934" s="17"/>
      <c r="F1934" s="17"/>
      <c r="G1934" s="17"/>
      <c r="H1934" s="17"/>
      <c r="I1934" s="17"/>
      <c r="J1934" s="17"/>
      <c r="K1934" s="17"/>
      <c r="L1934" s="17"/>
      <c r="M1934" s="17"/>
      <c r="N1934" s="9"/>
      <c r="O1934" s="9"/>
      <c r="P1934" s="17"/>
      <c r="Q1934" s="17"/>
      <c r="R1934" s="17"/>
      <c r="S1934" s="17"/>
      <c r="T1934" s="17"/>
      <c r="U1934" s="17"/>
      <c r="V1934" s="17"/>
      <c r="W1934" s="17"/>
      <c r="X1934" s="17"/>
      <c r="Y1934" s="9"/>
      <c r="Z1934" s="9"/>
      <c r="AA1934" s="9"/>
      <c r="AB1934" s="9"/>
      <c r="AC1934" s="9"/>
    </row>
    <row r="1935" spans="1:29" x14ac:dyDescent="0.25">
      <c r="A1935" s="17"/>
      <c r="B1935" s="17"/>
      <c r="C1935" s="17"/>
      <c r="D1935" s="17"/>
      <c r="E1935" s="17"/>
      <c r="F1935" s="17"/>
      <c r="G1935" s="17"/>
      <c r="H1935" s="17"/>
      <c r="I1935" s="17"/>
      <c r="J1935" s="17"/>
      <c r="K1935" s="17"/>
      <c r="L1935" s="17"/>
      <c r="M1935" s="17"/>
      <c r="N1935" s="9"/>
      <c r="O1935" s="9"/>
      <c r="P1935" s="17"/>
      <c r="Q1935" s="17"/>
      <c r="R1935" s="17"/>
      <c r="S1935" s="17"/>
      <c r="T1935" s="17"/>
      <c r="U1935" s="17"/>
      <c r="V1935" s="17"/>
      <c r="W1935" s="17"/>
      <c r="X1935" s="17"/>
      <c r="Y1935" s="9"/>
      <c r="Z1935" s="9"/>
      <c r="AA1935" s="9"/>
      <c r="AB1935" s="9"/>
      <c r="AC1935" s="9"/>
    </row>
    <row r="1936" spans="1:29" x14ac:dyDescent="0.25">
      <c r="A1936" s="17"/>
      <c r="B1936" s="17"/>
      <c r="C1936" s="17"/>
      <c r="D1936" s="17"/>
      <c r="E1936" s="17"/>
      <c r="F1936" s="17"/>
      <c r="G1936" s="17"/>
      <c r="H1936" s="17"/>
      <c r="I1936" s="17"/>
      <c r="J1936" s="17"/>
      <c r="K1936" s="17"/>
      <c r="L1936" s="17"/>
      <c r="M1936" s="17"/>
      <c r="N1936" s="9"/>
      <c r="O1936" s="9"/>
      <c r="P1936" s="17"/>
      <c r="Q1936" s="17"/>
      <c r="R1936" s="17"/>
      <c r="S1936" s="17"/>
      <c r="T1936" s="17"/>
      <c r="U1936" s="17"/>
      <c r="V1936" s="17"/>
      <c r="W1936" s="17"/>
      <c r="X1936" s="17"/>
      <c r="Y1936" s="9"/>
      <c r="Z1936" s="9"/>
      <c r="AA1936" s="9"/>
      <c r="AB1936" s="9"/>
      <c r="AC1936" s="9"/>
    </row>
    <row r="1937" spans="1:29" x14ac:dyDescent="0.25">
      <c r="A1937" s="17"/>
      <c r="B1937" s="17"/>
      <c r="C1937" s="17"/>
      <c r="D1937" s="17"/>
      <c r="E1937" s="17"/>
      <c r="F1937" s="17"/>
      <c r="G1937" s="17"/>
      <c r="H1937" s="17"/>
      <c r="I1937" s="17"/>
      <c r="J1937" s="17"/>
      <c r="K1937" s="17"/>
      <c r="L1937" s="17"/>
      <c r="M1937" s="17"/>
      <c r="N1937" s="9"/>
      <c r="O1937" s="9"/>
      <c r="P1937" s="17"/>
      <c r="Q1937" s="17"/>
      <c r="R1937" s="17"/>
      <c r="S1937" s="17"/>
      <c r="T1937" s="17"/>
      <c r="U1937" s="17"/>
      <c r="V1937" s="17"/>
      <c r="W1937" s="17"/>
      <c r="X1937" s="17"/>
      <c r="Y1937" s="9"/>
      <c r="Z1937" s="9"/>
      <c r="AA1937" s="9"/>
      <c r="AB1937" s="9"/>
      <c r="AC1937" s="9"/>
    </row>
    <row r="1938" spans="1:29" x14ac:dyDescent="0.25">
      <c r="A1938" s="17"/>
      <c r="B1938" s="17"/>
      <c r="C1938" s="17"/>
      <c r="D1938" s="17"/>
      <c r="E1938" s="17"/>
      <c r="F1938" s="17"/>
      <c r="G1938" s="17"/>
      <c r="H1938" s="17"/>
      <c r="I1938" s="17"/>
      <c r="J1938" s="17"/>
      <c r="K1938" s="17"/>
      <c r="L1938" s="17"/>
      <c r="M1938" s="17"/>
      <c r="N1938" s="9"/>
      <c r="O1938" s="9"/>
      <c r="P1938" s="17"/>
      <c r="Q1938" s="17"/>
      <c r="R1938" s="17"/>
      <c r="S1938" s="17"/>
      <c r="T1938" s="17"/>
      <c r="U1938" s="17"/>
      <c r="V1938" s="17"/>
      <c r="W1938" s="17"/>
      <c r="X1938" s="17"/>
      <c r="Y1938" s="9"/>
      <c r="Z1938" s="9"/>
      <c r="AA1938" s="9"/>
      <c r="AB1938" s="9"/>
      <c r="AC1938" s="9"/>
    </row>
    <row r="1939" spans="1:29" x14ac:dyDescent="0.25">
      <c r="A1939" s="17"/>
      <c r="B1939" s="17"/>
      <c r="C1939" s="17"/>
      <c r="D1939" s="17"/>
      <c r="E1939" s="17"/>
      <c r="F1939" s="17"/>
      <c r="G1939" s="17"/>
      <c r="H1939" s="17"/>
      <c r="I1939" s="17"/>
      <c r="J1939" s="17"/>
      <c r="K1939" s="17"/>
      <c r="L1939" s="17"/>
      <c r="M1939" s="17"/>
      <c r="N1939" s="9"/>
      <c r="O1939" s="9"/>
      <c r="P1939" s="17"/>
      <c r="Q1939" s="17"/>
      <c r="R1939" s="17"/>
      <c r="S1939" s="17"/>
      <c r="T1939" s="17"/>
      <c r="U1939" s="17"/>
      <c r="V1939" s="17"/>
      <c r="W1939" s="17"/>
      <c r="X1939" s="17"/>
      <c r="Y1939" s="9"/>
      <c r="Z1939" s="9"/>
      <c r="AA1939" s="9"/>
      <c r="AB1939" s="9"/>
      <c r="AC1939" s="9"/>
    </row>
    <row r="1940" spans="1:29" x14ac:dyDescent="0.25">
      <c r="A1940" s="17"/>
      <c r="B1940" s="17"/>
      <c r="C1940" s="17"/>
      <c r="D1940" s="17"/>
      <c r="E1940" s="17"/>
      <c r="F1940" s="17"/>
      <c r="G1940" s="17"/>
      <c r="H1940" s="17"/>
      <c r="I1940" s="17"/>
      <c r="J1940" s="17"/>
      <c r="K1940" s="17"/>
      <c r="L1940" s="17"/>
      <c r="M1940" s="17"/>
      <c r="N1940" s="9"/>
      <c r="O1940" s="9"/>
      <c r="P1940" s="17"/>
      <c r="Q1940" s="17"/>
      <c r="R1940" s="17"/>
      <c r="S1940" s="17"/>
      <c r="T1940" s="17"/>
      <c r="U1940" s="17"/>
      <c r="V1940" s="17"/>
      <c r="W1940" s="17"/>
      <c r="X1940" s="17"/>
      <c r="Y1940" s="9"/>
      <c r="Z1940" s="9"/>
      <c r="AA1940" s="9"/>
      <c r="AB1940" s="9"/>
      <c r="AC1940" s="9"/>
    </row>
    <row r="1941" spans="1:29" x14ac:dyDescent="0.25">
      <c r="A1941" s="17"/>
      <c r="B1941" s="17"/>
      <c r="C1941" s="17"/>
      <c r="D1941" s="17"/>
      <c r="E1941" s="17"/>
      <c r="F1941" s="17"/>
      <c r="G1941" s="17"/>
      <c r="H1941" s="17"/>
      <c r="I1941" s="17"/>
      <c r="J1941" s="17"/>
      <c r="K1941" s="17"/>
      <c r="L1941" s="17"/>
      <c r="M1941" s="17"/>
      <c r="N1941" s="9"/>
      <c r="O1941" s="9"/>
      <c r="P1941" s="17"/>
      <c r="Q1941" s="17"/>
      <c r="R1941" s="17"/>
      <c r="S1941" s="17"/>
      <c r="T1941" s="17"/>
      <c r="U1941" s="17"/>
      <c r="V1941" s="17"/>
      <c r="W1941" s="17"/>
      <c r="X1941" s="17"/>
      <c r="Y1941" s="9"/>
      <c r="Z1941" s="9"/>
      <c r="AA1941" s="9"/>
      <c r="AB1941" s="9"/>
      <c r="AC1941" s="9"/>
    </row>
    <row r="1942" spans="1:29" x14ac:dyDescent="0.25">
      <c r="A1942" s="17"/>
      <c r="B1942" s="17"/>
      <c r="C1942" s="17"/>
      <c r="D1942" s="17"/>
      <c r="E1942" s="17"/>
      <c r="F1942" s="17"/>
      <c r="G1942" s="17"/>
      <c r="H1942" s="17"/>
      <c r="I1942" s="17"/>
      <c r="J1942" s="17"/>
      <c r="K1942" s="17"/>
      <c r="L1942" s="17"/>
      <c r="M1942" s="17"/>
      <c r="N1942" s="9"/>
      <c r="O1942" s="9"/>
      <c r="P1942" s="17"/>
      <c r="Q1942" s="17"/>
      <c r="R1942" s="17"/>
      <c r="S1942" s="17"/>
      <c r="T1942" s="17"/>
      <c r="U1942" s="17"/>
      <c r="V1942" s="17"/>
      <c r="W1942" s="17"/>
      <c r="X1942" s="17"/>
      <c r="Y1942" s="9"/>
      <c r="Z1942" s="9"/>
      <c r="AA1942" s="9"/>
      <c r="AB1942" s="9"/>
      <c r="AC1942" s="9"/>
    </row>
    <row r="1943" spans="1:29" x14ac:dyDescent="0.25">
      <c r="A1943" s="17"/>
      <c r="B1943" s="17"/>
      <c r="C1943" s="17"/>
      <c r="D1943" s="17"/>
      <c r="E1943" s="17"/>
      <c r="F1943" s="17"/>
      <c r="G1943" s="17"/>
      <c r="H1943" s="17"/>
      <c r="I1943" s="17"/>
      <c r="J1943" s="17"/>
      <c r="K1943" s="17"/>
      <c r="L1943" s="17"/>
      <c r="M1943" s="17"/>
      <c r="N1943" s="9"/>
      <c r="O1943" s="9"/>
      <c r="P1943" s="17"/>
      <c r="Q1943" s="17"/>
      <c r="R1943" s="17"/>
      <c r="S1943" s="17"/>
      <c r="T1943" s="17"/>
      <c r="U1943" s="17"/>
      <c r="V1943" s="17"/>
      <c r="W1943" s="17"/>
      <c r="X1943" s="17"/>
      <c r="Y1943" s="9"/>
      <c r="Z1943" s="9"/>
      <c r="AA1943" s="9"/>
      <c r="AB1943" s="9"/>
      <c r="AC1943" s="9"/>
    </row>
    <row r="1944" spans="1:29" x14ac:dyDescent="0.25">
      <c r="A1944" s="17"/>
      <c r="B1944" s="17"/>
      <c r="C1944" s="17"/>
      <c r="D1944" s="17"/>
      <c r="E1944" s="17"/>
      <c r="F1944" s="17"/>
      <c r="G1944" s="17"/>
      <c r="H1944" s="17"/>
      <c r="I1944" s="17"/>
      <c r="J1944" s="17"/>
      <c r="K1944" s="17"/>
      <c r="L1944" s="17"/>
      <c r="M1944" s="17"/>
      <c r="N1944" s="9"/>
      <c r="O1944" s="9"/>
      <c r="P1944" s="17"/>
      <c r="Q1944" s="17"/>
      <c r="R1944" s="17"/>
      <c r="S1944" s="17"/>
      <c r="T1944" s="17"/>
      <c r="U1944" s="17"/>
      <c r="V1944" s="17"/>
      <c r="W1944" s="17"/>
      <c r="X1944" s="17"/>
      <c r="Y1944" s="9"/>
      <c r="Z1944" s="9"/>
      <c r="AA1944" s="9"/>
      <c r="AB1944" s="9"/>
      <c r="AC1944" s="9"/>
    </row>
    <row r="1945" spans="1:29" x14ac:dyDescent="0.25">
      <c r="A1945" s="17"/>
      <c r="B1945" s="17"/>
      <c r="C1945" s="17"/>
      <c r="D1945" s="17"/>
      <c r="E1945" s="17"/>
      <c r="F1945" s="17"/>
      <c r="G1945" s="17"/>
      <c r="H1945" s="17"/>
      <c r="I1945" s="17"/>
      <c r="J1945" s="17"/>
      <c r="K1945" s="17"/>
      <c r="L1945" s="17"/>
      <c r="M1945" s="17"/>
      <c r="N1945" s="9"/>
      <c r="O1945" s="9"/>
      <c r="P1945" s="17"/>
      <c r="Q1945" s="17"/>
      <c r="R1945" s="17"/>
      <c r="S1945" s="17"/>
      <c r="T1945" s="17"/>
      <c r="U1945" s="17"/>
      <c r="V1945" s="17"/>
      <c r="W1945" s="17"/>
      <c r="X1945" s="17"/>
      <c r="Y1945" s="9"/>
      <c r="Z1945" s="9"/>
      <c r="AA1945" s="9"/>
      <c r="AB1945" s="9"/>
      <c r="AC1945" s="9"/>
    </row>
    <row r="1946" spans="1:29" x14ac:dyDescent="0.25">
      <c r="A1946" s="17"/>
      <c r="B1946" s="17"/>
      <c r="C1946" s="17"/>
      <c r="D1946" s="17"/>
      <c r="E1946" s="17"/>
      <c r="F1946" s="17"/>
      <c r="G1946" s="17"/>
      <c r="H1946" s="17"/>
      <c r="I1946" s="17"/>
      <c r="J1946" s="17"/>
      <c r="K1946" s="17"/>
      <c r="L1946" s="17"/>
      <c r="M1946" s="17"/>
      <c r="N1946" s="9"/>
      <c r="O1946" s="9"/>
      <c r="P1946" s="17"/>
      <c r="Q1946" s="17"/>
      <c r="R1946" s="17"/>
      <c r="S1946" s="17"/>
      <c r="T1946" s="17"/>
      <c r="U1946" s="17"/>
      <c r="V1946" s="17"/>
      <c r="W1946" s="17"/>
      <c r="X1946" s="17"/>
      <c r="Y1946" s="9"/>
      <c r="Z1946" s="9"/>
      <c r="AA1946" s="9"/>
      <c r="AB1946" s="9"/>
      <c r="AC1946" s="9"/>
    </row>
    <row r="1947" spans="1:29" x14ac:dyDescent="0.25">
      <c r="A1947" s="17"/>
      <c r="B1947" s="17"/>
      <c r="C1947" s="17"/>
      <c r="D1947" s="17"/>
      <c r="E1947" s="17"/>
      <c r="F1947" s="17"/>
      <c r="G1947" s="17"/>
      <c r="H1947" s="17"/>
      <c r="I1947" s="17"/>
      <c r="J1947" s="17"/>
      <c r="K1947" s="17"/>
      <c r="L1947" s="17"/>
      <c r="M1947" s="17"/>
      <c r="N1947" s="9"/>
      <c r="O1947" s="9"/>
      <c r="P1947" s="17"/>
      <c r="Q1947" s="17"/>
      <c r="R1947" s="17"/>
      <c r="S1947" s="17"/>
      <c r="T1947" s="17"/>
      <c r="U1947" s="17"/>
      <c r="V1947" s="17"/>
      <c r="W1947" s="17"/>
      <c r="X1947" s="17"/>
      <c r="Y1947" s="9"/>
      <c r="Z1947" s="9"/>
      <c r="AA1947" s="9"/>
      <c r="AB1947" s="9"/>
      <c r="AC1947" s="9"/>
    </row>
    <row r="1948" spans="1:29" x14ac:dyDescent="0.25">
      <c r="A1948" s="17"/>
      <c r="B1948" s="17"/>
      <c r="C1948" s="17"/>
      <c r="D1948" s="17"/>
      <c r="E1948" s="17"/>
      <c r="F1948" s="17"/>
      <c r="G1948" s="17"/>
      <c r="H1948" s="17"/>
      <c r="I1948" s="17"/>
      <c r="J1948" s="17"/>
      <c r="K1948" s="17"/>
      <c r="L1948" s="17"/>
      <c r="M1948" s="17"/>
      <c r="N1948" s="9"/>
      <c r="O1948" s="9"/>
      <c r="P1948" s="17"/>
      <c r="Q1948" s="17"/>
      <c r="R1948" s="17"/>
      <c r="S1948" s="17"/>
      <c r="T1948" s="17"/>
      <c r="U1948" s="17"/>
      <c r="V1948" s="17"/>
      <c r="W1948" s="17"/>
      <c r="X1948" s="17"/>
      <c r="Y1948" s="9"/>
      <c r="Z1948" s="9"/>
      <c r="AA1948" s="9"/>
      <c r="AB1948" s="9"/>
      <c r="AC1948" s="9"/>
    </row>
    <row r="1949" spans="1:29" x14ac:dyDescent="0.25">
      <c r="A1949" s="17"/>
      <c r="B1949" s="17"/>
      <c r="C1949" s="17"/>
      <c r="D1949" s="17"/>
      <c r="E1949" s="17"/>
      <c r="F1949" s="17"/>
      <c r="G1949" s="17"/>
      <c r="H1949" s="17"/>
      <c r="I1949" s="17"/>
      <c r="J1949" s="17"/>
      <c r="K1949" s="17"/>
      <c r="L1949" s="17"/>
      <c r="M1949" s="17"/>
      <c r="N1949" s="9"/>
      <c r="O1949" s="9"/>
      <c r="P1949" s="17"/>
      <c r="Q1949" s="17"/>
      <c r="R1949" s="17"/>
      <c r="S1949" s="17"/>
      <c r="T1949" s="17"/>
      <c r="U1949" s="17"/>
      <c r="V1949" s="17"/>
      <c r="W1949" s="17"/>
      <c r="X1949" s="17"/>
      <c r="Y1949" s="9"/>
      <c r="Z1949" s="9"/>
      <c r="AA1949" s="9"/>
      <c r="AB1949" s="9"/>
      <c r="AC1949" s="9"/>
    </row>
    <row r="1950" spans="1:29" x14ac:dyDescent="0.25">
      <c r="A1950" s="17"/>
      <c r="B1950" s="17"/>
      <c r="C1950" s="17"/>
      <c r="D1950" s="17"/>
      <c r="E1950" s="17"/>
      <c r="F1950" s="17"/>
      <c r="G1950" s="17"/>
      <c r="H1950" s="17"/>
      <c r="I1950" s="17"/>
      <c r="J1950" s="17"/>
      <c r="K1950" s="17"/>
      <c r="L1950" s="17"/>
      <c r="M1950" s="17"/>
      <c r="N1950" s="9"/>
      <c r="O1950" s="9"/>
      <c r="P1950" s="17"/>
      <c r="Q1950" s="17"/>
      <c r="R1950" s="17"/>
      <c r="S1950" s="17"/>
      <c r="T1950" s="17"/>
      <c r="U1950" s="17"/>
      <c r="V1950" s="17"/>
      <c r="W1950" s="17"/>
      <c r="X1950" s="17"/>
      <c r="Y1950" s="9"/>
      <c r="Z1950" s="9"/>
      <c r="AA1950" s="9"/>
      <c r="AB1950" s="9"/>
      <c r="AC1950" s="9"/>
    </row>
    <row r="1951" spans="1:29" x14ac:dyDescent="0.25">
      <c r="A1951" s="17"/>
      <c r="B1951" s="17"/>
      <c r="C1951" s="17"/>
      <c r="D1951" s="17"/>
      <c r="E1951" s="17"/>
      <c r="F1951" s="17"/>
      <c r="G1951" s="17"/>
      <c r="H1951" s="17"/>
      <c r="I1951" s="17"/>
      <c r="J1951" s="17"/>
      <c r="K1951" s="17"/>
      <c r="L1951" s="17"/>
      <c r="M1951" s="17"/>
      <c r="N1951" s="9"/>
      <c r="O1951" s="9"/>
      <c r="P1951" s="17"/>
      <c r="Q1951" s="17"/>
      <c r="R1951" s="17"/>
      <c r="S1951" s="17"/>
      <c r="T1951" s="17"/>
      <c r="U1951" s="17"/>
      <c r="V1951" s="17"/>
      <c r="W1951" s="17"/>
      <c r="X1951" s="17"/>
      <c r="Y1951" s="9"/>
      <c r="Z1951" s="9"/>
      <c r="AA1951" s="9"/>
      <c r="AB1951" s="9"/>
      <c r="AC1951" s="9"/>
    </row>
    <row r="1952" spans="1:29" x14ac:dyDescent="0.25">
      <c r="A1952" s="17"/>
      <c r="B1952" s="17"/>
      <c r="C1952" s="17"/>
      <c r="D1952" s="17"/>
      <c r="E1952" s="17"/>
      <c r="F1952" s="17"/>
      <c r="G1952" s="17"/>
      <c r="H1952" s="17"/>
      <c r="I1952" s="17"/>
      <c r="J1952" s="17"/>
      <c r="K1952" s="17"/>
      <c r="L1952" s="17"/>
      <c r="M1952" s="17"/>
      <c r="N1952" s="9"/>
      <c r="O1952" s="9"/>
      <c r="P1952" s="17"/>
      <c r="Q1952" s="17"/>
      <c r="R1952" s="17"/>
      <c r="S1952" s="17"/>
      <c r="T1952" s="17"/>
      <c r="U1952" s="17"/>
      <c r="V1952" s="17"/>
      <c r="W1952" s="17"/>
      <c r="X1952" s="17"/>
      <c r="Y1952" s="9"/>
      <c r="Z1952" s="9"/>
      <c r="AA1952" s="9"/>
      <c r="AB1952" s="9"/>
      <c r="AC1952" s="9"/>
    </row>
    <row r="1953" spans="1:29" x14ac:dyDescent="0.25">
      <c r="A1953" s="17"/>
      <c r="B1953" s="17"/>
      <c r="C1953" s="17"/>
      <c r="D1953" s="17"/>
      <c r="E1953" s="17"/>
      <c r="F1953" s="17"/>
      <c r="G1953" s="17"/>
      <c r="H1953" s="17"/>
      <c r="I1953" s="17"/>
      <c r="J1953" s="17"/>
      <c r="K1953" s="17"/>
      <c r="L1953" s="17"/>
      <c r="M1953" s="17"/>
      <c r="N1953" s="9"/>
      <c r="O1953" s="9"/>
      <c r="P1953" s="17"/>
      <c r="Q1953" s="17"/>
      <c r="R1953" s="17"/>
      <c r="S1953" s="17"/>
      <c r="T1953" s="17"/>
      <c r="U1953" s="17"/>
      <c r="V1953" s="17"/>
      <c r="W1953" s="17"/>
      <c r="X1953" s="17"/>
      <c r="Y1953" s="9"/>
      <c r="Z1953" s="9"/>
      <c r="AA1953" s="9"/>
      <c r="AB1953" s="9"/>
      <c r="AC1953" s="9"/>
    </row>
    <row r="1954" spans="1:29" x14ac:dyDescent="0.25">
      <c r="A1954" s="17"/>
      <c r="B1954" s="17"/>
      <c r="C1954" s="17"/>
      <c r="D1954" s="17"/>
      <c r="E1954" s="17"/>
      <c r="F1954" s="17"/>
      <c r="G1954" s="17"/>
      <c r="H1954" s="17"/>
      <c r="I1954" s="17"/>
      <c r="J1954" s="17"/>
      <c r="K1954" s="17"/>
      <c r="L1954" s="17"/>
      <c r="M1954" s="17"/>
      <c r="N1954" s="9"/>
      <c r="O1954" s="9"/>
      <c r="P1954" s="17"/>
      <c r="Q1954" s="17"/>
      <c r="R1954" s="17"/>
      <c r="S1954" s="17"/>
      <c r="T1954" s="17"/>
      <c r="U1954" s="17"/>
      <c r="V1954" s="17"/>
      <c r="W1954" s="17"/>
      <c r="X1954" s="17"/>
      <c r="Y1954" s="9"/>
      <c r="Z1954" s="9"/>
      <c r="AA1954" s="9"/>
      <c r="AB1954" s="9"/>
      <c r="AC1954" s="9"/>
    </row>
    <row r="1955" spans="1:29" x14ac:dyDescent="0.25">
      <c r="A1955" s="17"/>
      <c r="B1955" s="17"/>
      <c r="C1955" s="17"/>
      <c r="D1955" s="17"/>
      <c r="E1955" s="17"/>
      <c r="F1955" s="17"/>
      <c r="G1955" s="17"/>
      <c r="H1955" s="17"/>
      <c r="I1955" s="17"/>
      <c r="J1955" s="17"/>
      <c r="K1955" s="17"/>
      <c r="L1955" s="17"/>
      <c r="M1955" s="17"/>
      <c r="N1955" s="9"/>
      <c r="O1955" s="9"/>
      <c r="P1955" s="17"/>
      <c r="Q1955" s="17"/>
      <c r="R1955" s="17"/>
      <c r="S1955" s="17"/>
      <c r="T1955" s="17"/>
      <c r="U1955" s="17"/>
      <c r="V1955" s="17"/>
      <c r="W1955" s="17"/>
      <c r="X1955" s="17"/>
      <c r="Y1955" s="9"/>
      <c r="Z1955" s="9"/>
      <c r="AA1955" s="9"/>
      <c r="AB1955" s="9"/>
      <c r="AC1955" s="9"/>
    </row>
    <row r="1956" spans="1:29" x14ac:dyDescent="0.25">
      <c r="A1956" s="17"/>
      <c r="B1956" s="17"/>
      <c r="C1956" s="17"/>
      <c r="D1956" s="17"/>
      <c r="E1956" s="17"/>
      <c r="F1956" s="17"/>
      <c r="G1956" s="17"/>
      <c r="H1956" s="17"/>
      <c r="I1956" s="17"/>
      <c r="J1956" s="17"/>
      <c r="K1956" s="17"/>
      <c r="L1956" s="17"/>
      <c r="M1956" s="17"/>
      <c r="N1956" s="9"/>
      <c r="O1956" s="9"/>
      <c r="P1956" s="17"/>
      <c r="Q1956" s="17"/>
      <c r="R1956" s="17"/>
      <c r="S1956" s="17"/>
      <c r="T1956" s="17"/>
      <c r="U1956" s="17"/>
      <c r="V1956" s="17"/>
      <c r="W1956" s="17"/>
      <c r="X1956" s="17"/>
      <c r="Y1956" s="9"/>
      <c r="Z1956" s="9"/>
      <c r="AA1956" s="9"/>
      <c r="AB1956" s="9"/>
      <c r="AC1956" s="9"/>
    </row>
    <row r="1957" spans="1:29" x14ac:dyDescent="0.25">
      <c r="A1957" s="17"/>
      <c r="B1957" s="17"/>
      <c r="C1957" s="17"/>
      <c r="D1957" s="17"/>
      <c r="E1957" s="17"/>
      <c r="F1957" s="17"/>
      <c r="G1957" s="17"/>
      <c r="H1957" s="17"/>
      <c r="I1957" s="17"/>
      <c r="J1957" s="17"/>
      <c r="K1957" s="17"/>
      <c r="L1957" s="17"/>
      <c r="M1957" s="17"/>
      <c r="N1957" s="9"/>
      <c r="O1957" s="9"/>
      <c r="P1957" s="17"/>
      <c r="Q1957" s="17"/>
      <c r="R1957" s="17"/>
      <c r="S1957" s="17"/>
      <c r="T1957" s="17"/>
      <c r="U1957" s="17"/>
      <c r="V1957" s="17"/>
      <c r="W1957" s="17"/>
      <c r="X1957" s="17"/>
      <c r="Y1957" s="9"/>
      <c r="Z1957" s="9"/>
      <c r="AA1957" s="9"/>
      <c r="AB1957" s="9"/>
      <c r="AC1957" s="9"/>
    </row>
    <row r="1958" spans="1:29" x14ac:dyDescent="0.25">
      <c r="A1958" s="17"/>
      <c r="B1958" s="17"/>
      <c r="C1958" s="17"/>
      <c r="D1958" s="17"/>
      <c r="E1958" s="17"/>
      <c r="F1958" s="17"/>
      <c r="G1958" s="17"/>
      <c r="H1958" s="17"/>
      <c r="I1958" s="17"/>
      <c r="J1958" s="17"/>
      <c r="K1958" s="17"/>
      <c r="L1958" s="17"/>
      <c r="M1958" s="17"/>
      <c r="N1958" s="9"/>
      <c r="O1958" s="9"/>
      <c r="P1958" s="17"/>
      <c r="Q1958" s="17"/>
      <c r="R1958" s="17"/>
      <c r="S1958" s="17"/>
      <c r="T1958" s="17"/>
      <c r="U1958" s="17"/>
      <c r="V1958" s="17"/>
      <c r="W1958" s="17"/>
      <c r="X1958" s="17"/>
      <c r="Y1958" s="9"/>
      <c r="Z1958" s="9"/>
      <c r="AA1958" s="9"/>
      <c r="AB1958" s="9"/>
      <c r="AC1958" s="9"/>
    </row>
    <row r="1959" spans="1:29" x14ac:dyDescent="0.25">
      <c r="A1959" s="17"/>
      <c r="B1959" s="17"/>
      <c r="C1959" s="17"/>
      <c r="D1959" s="17"/>
      <c r="E1959" s="17"/>
      <c r="F1959" s="17"/>
      <c r="G1959" s="17"/>
      <c r="H1959" s="17"/>
      <c r="I1959" s="17"/>
      <c r="J1959" s="17"/>
      <c r="K1959" s="17"/>
      <c r="L1959" s="17"/>
      <c r="M1959" s="17"/>
      <c r="N1959" s="9"/>
      <c r="O1959" s="9"/>
      <c r="P1959" s="17"/>
      <c r="Q1959" s="17"/>
      <c r="R1959" s="17"/>
      <c r="S1959" s="17"/>
      <c r="T1959" s="17"/>
      <c r="U1959" s="17"/>
      <c r="V1959" s="17"/>
      <c r="W1959" s="17"/>
      <c r="X1959" s="17"/>
      <c r="Y1959" s="9"/>
      <c r="Z1959" s="9"/>
      <c r="AA1959" s="9"/>
      <c r="AB1959" s="9"/>
      <c r="AC1959" s="9"/>
    </row>
    <row r="1960" spans="1:29" x14ac:dyDescent="0.25">
      <c r="A1960" s="17"/>
      <c r="B1960" s="17"/>
      <c r="C1960" s="17"/>
      <c r="D1960" s="17"/>
      <c r="E1960" s="17"/>
      <c r="F1960" s="17"/>
      <c r="G1960" s="17"/>
      <c r="H1960" s="17"/>
      <c r="I1960" s="17"/>
      <c r="J1960" s="17"/>
      <c r="K1960" s="17"/>
      <c r="L1960" s="17"/>
      <c r="M1960" s="17"/>
      <c r="N1960" s="9"/>
      <c r="O1960" s="9"/>
      <c r="P1960" s="17"/>
      <c r="Q1960" s="17"/>
      <c r="R1960" s="17"/>
      <c r="S1960" s="17"/>
      <c r="T1960" s="17"/>
      <c r="U1960" s="17"/>
      <c r="V1960" s="17"/>
      <c r="W1960" s="17"/>
      <c r="X1960" s="17"/>
      <c r="Y1960" s="9"/>
      <c r="Z1960" s="9"/>
      <c r="AA1960" s="9"/>
      <c r="AB1960" s="9"/>
      <c r="AC1960" s="9"/>
    </row>
    <row r="1961" spans="1:29" x14ac:dyDescent="0.25">
      <c r="A1961" s="17"/>
      <c r="B1961" s="17"/>
      <c r="C1961" s="17"/>
      <c r="D1961" s="17"/>
      <c r="E1961" s="17"/>
      <c r="F1961" s="17"/>
      <c r="G1961" s="17"/>
      <c r="H1961" s="17"/>
      <c r="I1961" s="17"/>
      <c r="J1961" s="17"/>
      <c r="K1961" s="17"/>
      <c r="L1961" s="17"/>
      <c r="M1961" s="17"/>
      <c r="N1961" s="9"/>
      <c r="O1961" s="9"/>
      <c r="P1961" s="17"/>
      <c r="Q1961" s="17"/>
      <c r="R1961" s="17"/>
      <c r="S1961" s="17"/>
      <c r="T1961" s="17"/>
      <c r="U1961" s="17"/>
      <c r="V1961" s="17"/>
      <c r="W1961" s="17"/>
      <c r="X1961" s="17"/>
      <c r="Y1961" s="9"/>
      <c r="Z1961" s="9"/>
      <c r="AA1961" s="9"/>
      <c r="AB1961" s="9"/>
      <c r="AC1961" s="9"/>
    </row>
    <row r="1962" spans="1:29" x14ac:dyDescent="0.25">
      <c r="A1962" s="17"/>
      <c r="B1962" s="17"/>
      <c r="C1962" s="17"/>
      <c r="D1962" s="17"/>
      <c r="E1962" s="17"/>
      <c r="F1962" s="17"/>
      <c r="G1962" s="17"/>
      <c r="H1962" s="17"/>
      <c r="I1962" s="17"/>
      <c r="J1962" s="17"/>
      <c r="K1962" s="17"/>
      <c r="L1962" s="17"/>
      <c r="M1962" s="17"/>
      <c r="N1962" s="9"/>
      <c r="O1962" s="9"/>
      <c r="P1962" s="17"/>
      <c r="Q1962" s="17"/>
      <c r="R1962" s="17"/>
      <c r="S1962" s="17"/>
      <c r="T1962" s="17"/>
      <c r="U1962" s="17"/>
      <c r="V1962" s="17"/>
      <c r="W1962" s="17"/>
      <c r="X1962" s="17"/>
      <c r="Y1962" s="9"/>
      <c r="Z1962" s="9"/>
      <c r="AA1962" s="9"/>
      <c r="AB1962" s="9"/>
      <c r="AC1962" s="9"/>
    </row>
    <row r="1963" spans="1:29" x14ac:dyDescent="0.25">
      <c r="A1963" s="17"/>
      <c r="B1963" s="17"/>
      <c r="C1963" s="17"/>
      <c r="D1963" s="17"/>
      <c r="E1963" s="17"/>
      <c r="F1963" s="17"/>
      <c r="G1963" s="17"/>
      <c r="H1963" s="17"/>
      <c r="I1963" s="17"/>
      <c r="J1963" s="17"/>
      <c r="K1963" s="17"/>
      <c r="L1963" s="17"/>
      <c r="M1963" s="17"/>
      <c r="N1963" s="9"/>
      <c r="O1963" s="9"/>
      <c r="P1963" s="17"/>
      <c r="Q1963" s="17"/>
      <c r="R1963" s="17"/>
      <c r="S1963" s="17"/>
      <c r="T1963" s="17"/>
      <c r="U1963" s="17"/>
      <c r="V1963" s="17"/>
      <c r="W1963" s="17"/>
      <c r="X1963" s="17"/>
      <c r="Y1963" s="9"/>
      <c r="Z1963" s="9"/>
      <c r="AA1963" s="9"/>
      <c r="AB1963" s="9"/>
      <c r="AC1963" s="9"/>
    </row>
    <row r="1964" spans="1:29" x14ac:dyDescent="0.25">
      <c r="A1964" s="17"/>
      <c r="B1964" s="17"/>
      <c r="C1964" s="17"/>
      <c r="D1964" s="17"/>
      <c r="E1964" s="17"/>
      <c r="F1964" s="17"/>
      <c r="G1964" s="17"/>
      <c r="H1964" s="17"/>
      <c r="I1964" s="17"/>
      <c r="J1964" s="17"/>
      <c r="K1964" s="17"/>
      <c r="L1964" s="17"/>
      <c r="M1964" s="17"/>
      <c r="N1964" s="9"/>
      <c r="O1964" s="9"/>
      <c r="P1964" s="17"/>
      <c r="Q1964" s="17"/>
      <c r="R1964" s="17"/>
      <c r="S1964" s="17"/>
      <c r="T1964" s="17"/>
      <c r="U1964" s="17"/>
      <c r="V1964" s="17"/>
      <c r="W1964" s="17"/>
      <c r="X1964" s="17"/>
      <c r="Y1964" s="9"/>
      <c r="Z1964" s="9"/>
      <c r="AA1964" s="9"/>
      <c r="AB1964" s="9"/>
      <c r="AC1964" s="9"/>
    </row>
    <row r="1965" spans="1:29" x14ac:dyDescent="0.25">
      <c r="A1965" s="17"/>
      <c r="B1965" s="17"/>
      <c r="C1965" s="17"/>
      <c r="D1965" s="17"/>
      <c r="E1965" s="17"/>
      <c r="F1965" s="17"/>
      <c r="G1965" s="17"/>
      <c r="H1965" s="17"/>
      <c r="I1965" s="17"/>
      <c r="J1965" s="17"/>
      <c r="K1965" s="17"/>
      <c r="L1965" s="17"/>
      <c r="M1965" s="17"/>
      <c r="N1965" s="9"/>
      <c r="O1965" s="9"/>
      <c r="P1965" s="17"/>
      <c r="Q1965" s="17"/>
      <c r="R1965" s="17"/>
      <c r="S1965" s="17"/>
      <c r="T1965" s="17"/>
      <c r="U1965" s="17"/>
      <c r="V1965" s="17"/>
      <c r="W1965" s="17"/>
      <c r="X1965" s="17"/>
      <c r="Y1965" s="9"/>
      <c r="Z1965" s="9"/>
      <c r="AA1965" s="9"/>
      <c r="AB1965" s="9"/>
      <c r="AC1965" s="9"/>
    </row>
    <row r="1966" spans="1:29" x14ac:dyDescent="0.25">
      <c r="A1966" s="17"/>
      <c r="B1966" s="17"/>
      <c r="C1966" s="17"/>
      <c r="D1966" s="17"/>
      <c r="E1966" s="17"/>
      <c r="F1966" s="17"/>
      <c r="G1966" s="17"/>
      <c r="H1966" s="17"/>
      <c r="I1966" s="17"/>
      <c r="J1966" s="17"/>
      <c r="K1966" s="17"/>
      <c r="L1966" s="17"/>
      <c r="M1966" s="17"/>
      <c r="N1966" s="9"/>
      <c r="O1966" s="9"/>
      <c r="P1966" s="17"/>
      <c r="Q1966" s="17"/>
      <c r="R1966" s="17"/>
      <c r="S1966" s="17"/>
      <c r="T1966" s="17"/>
      <c r="U1966" s="17"/>
      <c r="V1966" s="17"/>
      <c r="W1966" s="17"/>
      <c r="X1966" s="17"/>
      <c r="Y1966" s="9"/>
      <c r="Z1966" s="9"/>
      <c r="AA1966" s="9"/>
      <c r="AB1966" s="9"/>
      <c r="AC1966" s="9"/>
    </row>
    <row r="1967" spans="1:29" x14ac:dyDescent="0.25">
      <c r="A1967" s="17"/>
      <c r="B1967" s="17"/>
      <c r="C1967" s="17"/>
      <c r="D1967" s="17"/>
      <c r="E1967" s="17"/>
      <c r="F1967" s="17"/>
      <c r="G1967" s="17"/>
      <c r="H1967" s="17"/>
      <c r="I1967" s="17"/>
      <c r="J1967" s="17"/>
      <c r="K1967" s="17"/>
      <c r="L1967" s="17"/>
      <c r="M1967" s="17"/>
      <c r="N1967" s="9"/>
      <c r="O1967" s="9"/>
      <c r="P1967" s="17"/>
      <c r="Q1967" s="17"/>
      <c r="R1967" s="17"/>
      <c r="S1967" s="17"/>
      <c r="T1967" s="17"/>
      <c r="U1967" s="17"/>
      <c r="V1967" s="17"/>
      <c r="W1967" s="17"/>
      <c r="X1967" s="17"/>
      <c r="Y1967" s="9"/>
      <c r="Z1967" s="9"/>
      <c r="AA1967" s="9"/>
      <c r="AB1967" s="9"/>
      <c r="AC1967" s="9"/>
    </row>
    <row r="1968" spans="1:29" x14ac:dyDescent="0.25">
      <c r="A1968" s="17"/>
      <c r="B1968" s="17"/>
      <c r="C1968" s="17"/>
      <c r="D1968" s="17"/>
      <c r="E1968" s="17"/>
      <c r="F1968" s="17"/>
      <c r="G1968" s="17"/>
      <c r="H1968" s="17"/>
      <c r="I1968" s="17"/>
      <c r="J1968" s="17"/>
      <c r="K1968" s="17"/>
      <c r="L1968" s="17"/>
      <c r="M1968" s="17"/>
      <c r="N1968" s="9"/>
      <c r="O1968" s="9"/>
      <c r="P1968" s="17"/>
      <c r="Q1968" s="17"/>
      <c r="R1968" s="17"/>
      <c r="S1968" s="17"/>
      <c r="T1968" s="17"/>
      <c r="U1968" s="17"/>
      <c r="V1968" s="17"/>
      <c r="W1968" s="17"/>
      <c r="X1968" s="17"/>
      <c r="Y1968" s="9"/>
      <c r="Z1968" s="9"/>
      <c r="AA1968" s="9"/>
      <c r="AB1968" s="9"/>
      <c r="AC1968" s="9"/>
    </row>
    <row r="1969" spans="1:29" x14ac:dyDescent="0.25">
      <c r="A1969" s="17"/>
      <c r="B1969" s="17"/>
      <c r="C1969" s="17"/>
      <c r="D1969" s="17"/>
      <c r="E1969" s="17"/>
      <c r="F1969" s="17"/>
      <c r="G1969" s="17"/>
      <c r="H1969" s="17"/>
      <c r="I1969" s="17"/>
      <c r="J1969" s="17"/>
      <c r="K1969" s="17"/>
      <c r="L1969" s="17"/>
      <c r="M1969" s="17"/>
      <c r="N1969" s="9"/>
      <c r="O1969" s="9"/>
      <c r="P1969" s="17"/>
      <c r="Q1969" s="17"/>
      <c r="R1969" s="17"/>
      <c r="S1969" s="17"/>
      <c r="T1969" s="17"/>
      <c r="U1969" s="17"/>
      <c r="V1969" s="17"/>
      <c r="W1969" s="17"/>
      <c r="X1969" s="17"/>
      <c r="Y1969" s="9"/>
      <c r="Z1969" s="9"/>
      <c r="AA1969" s="9"/>
      <c r="AB1969" s="9"/>
      <c r="AC1969" s="9"/>
    </row>
    <row r="1970" spans="1:29" x14ac:dyDescent="0.25">
      <c r="A1970" s="17"/>
      <c r="B1970" s="17"/>
      <c r="C1970" s="17"/>
      <c r="D1970" s="17"/>
      <c r="E1970" s="17"/>
      <c r="F1970" s="17"/>
      <c r="G1970" s="17"/>
      <c r="H1970" s="17"/>
      <c r="I1970" s="17"/>
      <c r="J1970" s="17"/>
      <c r="K1970" s="17"/>
      <c r="L1970" s="17"/>
      <c r="M1970" s="17"/>
      <c r="N1970" s="9"/>
      <c r="O1970" s="9"/>
      <c r="P1970" s="17"/>
      <c r="Q1970" s="17"/>
      <c r="R1970" s="17"/>
      <c r="S1970" s="17"/>
      <c r="T1970" s="17"/>
      <c r="U1970" s="17"/>
      <c r="V1970" s="17"/>
      <c r="W1970" s="17"/>
      <c r="X1970" s="17"/>
      <c r="Y1970" s="9"/>
      <c r="Z1970" s="9"/>
      <c r="AA1970" s="9"/>
      <c r="AB1970" s="9"/>
      <c r="AC1970" s="9"/>
    </row>
    <row r="1971" spans="1:29" x14ac:dyDescent="0.25">
      <c r="A1971" s="17"/>
      <c r="B1971" s="17"/>
      <c r="C1971" s="17"/>
      <c r="D1971" s="17"/>
      <c r="E1971" s="17"/>
      <c r="F1971" s="17"/>
      <c r="G1971" s="17"/>
      <c r="H1971" s="17"/>
      <c r="I1971" s="17"/>
      <c r="J1971" s="17"/>
      <c r="K1971" s="17"/>
      <c r="L1971" s="17"/>
      <c r="M1971" s="17"/>
      <c r="N1971" s="9"/>
      <c r="O1971" s="9"/>
      <c r="P1971" s="17"/>
      <c r="Q1971" s="17"/>
      <c r="R1971" s="17"/>
      <c r="S1971" s="17"/>
      <c r="T1971" s="17"/>
      <c r="U1971" s="17"/>
      <c r="V1971" s="17"/>
      <c r="W1971" s="17"/>
      <c r="X1971" s="17"/>
      <c r="Y1971" s="9"/>
      <c r="Z1971" s="9"/>
      <c r="AA1971" s="9"/>
      <c r="AB1971" s="9"/>
      <c r="AC1971" s="9"/>
    </row>
    <row r="1972" spans="1:29" x14ac:dyDescent="0.25">
      <c r="A1972" s="17"/>
      <c r="B1972" s="17"/>
      <c r="C1972" s="17"/>
      <c r="D1972" s="17"/>
      <c r="E1972" s="17"/>
      <c r="F1972" s="17"/>
      <c r="G1972" s="17"/>
      <c r="H1972" s="17"/>
      <c r="I1972" s="17"/>
      <c r="J1972" s="17"/>
      <c r="K1972" s="17"/>
      <c r="L1972" s="17"/>
      <c r="M1972" s="17"/>
      <c r="N1972" s="9"/>
      <c r="O1972" s="9"/>
      <c r="P1972" s="17"/>
      <c r="Q1972" s="17"/>
      <c r="R1972" s="17"/>
      <c r="S1972" s="17"/>
      <c r="T1972" s="17"/>
      <c r="U1972" s="17"/>
      <c r="V1972" s="17"/>
      <c r="W1972" s="17"/>
      <c r="X1972" s="17"/>
      <c r="Y1972" s="9"/>
      <c r="Z1972" s="9"/>
      <c r="AA1972" s="9"/>
      <c r="AB1972" s="9"/>
      <c r="AC1972" s="9"/>
    </row>
    <row r="1973" spans="1:29" x14ac:dyDescent="0.25">
      <c r="A1973" s="17"/>
      <c r="B1973" s="17"/>
      <c r="C1973" s="17"/>
      <c r="D1973" s="17"/>
      <c r="E1973" s="17"/>
      <c r="F1973" s="17"/>
      <c r="G1973" s="17"/>
      <c r="H1973" s="17"/>
      <c r="I1973" s="17"/>
      <c r="J1973" s="17"/>
      <c r="K1973" s="17"/>
      <c r="L1973" s="17"/>
      <c r="M1973" s="17"/>
      <c r="N1973" s="9"/>
      <c r="O1973" s="9"/>
      <c r="P1973" s="17"/>
      <c r="Q1973" s="17"/>
      <c r="R1973" s="17"/>
      <c r="S1973" s="17"/>
      <c r="T1973" s="17"/>
      <c r="U1973" s="17"/>
      <c r="V1973" s="17"/>
      <c r="W1973" s="17"/>
      <c r="X1973" s="17"/>
      <c r="Y1973" s="9"/>
      <c r="Z1973" s="9"/>
      <c r="AA1973" s="9"/>
      <c r="AB1973" s="9"/>
      <c r="AC1973" s="9"/>
    </row>
    <row r="1974" spans="1:29" x14ac:dyDescent="0.25">
      <c r="A1974" s="17"/>
      <c r="B1974" s="17"/>
      <c r="C1974" s="17"/>
      <c r="D1974" s="17"/>
      <c r="E1974" s="17"/>
      <c r="F1974" s="17"/>
      <c r="G1974" s="17"/>
      <c r="H1974" s="17"/>
      <c r="I1974" s="17"/>
      <c r="J1974" s="17"/>
      <c r="K1974" s="17"/>
      <c r="L1974" s="17"/>
      <c r="M1974" s="17"/>
      <c r="N1974" s="9"/>
      <c r="O1974" s="9"/>
      <c r="P1974" s="17"/>
      <c r="Q1974" s="17"/>
      <c r="R1974" s="17"/>
      <c r="S1974" s="17"/>
      <c r="T1974" s="17"/>
      <c r="U1974" s="17"/>
      <c r="V1974" s="17"/>
      <c r="W1974" s="17"/>
      <c r="X1974" s="17"/>
      <c r="Y1974" s="9"/>
      <c r="Z1974" s="9"/>
      <c r="AA1974" s="9"/>
      <c r="AB1974" s="9"/>
      <c r="AC1974" s="9"/>
    </row>
    <row r="1975" spans="1:29" x14ac:dyDescent="0.25">
      <c r="A1975" s="17"/>
      <c r="B1975" s="17"/>
      <c r="C1975" s="17"/>
      <c r="D1975" s="17"/>
      <c r="E1975" s="17"/>
      <c r="F1975" s="17"/>
      <c r="G1975" s="17"/>
      <c r="H1975" s="17"/>
      <c r="I1975" s="17"/>
      <c r="J1975" s="17"/>
      <c r="K1975" s="17"/>
      <c r="L1975" s="17"/>
      <c r="M1975" s="17"/>
      <c r="N1975" s="9"/>
      <c r="O1975" s="9"/>
      <c r="P1975" s="17"/>
      <c r="Q1975" s="17"/>
      <c r="R1975" s="17"/>
      <c r="S1975" s="17"/>
      <c r="T1975" s="17"/>
      <c r="U1975" s="17"/>
      <c r="V1975" s="17"/>
      <c r="W1975" s="17"/>
      <c r="X1975" s="17"/>
      <c r="Y1975" s="9"/>
      <c r="Z1975" s="9"/>
      <c r="AA1975" s="9"/>
      <c r="AB1975" s="9"/>
      <c r="AC1975" s="9"/>
    </row>
    <row r="1976" spans="1:29" x14ac:dyDescent="0.25">
      <c r="A1976" s="17"/>
      <c r="B1976" s="17"/>
      <c r="C1976" s="17"/>
      <c r="D1976" s="17"/>
      <c r="E1976" s="17"/>
      <c r="F1976" s="17"/>
      <c r="G1976" s="17"/>
      <c r="H1976" s="17"/>
      <c r="I1976" s="17"/>
      <c r="J1976" s="17"/>
      <c r="K1976" s="17"/>
      <c r="L1976" s="17"/>
      <c r="M1976" s="17"/>
      <c r="N1976" s="9"/>
      <c r="O1976" s="9"/>
      <c r="P1976" s="17"/>
      <c r="Q1976" s="17"/>
      <c r="R1976" s="17"/>
      <c r="S1976" s="17"/>
      <c r="T1976" s="17"/>
      <c r="U1976" s="17"/>
      <c r="V1976" s="17"/>
      <c r="W1976" s="17"/>
      <c r="X1976" s="17"/>
      <c r="Y1976" s="9"/>
      <c r="Z1976" s="9"/>
      <c r="AA1976" s="9"/>
      <c r="AB1976" s="9"/>
      <c r="AC1976" s="9"/>
    </row>
    <row r="1977" spans="1:29" x14ac:dyDescent="0.25">
      <c r="A1977" s="17"/>
      <c r="B1977" s="17"/>
      <c r="C1977" s="17"/>
      <c r="D1977" s="17"/>
      <c r="E1977" s="17"/>
      <c r="F1977" s="17"/>
      <c r="G1977" s="17"/>
      <c r="H1977" s="17"/>
      <c r="I1977" s="17"/>
      <c r="J1977" s="17"/>
      <c r="K1977" s="17"/>
      <c r="L1977" s="17"/>
      <c r="M1977" s="17"/>
      <c r="N1977" s="9"/>
      <c r="O1977" s="9"/>
      <c r="P1977" s="17"/>
      <c r="Q1977" s="17"/>
      <c r="R1977" s="17"/>
      <c r="S1977" s="17"/>
      <c r="T1977" s="17"/>
      <c r="U1977" s="17"/>
      <c r="V1977" s="17"/>
      <c r="W1977" s="17"/>
      <c r="X1977" s="17"/>
      <c r="Y1977" s="9"/>
      <c r="Z1977" s="9"/>
      <c r="AA1977" s="9"/>
      <c r="AB1977" s="9"/>
      <c r="AC1977" s="9"/>
    </row>
    <row r="1978" spans="1:29" x14ac:dyDescent="0.25">
      <c r="A1978" s="17"/>
      <c r="B1978" s="17"/>
      <c r="C1978" s="17"/>
      <c r="D1978" s="17"/>
      <c r="E1978" s="17"/>
      <c r="F1978" s="17"/>
      <c r="G1978" s="17"/>
      <c r="H1978" s="17"/>
      <c r="I1978" s="17"/>
      <c r="J1978" s="17"/>
      <c r="K1978" s="17"/>
      <c r="L1978" s="17"/>
      <c r="M1978" s="17"/>
      <c r="N1978" s="9"/>
      <c r="O1978" s="9"/>
      <c r="P1978" s="17"/>
      <c r="Q1978" s="17"/>
      <c r="R1978" s="17"/>
      <c r="S1978" s="17"/>
      <c r="T1978" s="17"/>
      <c r="U1978" s="17"/>
      <c r="V1978" s="17"/>
      <c r="W1978" s="17"/>
      <c r="X1978" s="17"/>
      <c r="Y1978" s="9"/>
      <c r="Z1978" s="9"/>
      <c r="AA1978" s="9"/>
      <c r="AB1978" s="9"/>
      <c r="AC1978" s="9"/>
    </row>
    <row r="1979" spans="1:29" x14ac:dyDescent="0.25">
      <c r="A1979" s="17"/>
      <c r="B1979" s="17"/>
      <c r="C1979" s="17"/>
      <c r="D1979" s="17"/>
      <c r="E1979" s="17"/>
      <c r="F1979" s="17"/>
      <c r="G1979" s="17"/>
      <c r="H1979" s="17"/>
      <c r="I1979" s="17"/>
      <c r="J1979" s="17"/>
      <c r="K1979" s="17"/>
      <c r="L1979" s="17"/>
      <c r="M1979" s="17"/>
      <c r="N1979" s="9"/>
      <c r="O1979" s="9"/>
      <c r="P1979" s="17"/>
      <c r="Q1979" s="17"/>
      <c r="R1979" s="17"/>
      <c r="S1979" s="17"/>
      <c r="T1979" s="17"/>
      <c r="U1979" s="17"/>
      <c r="V1979" s="17"/>
      <c r="W1979" s="17"/>
      <c r="X1979" s="17"/>
      <c r="Y1979" s="9"/>
      <c r="Z1979" s="9"/>
      <c r="AA1979" s="9"/>
      <c r="AB1979" s="9"/>
      <c r="AC1979" s="9"/>
    </row>
    <row r="1980" spans="1:29" x14ac:dyDescent="0.25">
      <c r="A1980" s="17"/>
      <c r="B1980" s="17"/>
      <c r="C1980" s="17"/>
      <c r="D1980" s="17"/>
      <c r="E1980" s="17"/>
      <c r="F1980" s="17"/>
      <c r="G1980" s="17"/>
      <c r="H1980" s="17"/>
      <c r="I1980" s="17"/>
      <c r="J1980" s="17"/>
      <c r="K1980" s="17"/>
      <c r="L1980" s="17"/>
      <c r="M1980" s="17"/>
      <c r="N1980" s="9"/>
      <c r="O1980" s="9"/>
      <c r="P1980" s="17"/>
      <c r="Q1980" s="17"/>
      <c r="R1980" s="17"/>
      <c r="S1980" s="17"/>
      <c r="T1980" s="17"/>
      <c r="U1980" s="17"/>
      <c r="V1980" s="17"/>
      <c r="W1980" s="17"/>
      <c r="X1980" s="17"/>
      <c r="Y1980" s="9"/>
      <c r="Z1980" s="9"/>
      <c r="AA1980" s="9"/>
      <c r="AB1980" s="9"/>
      <c r="AC1980" s="9"/>
    </row>
    <row r="1981" spans="1:29" x14ac:dyDescent="0.25">
      <c r="A1981" s="17"/>
      <c r="B1981" s="17"/>
      <c r="C1981" s="17"/>
      <c r="D1981" s="17"/>
      <c r="E1981" s="17"/>
      <c r="F1981" s="17"/>
      <c r="G1981" s="17"/>
      <c r="H1981" s="17"/>
      <c r="I1981" s="17"/>
      <c r="J1981" s="17"/>
      <c r="K1981" s="17"/>
      <c r="L1981" s="17"/>
      <c r="M1981" s="17"/>
      <c r="N1981" s="9"/>
      <c r="O1981" s="9"/>
      <c r="P1981" s="17"/>
      <c r="Q1981" s="17"/>
      <c r="R1981" s="17"/>
      <c r="S1981" s="17"/>
      <c r="T1981" s="17"/>
      <c r="U1981" s="17"/>
      <c r="V1981" s="17"/>
      <c r="W1981" s="17"/>
      <c r="X1981" s="17"/>
      <c r="Y1981" s="9"/>
      <c r="Z1981" s="9"/>
      <c r="AA1981" s="9"/>
      <c r="AB1981" s="9"/>
      <c r="AC1981" s="9"/>
    </row>
    <row r="1982" spans="1:29" x14ac:dyDescent="0.25">
      <c r="A1982" s="17"/>
      <c r="B1982" s="17"/>
      <c r="C1982" s="17"/>
      <c r="D1982" s="17"/>
      <c r="E1982" s="17"/>
      <c r="F1982" s="17"/>
      <c r="G1982" s="17"/>
      <c r="H1982" s="17"/>
      <c r="I1982" s="17"/>
      <c r="J1982" s="17"/>
      <c r="K1982" s="17"/>
      <c r="L1982" s="17"/>
      <c r="M1982" s="17"/>
      <c r="N1982" s="9"/>
      <c r="O1982" s="9"/>
      <c r="P1982" s="17"/>
      <c r="Q1982" s="17"/>
      <c r="R1982" s="17"/>
      <c r="S1982" s="17"/>
      <c r="T1982" s="17"/>
      <c r="U1982" s="17"/>
      <c r="V1982" s="17"/>
      <c r="W1982" s="17"/>
      <c r="X1982" s="17"/>
      <c r="Y1982" s="9"/>
      <c r="Z1982" s="9"/>
      <c r="AA1982" s="9"/>
      <c r="AB1982" s="9"/>
      <c r="AC1982" s="9"/>
    </row>
    <row r="1983" spans="1:29" x14ac:dyDescent="0.25">
      <c r="A1983" s="17"/>
      <c r="B1983" s="17"/>
      <c r="C1983" s="17"/>
      <c r="D1983" s="17"/>
      <c r="E1983" s="17"/>
      <c r="F1983" s="17"/>
      <c r="G1983" s="17"/>
      <c r="H1983" s="17"/>
      <c r="I1983" s="17"/>
      <c r="J1983" s="17"/>
      <c r="K1983" s="17"/>
      <c r="L1983" s="17"/>
      <c r="M1983" s="17"/>
      <c r="N1983" s="9"/>
      <c r="O1983" s="9"/>
      <c r="P1983" s="17"/>
      <c r="Q1983" s="17"/>
      <c r="R1983" s="17"/>
      <c r="S1983" s="17"/>
      <c r="T1983" s="17"/>
      <c r="U1983" s="17"/>
      <c r="V1983" s="17"/>
      <c r="W1983" s="17"/>
      <c r="X1983" s="17"/>
      <c r="Y1983" s="9"/>
      <c r="Z1983" s="9"/>
      <c r="AA1983" s="9"/>
      <c r="AB1983" s="9"/>
      <c r="AC1983" s="9"/>
    </row>
    <row r="1984" spans="1:29" x14ac:dyDescent="0.25">
      <c r="A1984" s="17"/>
      <c r="B1984" s="17"/>
      <c r="C1984" s="17"/>
      <c r="D1984" s="17"/>
      <c r="E1984" s="17"/>
      <c r="F1984" s="17"/>
      <c r="G1984" s="17"/>
      <c r="H1984" s="17"/>
      <c r="I1984" s="17"/>
      <c r="J1984" s="17"/>
      <c r="K1984" s="17"/>
      <c r="L1984" s="17"/>
      <c r="M1984" s="17"/>
      <c r="N1984" s="9"/>
      <c r="O1984" s="9"/>
      <c r="P1984" s="17"/>
      <c r="Q1984" s="17"/>
      <c r="R1984" s="17"/>
      <c r="S1984" s="17"/>
      <c r="T1984" s="17"/>
      <c r="U1984" s="17"/>
      <c r="V1984" s="17"/>
      <c r="W1984" s="17"/>
      <c r="X1984" s="17"/>
      <c r="Y1984" s="9"/>
      <c r="Z1984" s="9"/>
      <c r="AA1984" s="9"/>
      <c r="AB1984" s="9"/>
      <c r="AC1984" s="9"/>
    </row>
    <row r="1985" spans="1:29" x14ac:dyDescent="0.25">
      <c r="A1985" s="17"/>
      <c r="B1985" s="17"/>
      <c r="C1985" s="17"/>
      <c r="D1985" s="17"/>
      <c r="E1985" s="17"/>
      <c r="F1985" s="17"/>
      <c r="G1985" s="17"/>
      <c r="H1985" s="17"/>
      <c r="I1985" s="17"/>
      <c r="J1985" s="17"/>
      <c r="K1985" s="17"/>
      <c r="L1985" s="17"/>
      <c r="M1985" s="17"/>
      <c r="N1985" s="9"/>
      <c r="O1985" s="9"/>
      <c r="P1985" s="17"/>
      <c r="Q1985" s="17"/>
      <c r="R1985" s="17"/>
      <c r="S1985" s="17"/>
      <c r="T1985" s="17"/>
      <c r="U1985" s="17"/>
      <c r="V1985" s="17"/>
      <c r="W1985" s="17"/>
      <c r="X1985" s="17"/>
      <c r="Y1985" s="9"/>
      <c r="Z1985" s="9"/>
      <c r="AA1985" s="9"/>
      <c r="AB1985" s="9"/>
      <c r="AC1985" s="9"/>
    </row>
    <row r="1986" spans="1:29" x14ac:dyDescent="0.25">
      <c r="A1986" s="17"/>
      <c r="B1986" s="17"/>
      <c r="C1986" s="17"/>
      <c r="D1986" s="17"/>
      <c r="E1986" s="17"/>
      <c r="F1986" s="17"/>
      <c r="G1986" s="17"/>
      <c r="H1986" s="17"/>
      <c r="I1986" s="17"/>
      <c r="J1986" s="17"/>
      <c r="K1986" s="17"/>
      <c r="L1986" s="17"/>
      <c r="M1986" s="17"/>
      <c r="N1986" s="9"/>
      <c r="O1986" s="9"/>
      <c r="P1986" s="17"/>
      <c r="Q1986" s="17"/>
      <c r="R1986" s="17"/>
      <c r="S1986" s="17"/>
      <c r="T1986" s="17"/>
      <c r="U1986" s="17"/>
      <c r="V1986" s="17"/>
      <c r="W1986" s="17"/>
      <c r="X1986" s="17"/>
      <c r="Y1986" s="9"/>
      <c r="Z1986" s="9"/>
      <c r="AA1986" s="9"/>
      <c r="AB1986" s="9"/>
      <c r="AC1986" s="9"/>
    </row>
    <row r="1987" spans="1:29" x14ac:dyDescent="0.25">
      <c r="A1987" s="17"/>
      <c r="B1987" s="17"/>
      <c r="C1987" s="17"/>
      <c r="D1987" s="17"/>
      <c r="E1987" s="17"/>
      <c r="F1987" s="17"/>
      <c r="G1987" s="17"/>
      <c r="H1987" s="17"/>
      <c r="I1987" s="17"/>
      <c r="J1987" s="17"/>
      <c r="K1987" s="17"/>
      <c r="L1987" s="17"/>
      <c r="M1987" s="17"/>
      <c r="N1987" s="9"/>
      <c r="O1987" s="9"/>
      <c r="P1987" s="17"/>
      <c r="Q1987" s="17"/>
      <c r="R1987" s="17"/>
      <c r="S1987" s="17"/>
      <c r="T1987" s="17"/>
      <c r="U1987" s="17"/>
      <c r="V1987" s="17"/>
      <c r="W1987" s="17"/>
      <c r="X1987" s="17"/>
      <c r="Y1987" s="9"/>
      <c r="Z1987" s="9"/>
      <c r="AA1987" s="9"/>
      <c r="AB1987" s="9"/>
      <c r="AC1987" s="9"/>
    </row>
    <row r="1988" spans="1:29" x14ac:dyDescent="0.25">
      <c r="A1988" s="17"/>
      <c r="B1988" s="17"/>
      <c r="C1988" s="17"/>
      <c r="D1988" s="17"/>
      <c r="E1988" s="17"/>
      <c r="F1988" s="17"/>
      <c r="G1988" s="17"/>
      <c r="H1988" s="17"/>
      <c r="I1988" s="17"/>
      <c r="J1988" s="17"/>
      <c r="K1988" s="17"/>
      <c r="L1988" s="17"/>
      <c r="M1988" s="17"/>
      <c r="N1988" s="9"/>
      <c r="O1988" s="9"/>
      <c r="P1988" s="17"/>
      <c r="Q1988" s="17"/>
      <c r="R1988" s="17"/>
      <c r="S1988" s="17"/>
      <c r="T1988" s="17"/>
      <c r="U1988" s="17"/>
      <c r="V1988" s="17"/>
      <c r="W1988" s="17"/>
      <c r="X1988" s="17"/>
      <c r="Y1988" s="9"/>
      <c r="Z1988" s="9"/>
      <c r="AA1988" s="9"/>
      <c r="AB1988" s="9"/>
      <c r="AC1988" s="9"/>
    </row>
    <row r="1989" spans="1:29" x14ac:dyDescent="0.25">
      <c r="A1989" s="17"/>
      <c r="B1989" s="17"/>
      <c r="C1989" s="17"/>
      <c r="D1989" s="17"/>
      <c r="E1989" s="17"/>
      <c r="F1989" s="17"/>
      <c r="G1989" s="17"/>
      <c r="H1989" s="17"/>
      <c r="I1989" s="17"/>
      <c r="J1989" s="17"/>
      <c r="K1989" s="17"/>
      <c r="L1989" s="17"/>
      <c r="M1989" s="17"/>
      <c r="N1989" s="9"/>
      <c r="O1989" s="9"/>
      <c r="P1989" s="17"/>
      <c r="Q1989" s="17"/>
      <c r="R1989" s="17"/>
      <c r="S1989" s="17"/>
      <c r="T1989" s="17"/>
      <c r="U1989" s="17"/>
      <c r="V1989" s="17"/>
      <c r="W1989" s="17"/>
      <c r="X1989" s="17"/>
      <c r="Y1989" s="9"/>
      <c r="Z1989" s="9"/>
      <c r="AA1989" s="9"/>
      <c r="AB1989" s="9"/>
      <c r="AC1989" s="9"/>
    </row>
    <row r="1990" spans="1:29" x14ac:dyDescent="0.25">
      <c r="A1990" s="17"/>
      <c r="B1990" s="17"/>
      <c r="C1990" s="17"/>
      <c r="D1990" s="17"/>
      <c r="E1990" s="17"/>
      <c r="F1990" s="17"/>
      <c r="G1990" s="17"/>
      <c r="H1990" s="17"/>
      <c r="I1990" s="17"/>
      <c r="J1990" s="17"/>
      <c r="K1990" s="17"/>
      <c r="L1990" s="17"/>
      <c r="M1990" s="17"/>
      <c r="N1990" s="9"/>
      <c r="O1990" s="9"/>
      <c r="P1990" s="17"/>
      <c r="Q1990" s="17"/>
      <c r="R1990" s="17"/>
      <c r="S1990" s="17"/>
      <c r="T1990" s="17"/>
      <c r="U1990" s="17"/>
      <c r="V1990" s="17"/>
      <c r="W1990" s="17"/>
      <c r="X1990" s="17"/>
      <c r="Y1990" s="9"/>
      <c r="Z1990" s="9"/>
      <c r="AA1990" s="9"/>
      <c r="AB1990" s="9"/>
      <c r="AC1990" s="9"/>
    </row>
    <row r="1991" spans="1:29" x14ac:dyDescent="0.25">
      <c r="A1991" s="17"/>
      <c r="B1991" s="17"/>
      <c r="C1991" s="17"/>
      <c r="D1991" s="17"/>
      <c r="E1991" s="17"/>
      <c r="F1991" s="17"/>
      <c r="G1991" s="17"/>
      <c r="H1991" s="17"/>
      <c r="I1991" s="17"/>
      <c r="J1991" s="17"/>
      <c r="K1991" s="17"/>
      <c r="L1991" s="17"/>
      <c r="M1991" s="17"/>
      <c r="N1991" s="9"/>
      <c r="O1991" s="9"/>
      <c r="P1991" s="17"/>
      <c r="Q1991" s="17"/>
      <c r="R1991" s="17"/>
      <c r="S1991" s="17"/>
      <c r="T1991" s="17"/>
      <c r="U1991" s="17"/>
      <c r="V1991" s="17"/>
      <c r="W1991" s="17"/>
      <c r="X1991" s="17"/>
      <c r="Y1991" s="9"/>
      <c r="Z1991" s="9"/>
      <c r="AA1991" s="9"/>
      <c r="AB1991" s="9"/>
      <c r="AC1991" s="9"/>
    </row>
    <row r="1992" spans="1:29" x14ac:dyDescent="0.25">
      <c r="A1992" s="17"/>
      <c r="B1992" s="17"/>
      <c r="C1992" s="17"/>
      <c r="D1992" s="17"/>
      <c r="E1992" s="17"/>
      <c r="F1992" s="17"/>
      <c r="G1992" s="17"/>
      <c r="H1992" s="17"/>
      <c r="I1992" s="17"/>
      <c r="J1992" s="17"/>
      <c r="K1992" s="17"/>
      <c r="L1992" s="17"/>
      <c r="M1992" s="17"/>
      <c r="N1992" s="9"/>
      <c r="O1992" s="9"/>
      <c r="P1992" s="17"/>
      <c r="Q1992" s="17"/>
      <c r="R1992" s="17"/>
      <c r="S1992" s="17"/>
      <c r="T1992" s="17"/>
      <c r="U1992" s="17"/>
      <c r="V1992" s="17"/>
      <c r="W1992" s="17"/>
      <c r="X1992" s="17"/>
      <c r="Y1992" s="9"/>
      <c r="Z1992" s="9"/>
      <c r="AA1992" s="9"/>
      <c r="AB1992" s="9"/>
      <c r="AC1992" s="9"/>
    </row>
    <row r="1993" spans="1:29" x14ac:dyDescent="0.25">
      <c r="A1993" s="17"/>
      <c r="B1993" s="17"/>
      <c r="C1993" s="17"/>
      <c r="D1993" s="17"/>
      <c r="E1993" s="17"/>
      <c r="F1993" s="17"/>
      <c r="G1993" s="17"/>
      <c r="H1993" s="17"/>
      <c r="I1993" s="17"/>
      <c r="J1993" s="17"/>
      <c r="K1993" s="17"/>
      <c r="L1993" s="17"/>
      <c r="M1993" s="17"/>
      <c r="N1993" s="9"/>
      <c r="O1993" s="9"/>
      <c r="P1993" s="17"/>
      <c r="Q1993" s="17"/>
      <c r="R1993" s="17"/>
      <c r="S1993" s="17"/>
      <c r="T1993" s="17"/>
      <c r="U1993" s="17"/>
      <c r="V1993" s="17"/>
      <c r="W1993" s="17"/>
      <c r="X1993" s="17"/>
      <c r="Y1993" s="9"/>
      <c r="Z1993" s="9"/>
      <c r="AA1993" s="9"/>
      <c r="AB1993" s="9"/>
      <c r="AC1993" s="9"/>
    </row>
    <row r="1994" spans="1:29" x14ac:dyDescent="0.25">
      <c r="A1994" s="17"/>
      <c r="B1994" s="17"/>
      <c r="C1994" s="17"/>
      <c r="D1994" s="17"/>
      <c r="E1994" s="17"/>
      <c r="F1994" s="17"/>
      <c r="G1994" s="17"/>
      <c r="H1994" s="17"/>
      <c r="I1994" s="17"/>
      <c r="J1994" s="17"/>
      <c r="K1994" s="17"/>
      <c r="L1994" s="17"/>
      <c r="M1994" s="17"/>
      <c r="N1994" s="9"/>
      <c r="O1994" s="9"/>
      <c r="P1994" s="17"/>
      <c r="Q1994" s="17"/>
      <c r="R1994" s="17"/>
      <c r="S1994" s="17"/>
      <c r="T1994" s="17"/>
      <c r="U1994" s="17"/>
      <c r="V1994" s="17"/>
      <c r="W1994" s="17"/>
      <c r="X1994" s="17"/>
      <c r="Y1994" s="9"/>
      <c r="Z1994" s="9"/>
      <c r="AA1994" s="9"/>
      <c r="AB1994" s="9"/>
      <c r="AC1994" s="9"/>
    </row>
    <row r="1995" spans="1:29" x14ac:dyDescent="0.25">
      <c r="A1995" s="17"/>
      <c r="B1995" s="17"/>
      <c r="C1995" s="17"/>
      <c r="D1995" s="17"/>
      <c r="E1995" s="17"/>
      <c r="F1995" s="17"/>
      <c r="G1995" s="17"/>
      <c r="H1995" s="17"/>
      <c r="I1995" s="17"/>
      <c r="J1995" s="17"/>
      <c r="K1995" s="17"/>
      <c r="L1995" s="17"/>
      <c r="M1995" s="17"/>
      <c r="N1995" s="9"/>
      <c r="O1995" s="9"/>
      <c r="P1995" s="17"/>
      <c r="Q1995" s="17"/>
      <c r="R1995" s="17"/>
      <c r="S1995" s="17"/>
      <c r="T1995" s="17"/>
      <c r="U1995" s="17"/>
      <c r="V1995" s="17"/>
      <c r="W1995" s="17"/>
      <c r="X1995" s="17"/>
      <c r="Y1995" s="9"/>
      <c r="Z1995" s="9"/>
      <c r="AA1995" s="9"/>
      <c r="AB1995" s="9"/>
      <c r="AC1995" s="9"/>
    </row>
    <row r="1996" spans="1:29" x14ac:dyDescent="0.25">
      <c r="A1996" s="17"/>
      <c r="B1996" s="17"/>
      <c r="C1996" s="17"/>
      <c r="D1996" s="17"/>
      <c r="E1996" s="17"/>
      <c r="F1996" s="17"/>
      <c r="G1996" s="17"/>
      <c r="H1996" s="17"/>
      <c r="I1996" s="17"/>
      <c r="J1996" s="17"/>
      <c r="K1996" s="17"/>
      <c r="L1996" s="17"/>
      <c r="M1996" s="17"/>
      <c r="N1996" s="9"/>
      <c r="O1996" s="9"/>
      <c r="P1996" s="17"/>
      <c r="Q1996" s="17"/>
      <c r="R1996" s="17"/>
      <c r="S1996" s="17"/>
      <c r="T1996" s="17"/>
      <c r="U1996" s="17"/>
      <c r="V1996" s="17"/>
      <c r="W1996" s="17"/>
      <c r="X1996" s="17"/>
      <c r="Y1996" s="9"/>
      <c r="Z1996" s="9"/>
      <c r="AA1996" s="9"/>
      <c r="AB1996" s="9"/>
      <c r="AC1996" s="9"/>
    </row>
    <row r="1997" spans="1:29" x14ac:dyDescent="0.25">
      <c r="A1997" s="17"/>
      <c r="B1997" s="17"/>
      <c r="C1997" s="17"/>
      <c r="D1997" s="17"/>
      <c r="E1997" s="17"/>
      <c r="F1997" s="17"/>
      <c r="G1997" s="17"/>
      <c r="H1997" s="17"/>
      <c r="I1997" s="17"/>
      <c r="J1997" s="17"/>
      <c r="K1997" s="17"/>
      <c r="L1997" s="17"/>
      <c r="M1997" s="17"/>
      <c r="N1997" s="9"/>
      <c r="O1997" s="9"/>
      <c r="P1997" s="17"/>
      <c r="Q1997" s="17"/>
      <c r="R1997" s="17"/>
      <c r="S1997" s="17"/>
      <c r="T1997" s="17"/>
      <c r="U1997" s="17"/>
      <c r="V1997" s="17"/>
      <c r="W1997" s="17"/>
      <c r="X1997" s="17"/>
      <c r="Y1997" s="9"/>
      <c r="Z1997" s="9"/>
      <c r="AA1997" s="9"/>
      <c r="AB1997" s="9"/>
      <c r="AC1997" s="9"/>
    </row>
    <row r="1998" spans="1:29" x14ac:dyDescent="0.25">
      <c r="A1998" s="17"/>
      <c r="B1998" s="17"/>
      <c r="C1998" s="17"/>
      <c r="D1998" s="17"/>
      <c r="E1998" s="17"/>
      <c r="F1998" s="17"/>
      <c r="G1998" s="17"/>
      <c r="H1998" s="17"/>
      <c r="I1998" s="17"/>
      <c r="J1998" s="17"/>
      <c r="K1998" s="17"/>
      <c r="L1998" s="17"/>
      <c r="M1998" s="17"/>
      <c r="N1998" s="9"/>
      <c r="O1998" s="9"/>
      <c r="P1998" s="17"/>
      <c r="Q1998" s="17"/>
      <c r="R1998" s="17"/>
      <c r="S1998" s="17"/>
      <c r="T1998" s="17"/>
      <c r="U1998" s="17"/>
      <c r="V1998" s="17"/>
      <c r="W1998" s="17"/>
      <c r="X1998" s="17"/>
      <c r="Y1998" s="9"/>
      <c r="Z1998" s="9"/>
      <c r="AA1998" s="9"/>
      <c r="AB1998" s="9"/>
      <c r="AC1998" s="9"/>
    </row>
    <row r="1999" spans="1:29" x14ac:dyDescent="0.25">
      <c r="A1999" s="17"/>
      <c r="B1999" s="17"/>
      <c r="C1999" s="17"/>
      <c r="D1999" s="17"/>
      <c r="E1999" s="17"/>
      <c r="F1999" s="17"/>
      <c r="G1999" s="17"/>
      <c r="H1999" s="17"/>
      <c r="I1999" s="17"/>
      <c r="J1999" s="17"/>
      <c r="K1999" s="17"/>
      <c r="L1999" s="17"/>
      <c r="M1999" s="17"/>
      <c r="N1999" s="9"/>
      <c r="O1999" s="9"/>
      <c r="P1999" s="17"/>
      <c r="Q1999" s="17"/>
      <c r="R1999" s="17"/>
      <c r="S1999" s="17"/>
      <c r="T1999" s="17"/>
      <c r="U1999" s="17"/>
      <c r="V1999" s="17"/>
      <c r="W1999" s="17"/>
      <c r="X1999" s="17"/>
      <c r="Y1999" s="9"/>
      <c r="Z1999" s="9"/>
      <c r="AA1999" s="9"/>
      <c r="AB1999" s="9"/>
      <c r="AC1999" s="9"/>
    </row>
    <row r="2000" spans="1:29" x14ac:dyDescent="0.25">
      <c r="A2000" s="17"/>
      <c r="B2000" s="17"/>
      <c r="C2000" s="17"/>
      <c r="D2000" s="17"/>
      <c r="E2000" s="17"/>
      <c r="F2000" s="17"/>
      <c r="G2000" s="17"/>
      <c r="H2000" s="17"/>
      <c r="I2000" s="17"/>
      <c r="J2000" s="17"/>
      <c r="K2000" s="17"/>
      <c r="L2000" s="17"/>
      <c r="M2000" s="17"/>
      <c r="N2000" s="9"/>
      <c r="O2000" s="9"/>
      <c r="P2000" s="17"/>
      <c r="Q2000" s="17"/>
      <c r="R2000" s="17"/>
      <c r="S2000" s="17"/>
      <c r="T2000" s="17"/>
      <c r="U2000" s="17"/>
      <c r="V2000" s="17"/>
      <c r="W2000" s="17"/>
      <c r="X2000" s="17"/>
      <c r="Y2000" s="9"/>
      <c r="Z2000" s="9"/>
      <c r="AA2000" s="9"/>
      <c r="AB2000" s="9"/>
      <c r="AC2000" s="9"/>
    </row>
    <row r="2001" spans="1:29" x14ac:dyDescent="0.25">
      <c r="A2001" s="17"/>
      <c r="B2001" s="17"/>
      <c r="C2001" s="17"/>
      <c r="D2001" s="17"/>
      <c r="E2001" s="17"/>
      <c r="F2001" s="17"/>
      <c r="G2001" s="17"/>
      <c r="H2001" s="17"/>
      <c r="I2001" s="17"/>
      <c r="J2001" s="17"/>
      <c r="K2001" s="17"/>
      <c r="L2001" s="17"/>
      <c r="M2001" s="17"/>
      <c r="N2001" s="9"/>
      <c r="O2001" s="9"/>
      <c r="P2001" s="17"/>
      <c r="Q2001" s="17"/>
      <c r="R2001" s="17"/>
      <c r="S2001" s="17"/>
      <c r="T2001" s="17"/>
      <c r="U2001" s="17"/>
      <c r="V2001" s="17"/>
      <c r="W2001" s="17"/>
      <c r="X2001" s="17"/>
      <c r="Y2001" s="9"/>
      <c r="Z2001" s="9"/>
      <c r="AA2001" s="9"/>
      <c r="AB2001" s="9"/>
      <c r="AC2001" s="9"/>
    </row>
    <row r="2002" spans="1:29" x14ac:dyDescent="0.25">
      <c r="A2002" s="17"/>
      <c r="B2002" s="17"/>
      <c r="C2002" s="17"/>
      <c r="D2002" s="17"/>
      <c r="E2002" s="17"/>
      <c r="F2002" s="17"/>
      <c r="G2002" s="17"/>
      <c r="H2002" s="17"/>
      <c r="I2002" s="17"/>
      <c r="J2002" s="17"/>
      <c r="K2002" s="17"/>
      <c r="L2002" s="17"/>
      <c r="M2002" s="17"/>
      <c r="N2002" s="9"/>
      <c r="O2002" s="9"/>
      <c r="P2002" s="17"/>
      <c r="Q2002" s="17"/>
      <c r="R2002" s="17"/>
      <c r="S2002" s="17"/>
      <c r="T2002" s="17"/>
      <c r="U2002" s="17"/>
      <c r="V2002" s="17"/>
      <c r="W2002" s="17"/>
      <c r="X2002" s="17"/>
      <c r="Y2002" s="9"/>
      <c r="Z2002" s="9"/>
      <c r="AA2002" s="9"/>
      <c r="AB2002" s="9"/>
      <c r="AC2002" s="9"/>
    </row>
    <row r="2003" spans="1:29" x14ac:dyDescent="0.25">
      <c r="A2003" s="17"/>
      <c r="B2003" s="17"/>
      <c r="C2003" s="17"/>
      <c r="D2003" s="17"/>
      <c r="E2003" s="17"/>
      <c r="F2003" s="17"/>
      <c r="G2003" s="17"/>
      <c r="H2003" s="17"/>
      <c r="I2003" s="17"/>
      <c r="J2003" s="17"/>
      <c r="K2003" s="17"/>
      <c r="L2003" s="17"/>
      <c r="M2003" s="17"/>
      <c r="N2003" s="9"/>
      <c r="O2003" s="9"/>
      <c r="P2003" s="17"/>
      <c r="Q2003" s="17"/>
      <c r="R2003" s="17"/>
      <c r="S2003" s="17"/>
      <c r="T2003" s="17"/>
      <c r="U2003" s="17"/>
      <c r="V2003" s="17"/>
      <c r="W2003" s="17"/>
      <c r="X2003" s="17"/>
      <c r="Y2003" s="9"/>
      <c r="Z2003" s="9"/>
      <c r="AA2003" s="9"/>
      <c r="AB2003" s="9"/>
      <c r="AC2003" s="9"/>
    </row>
    <row r="2004" spans="1:29" x14ac:dyDescent="0.25">
      <c r="A2004" s="17"/>
      <c r="B2004" s="17"/>
      <c r="C2004" s="17"/>
      <c r="D2004" s="17"/>
      <c r="E2004" s="17"/>
      <c r="F2004" s="17"/>
      <c r="G2004" s="17"/>
      <c r="H2004" s="17"/>
      <c r="I2004" s="17"/>
      <c r="J2004" s="17"/>
      <c r="K2004" s="17"/>
      <c r="L2004" s="17"/>
      <c r="M2004" s="17"/>
      <c r="N2004" s="9"/>
      <c r="O2004" s="9"/>
      <c r="P2004" s="17"/>
      <c r="Q2004" s="17"/>
      <c r="R2004" s="17"/>
      <c r="S2004" s="17"/>
      <c r="T2004" s="17"/>
      <c r="U2004" s="17"/>
      <c r="V2004" s="17"/>
      <c r="W2004" s="17"/>
      <c r="X2004" s="17"/>
      <c r="Y2004" s="9"/>
      <c r="Z2004" s="9"/>
      <c r="AA2004" s="9"/>
      <c r="AB2004" s="9"/>
      <c r="AC2004" s="9"/>
    </row>
    <row r="2005" spans="1:29" x14ac:dyDescent="0.25">
      <c r="A2005" s="17"/>
      <c r="B2005" s="17"/>
      <c r="C2005" s="17"/>
      <c r="D2005" s="17"/>
      <c r="E2005" s="17"/>
      <c r="F2005" s="17"/>
      <c r="G2005" s="17"/>
      <c r="H2005" s="17"/>
      <c r="I2005" s="17"/>
      <c r="J2005" s="17"/>
      <c r="K2005" s="17"/>
      <c r="L2005" s="17"/>
      <c r="M2005" s="17"/>
      <c r="N2005" s="9"/>
      <c r="O2005" s="9"/>
      <c r="P2005" s="17"/>
      <c r="Q2005" s="17"/>
      <c r="R2005" s="17"/>
      <c r="S2005" s="17"/>
      <c r="T2005" s="17"/>
      <c r="U2005" s="17"/>
      <c r="V2005" s="17"/>
      <c r="W2005" s="17"/>
      <c r="X2005" s="17"/>
      <c r="Y2005" s="9"/>
      <c r="Z2005" s="9"/>
      <c r="AA2005" s="9"/>
      <c r="AB2005" s="9"/>
      <c r="AC2005" s="9"/>
    </row>
    <row r="2006" spans="1:29" x14ac:dyDescent="0.25">
      <c r="A2006" s="17"/>
      <c r="B2006" s="17"/>
      <c r="C2006" s="17"/>
      <c r="D2006" s="17"/>
      <c r="E2006" s="17"/>
      <c r="F2006" s="17"/>
      <c r="G2006" s="17"/>
      <c r="H2006" s="17"/>
      <c r="I2006" s="17"/>
      <c r="J2006" s="17"/>
      <c r="K2006" s="17"/>
      <c r="L2006" s="17"/>
      <c r="M2006" s="17"/>
      <c r="N2006" s="9"/>
      <c r="O2006" s="9"/>
      <c r="P2006" s="17"/>
      <c r="Q2006" s="17"/>
      <c r="R2006" s="17"/>
      <c r="S2006" s="17"/>
      <c r="T2006" s="17"/>
      <c r="U2006" s="17"/>
      <c r="V2006" s="17"/>
      <c r="W2006" s="17"/>
      <c r="X2006" s="17"/>
      <c r="Y2006" s="9"/>
      <c r="Z2006" s="9"/>
      <c r="AA2006" s="9"/>
      <c r="AB2006" s="9"/>
      <c r="AC2006" s="9"/>
    </row>
    <row r="2007" spans="1:29" x14ac:dyDescent="0.25">
      <c r="A2007" s="17"/>
      <c r="B2007" s="17"/>
      <c r="C2007" s="17"/>
      <c r="D2007" s="17"/>
      <c r="E2007" s="17"/>
      <c r="F2007" s="17"/>
      <c r="G2007" s="17"/>
      <c r="H2007" s="17"/>
      <c r="I2007" s="17"/>
      <c r="J2007" s="17"/>
      <c r="K2007" s="17"/>
      <c r="L2007" s="17"/>
      <c r="M2007" s="17"/>
      <c r="N2007" s="9"/>
      <c r="O2007" s="9"/>
      <c r="P2007" s="17"/>
      <c r="Q2007" s="17"/>
      <c r="R2007" s="17"/>
      <c r="S2007" s="17"/>
      <c r="T2007" s="17"/>
      <c r="U2007" s="17"/>
      <c r="V2007" s="17"/>
      <c r="W2007" s="17"/>
      <c r="X2007" s="17"/>
      <c r="Y2007" s="9"/>
      <c r="Z2007" s="9"/>
      <c r="AA2007" s="9"/>
      <c r="AB2007" s="9"/>
      <c r="AC2007" s="9"/>
    </row>
    <row r="2008" spans="1:29" x14ac:dyDescent="0.25">
      <c r="A2008" s="17"/>
      <c r="B2008" s="17"/>
      <c r="C2008" s="17"/>
      <c r="D2008" s="17"/>
      <c r="E2008" s="17"/>
      <c r="F2008" s="17"/>
      <c r="G2008" s="17"/>
      <c r="H2008" s="17"/>
      <c r="I2008" s="17"/>
      <c r="J2008" s="17"/>
      <c r="K2008" s="17"/>
      <c r="L2008" s="17"/>
      <c r="M2008" s="17"/>
      <c r="N2008" s="9"/>
      <c r="O2008" s="9"/>
      <c r="P2008" s="17"/>
      <c r="Q2008" s="17"/>
      <c r="R2008" s="17"/>
      <c r="S2008" s="17"/>
      <c r="T2008" s="17"/>
      <c r="U2008" s="17"/>
      <c r="V2008" s="17"/>
      <c r="W2008" s="17"/>
      <c r="X2008" s="17"/>
      <c r="Y2008" s="9"/>
      <c r="Z2008" s="9"/>
      <c r="AA2008" s="9"/>
      <c r="AB2008" s="9"/>
      <c r="AC2008" s="9"/>
    </row>
    <row r="2009" spans="1:29" x14ac:dyDescent="0.25">
      <c r="A2009" s="17"/>
      <c r="B2009" s="17"/>
      <c r="C2009" s="17"/>
      <c r="D2009" s="17"/>
      <c r="E2009" s="17"/>
      <c r="F2009" s="17"/>
      <c r="G2009" s="17"/>
      <c r="H2009" s="17"/>
      <c r="I2009" s="17"/>
      <c r="J2009" s="17"/>
      <c r="K2009" s="17"/>
      <c r="L2009" s="17"/>
      <c r="M2009" s="17"/>
      <c r="N2009" s="9"/>
      <c r="O2009" s="9"/>
      <c r="P2009" s="17"/>
      <c r="Q2009" s="17"/>
      <c r="R2009" s="17"/>
      <c r="S2009" s="17"/>
      <c r="T2009" s="17"/>
      <c r="U2009" s="17"/>
      <c r="V2009" s="17"/>
      <c r="W2009" s="17"/>
      <c r="X2009" s="17"/>
      <c r="Y2009" s="9"/>
      <c r="Z2009" s="9"/>
      <c r="AA2009" s="9"/>
      <c r="AB2009" s="9"/>
      <c r="AC2009" s="9"/>
    </row>
    <row r="2010" spans="1:29" x14ac:dyDescent="0.25">
      <c r="A2010" s="17"/>
      <c r="B2010" s="17"/>
      <c r="C2010" s="17"/>
      <c r="D2010" s="17"/>
      <c r="E2010" s="17"/>
      <c r="F2010" s="17"/>
      <c r="G2010" s="17"/>
      <c r="H2010" s="17"/>
      <c r="I2010" s="17"/>
      <c r="J2010" s="17"/>
      <c r="K2010" s="17"/>
      <c r="L2010" s="17"/>
      <c r="M2010" s="17"/>
      <c r="N2010" s="9"/>
      <c r="O2010" s="9"/>
      <c r="P2010" s="17"/>
      <c r="Q2010" s="17"/>
      <c r="R2010" s="17"/>
      <c r="S2010" s="17"/>
      <c r="T2010" s="17"/>
      <c r="U2010" s="17"/>
      <c r="V2010" s="17"/>
      <c r="W2010" s="17"/>
      <c r="X2010" s="17"/>
      <c r="Y2010" s="9"/>
      <c r="Z2010" s="9"/>
      <c r="AA2010" s="9"/>
      <c r="AB2010" s="9"/>
      <c r="AC2010" s="9"/>
    </row>
    <row r="2011" spans="1:29" x14ac:dyDescent="0.25">
      <c r="A2011" s="17"/>
      <c r="B2011" s="17"/>
      <c r="C2011" s="17"/>
      <c r="D2011" s="17"/>
      <c r="E2011" s="17"/>
      <c r="F2011" s="17"/>
      <c r="G2011" s="17"/>
      <c r="H2011" s="17"/>
      <c r="I2011" s="17"/>
      <c r="J2011" s="17"/>
      <c r="K2011" s="17"/>
      <c r="L2011" s="17"/>
      <c r="M2011" s="17"/>
      <c r="N2011" s="9"/>
      <c r="O2011" s="9"/>
      <c r="P2011" s="17"/>
      <c r="Q2011" s="17"/>
      <c r="R2011" s="17"/>
      <c r="S2011" s="17"/>
      <c r="T2011" s="17"/>
      <c r="U2011" s="17"/>
      <c r="V2011" s="17"/>
      <c r="W2011" s="17"/>
      <c r="X2011" s="17"/>
      <c r="Y2011" s="9"/>
      <c r="Z2011" s="9"/>
      <c r="AA2011" s="9"/>
      <c r="AB2011" s="9"/>
      <c r="AC2011" s="9"/>
    </row>
    <row r="2012" spans="1:29" x14ac:dyDescent="0.25">
      <c r="A2012" s="17"/>
      <c r="B2012" s="17"/>
      <c r="C2012" s="17"/>
      <c r="D2012" s="17"/>
      <c r="E2012" s="17"/>
      <c r="F2012" s="17"/>
      <c r="G2012" s="17"/>
      <c r="H2012" s="17"/>
      <c r="I2012" s="17"/>
      <c r="J2012" s="17"/>
      <c r="K2012" s="17"/>
      <c r="L2012" s="17"/>
      <c r="M2012" s="17"/>
      <c r="N2012" s="9"/>
      <c r="O2012" s="9"/>
      <c r="P2012" s="17"/>
      <c r="Q2012" s="17"/>
      <c r="R2012" s="17"/>
      <c r="S2012" s="17"/>
      <c r="T2012" s="17"/>
      <c r="U2012" s="17"/>
      <c r="V2012" s="17"/>
      <c r="W2012" s="17"/>
      <c r="X2012" s="17"/>
      <c r="Y2012" s="9"/>
      <c r="Z2012" s="9"/>
      <c r="AA2012" s="9"/>
      <c r="AB2012" s="9"/>
      <c r="AC2012" s="9"/>
    </row>
    <row r="2013" spans="1:29" x14ac:dyDescent="0.25">
      <c r="A2013" s="17"/>
      <c r="B2013" s="17"/>
      <c r="C2013" s="17"/>
      <c r="D2013" s="17"/>
      <c r="E2013" s="17"/>
      <c r="F2013" s="17"/>
      <c r="G2013" s="17"/>
      <c r="H2013" s="17"/>
      <c r="I2013" s="17"/>
      <c r="J2013" s="17"/>
      <c r="K2013" s="17"/>
      <c r="L2013" s="17"/>
      <c r="M2013" s="17"/>
      <c r="N2013" s="9"/>
      <c r="O2013" s="9"/>
      <c r="P2013" s="17"/>
      <c r="Q2013" s="17"/>
      <c r="R2013" s="17"/>
      <c r="S2013" s="17"/>
      <c r="T2013" s="17"/>
      <c r="U2013" s="17"/>
      <c r="V2013" s="17"/>
      <c r="W2013" s="17"/>
      <c r="X2013" s="17"/>
      <c r="Y2013" s="9"/>
      <c r="Z2013" s="9"/>
      <c r="AA2013" s="9"/>
      <c r="AB2013" s="9"/>
      <c r="AC2013" s="9"/>
    </row>
    <row r="2014" spans="1:29" x14ac:dyDescent="0.25">
      <c r="A2014" s="17"/>
      <c r="B2014" s="17"/>
      <c r="C2014" s="17"/>
      <c r="D2014" s="17"/>
      <c r="E2014" s="17"/>
      <c r="F2014" s="17"/>
      <c r="G2014" s="17"/>
      <c r="H2014" s="17"/>
      <c r="I2014" s="17"/>
      <c r="J2014" s="17"/>
      <c r="K2014" s="17"/>
      <c r="L2014" s="17"/>
      <c r="M2014" s="17"/>
      <c r="N2014" s="9"/>
      <c r="O2014" s="9"/>
      <c r="P2014" s="17"/>
      <c r="Q2014" s="17"/>
      <c r="R2014" s="17"/>
      <c r="S2014" s="17"/>
      <c r="T2014" s="17"/>
      <c r="U2014" s="17"/>
      <c r="V2014" s="17"/>
      <c r="W2014" s="17"/>
      <c r="X2014" s="17"/>
      <c r="Y2014" s="9"/>
      <c r="Z2014" s="9"/>
      <c r="AA2014" s="9"/>
      <c r="AB2014" s="9"/>
      <c r="AC2014" s="9"/>
    </row>
    <row r="2015" spans="1:29" x14ac:dyDescent="0.25">
      <c r="A2015" s="17"/>
      <c r="B2015" s="17"/>
      <c r="C2015" s="17"/>
      <c r="D2015" s="17"/>
      <c r="E2015" s="17"/>
      <c r="F2015" s="17"/>
      <c r="G2015" s="17"/>
      <c r="H2015" s="17"/>
      <c r="I2015" s="17"/>
      <c r="J2015" s="17"/>
      <c r="K2015" s="17"/>
      <c r="L2015" s="17"/>
      <c r="M2015" s="17"/>
      <c r="N2015" s="9"/>
      <c r="O2015" s="9"/>
      <c r="P2015" s="17"/>
      <c r="Q2015" s="17"/>
      <c r="R2015" s="17"/>
      <c r="S2015" s="17"/>
      <c r="T2015" s="17"/>
      <c r="U2015" s="17"/>
      <c r="V2015" s="17"/>
      <c r="W2015" s="17"/>
      <c r="X2015" s="17"/>
      <c r="Y2015" s="9"/>
      <c r="Z2015" s="9"/>
      <c r="AA2015" s="9"/>
      <c r="AB2015" s="9"/>
      <c r="AC2015" s="9"/>
    </row>
    <row r="2016" spans="1:29" x14ac:dyDescent="0.25">
      <c r="A2016" s="17"/>
      <c r="B2016" s="17"/>
      <c r="C2016" s="17"/>
      <c r="D2016" s="17"/>
      <c r="E2016" s="17"/>
      <c r="F2016" s="17"/>
      <c r="G2016" s="17"/>
      <c r="H2016" s="17"/>
      <c r="I2016" s="17"/>
      <c r="J2016" s="17"/>
      <c r="K2016" s="17"/>
      <c r="L2016" s="17"/>
      <c r="M2016" s="17"/>
      <c r="N2016" s="9"/>
      <c r="O2016" s="9"/>
      <c r="P2016" s="17"/>
      <c r="Q2016" s="17"/>
      <c r="R2016" s="17"/>
      <c r="S2016" s="17"/>
      <c r="T2016" s="17"/>
      <c r="U2016" s="17"/>
      <c r="V2016" s="17"/>
      <c r="W2016" s="17"/>
      <c r="X2016" s="17"/>
      <c r="Y2016" s="9"/>
      <c r="Z2016" s="9"/>
      <c r="AA2016" s="9"/>
      <c r="AB2016" s="9"/>
      <c r="AC2016" s="9"/>
    </row>
    <row r="2017" spans="1:29" x14ac:dyDescent="0.25">
      <c r="A2017" s="17"/>
      <c r="B2017" s="17"/>
      <c r="C2017" s="17"/>
      <c r="D2017" s="17"/>
      <c r="E2017" s="17"/>
      <c r="F2017" s="17"/>
      <c r="G2017" s="17"/>
      <c r="H2017" s="17"/>
      <c r="I2017" s="17"/>
      <c r="J2017" s="17"/>
      <c r="K2017" s="17"/>
      <c r="L2017" s="17"/>
      <c r="M2017" s="17"/>
      <c r="N2017" s="9"/>
      <c r="O2017" s="9"/>
      <c r="P2017" s="17"/>
      <c r="Q2017" s="17"/>
      <c r="R2017" s="17"/>
      <c r="S2017" s="17"/>
      <c r="T2017" s="17"/>
      <c r="U2017" s="17"/>
      <c r="V2017" s="17"/>
      <c r="W2017" s="17"/>
      <c r="X2017" s="17"/>
      <c r="Y2017" s="9"/>
      <c r="Z2017" s="9"/>
      <c r="AA2017" s="9"/>
      <c r="AB2017" s="9"/>
      <c r="AC2017" s="9"/>
    </row>
    <row r="2018" spans="1:29" x14ac:dyDescent="0.25">
      <c r="A2018" s="17"/>
      <c r="B2018" s="17"/>
      <c r="C2018" s="17"/>
      <c r="D2018" s="17"/>
      <c r="E2018" s="17"/>
      <c r="F2018" s="17"/>
      <c r="G2018" s="17"/>
      <c r="H2018" s="17"/>
      <c r="I2018" s="17"/>
      <c r="J2018" s="17"/>
      <c r="K2018" s="17"/>
      <c r="L2018" s="17"/>
      <c r="M2018" s="17"/>
      <c r="N2018" s="9"/>
      <c r="O2018" s="9"/>
      <c r="P2018" s="17"/>
      <c r="Q2018" s="17"/>
      <c r="R2018" s="17"/>
      <c r="S2018" s="17"/>
      <c r="T2018" s="17"/>
      <c r="U2018" s="17"/>
      <c r="V2018" s="17"/>
      <c r="W2018" s="17"/>
      <c r="X2018" s="17"/>
      <c r="Y2018" s="9"/>
      <c r="Z2018" s="9"/>
      <c r="AA2018" s="9"/>
      <c r="AB2018" s="9"/>
      <c r="AC2018" s="9"/>
    </row>
    <row r="2019" spans="1:29" x14ac:dyDescent="0.25">
      <c r="A2019" s="17"/>
      <c r="B2019" s="17"/>
      <c r="C2019" s="17"/>
      <c r="D2019" s="17"/>
      <c r="E2019" s="17"/>
      <c r="F2019" s="17"/>
      <c r="G2019" s="17"/>
      <c r="H2019" s="17"/>
      <c r="I2019" s="17"/>
      <c r="J2019" s="17"/>
      <c r="K2019" s="17"/>
      <c r="L2019" s="17"/>
      <c r="M2019" s="17"/>
      <c r="N2019" s="9"/>
      <c r="O2019" s="9"/>
      <c r="P2019" s="17"/>
      <c r="Q2019" s="17"/>
      <c r="R2019" s="17"/>
      <c r="S2019" s="17"/>
      <c r="T2019" s="17"/>
      <c r="U2019" s="17"/>
      <c r="V2019" s="17"/>
      <c r="W2019" s="17"/>
      <c r="X2019" s="17"/>
      <c r="Y2019" s="9"/>
      <c r="Z2019" s="9"/>
      <c r="AA2019" s="9"/>
      <c r="AB2019" s="9"/>
      <c r="AC2019" s="9"/>
    </row>
    <row r="2020" spans="1:29" x14ac:dyDescent="0.25">
      <c r="A2020" s="17"/>
      <c r="B2020" s="17"/>
      <c r="C2020" s="17"/>
      <c r="D2020" s="17"/>
      <c r="E2020" s="17"/>
      <c r="F2020" s="17"/>
      <c r="G2020" s="17"/>
      <c r="H2020" s="17"/>
      <c r="I2020" s="17"/>
      <c r="J2020" s="17"/>
      <c r="K2020" s="17"/>
      <c r="L2020" s="17"/>
      <c r="M2020" s="17"/>
      <c r="N2020" s="9"/>
      <c r="O2020" s="9"/>
      <c r="P2020" s="17"/>
      <c r="Q2020" s="17"/>
      <c r="R2020" s="17"/>
      <c r="S2020" s="17"/>
      <c r="T2020" s="17"/>
      <c r="U2020" s="17"/>
      <c r="V2020" s="17"/>
      <c r="W2020" s="17"/>
      <c r="X2020" s="17"/>
      <c r="Y2020" s="9"/>
      <c r="Z2020" s="9"/>
      <c r="AA2020" s="9"/>
      <c r="AB2020" s="9"/>
      <c r="AC2020" s="9"/>
    </row>
    <row r="2021" spans="1:29" x14ac:dyDescent="0.25">
      <c r="A2021" s="17"/>
      <c r="B2021" s="17"/>
      <c r="C2021" s="17"/>
      <c r="D2021" s="17"/>
      <c r="E2021" s="17"/>
      <c r="F2021" s="17"/>
      <c r="G2021" s="17"/>
      <c r="H2021" s="17"/>
      <c r="I2021" s="17"/>
      <c r="J2021" s="17"/>
      <c r="K2021" s="17"/>
      <c r="L2021" s="17"/>
      <c r="M2021" s="17"/>
      <c r="N2021" s="9"/>
      <c r="O2021" s="9"/>
      <c r="P2021" s="17"/>
      <c r="Q2021" s="17"/>
      <c r="R2021" s="17"/>
      <c r="S2021" s="17"/>
      <c r="T2021" s="17"/>
      <c r="U2021" s="17"/>
      <c r="V2021" s="17"/>
      <c r="W2021" s="17"/>
      <c r="X2021" s="17"/>
      <c r="Y2021" s="9"/>
      <c r="Z2021" s="9"/>
      <c r="AA2021" s="9"/>
      <c r="AB2021" s="9"/>
      <c r="AC2021" s="9"/>
    </row>
    <row r="2022" spans="1:29" x14ac:dyDescent="0.25">
      <c r="A2022" s="17"/>
      <c r="B2022" s="17"/>
      <c r="C2022" s="17"/>
      <c r="D2022" s="17"/>
      <c r="E2022" s="17"/>
      <c r="F2022" s="17"/>
      <c r="G2022" s="17"/>
      <c r="H2022" s="17"/>
      <c r="I2022" s="17"/>
      <c r="J2022" s="17"/>
      <c r="K2022" s="17"/>
      <c r="L2022" s="17"/>
      <c r="M2022" s="17"/>
      <c r="N2022" s="9"/>
      <c r="O2022" s="9"/>
      <c r="P2022" s="17"/>
      <c r="Q2022" s="17"/>
      <c r="R2022" s="17"/>
      <c r="S2022" s="17"/>
      <c r="T2022" s="17"/>
      <c r="U2022" s="17"/>
      <c r="V2022" s="17"/>
      <c r="W2022" s="17"/>
      <c r="X2022" s="17"/>
      <c r="Y2022" s="9"/>
      <c r="Z2022" s="9"/>
      <c r="AA2022" s="9"/>
      <c r="AB2022" s="9"/>
      <c r="AC2022" s="9"/>
    </row>
    <row r="2023" spans="1:29" x14ac:dyDescent="0.25">
      <c r="A2023" s="17"/>
      <c r="B2023" s="17"/>
      <c r="C2023" s="17"/>
      <c r="D2023" s="17"/>
      <c r="E2023" s="17"/>
      <c r="F2023" s="17"/>
      <c r="G2023" s="17"/>
      <c r="H2023" s="17"/>
      <c r="I2023" s="17"/>
      <c r="J2023" s="17"/>
      <c r="K2023" s="17"/>
      <c r="L2023" s="17"/>
      <c r="M2023" s="17"/>
      <c r="N2023" s="9"/>
      <c r="O2023" s="9"/>
      <c r="P2023" s="17"/>
      <c r="Q2023" s="17"/>
      <c r="R2023" s="17"/>
      <c r="S2023" s="17"/>
      <c r="T2023" s="17"/>
      <c r="U2023" s="17"/>
      <c r="V2023" s="17"/>
      <c r="W2023" s="17"/>
      <c r="X2023" s="17"/>
      <c r="Y2023" s="9"/>
      <c r="Z2023" s="9"/>
      <c r="AA2023" s="9"/>
      <c r="AB2023" s="9"/>
      <c r="AC2023" s="9"/>
    </row>
    <row r="2024" spans="1:29" x14ac:dyDescent="0.25">
      <c r="A2024" s="17"/>
      <c r="B2024" s="17"/>
      <c r="C2024" s="17"/>
      <c r="D2024" s="17"/>
      <c r="E2024" s="17"/>
      <c r="F2024" s="17"/>
      <c r="G2024" s="17"/>
      <c r="H2024" s="17"/>
      <c r="I2024" s="17"/>
      <c r="J2024" s="17"/>
      <c r="K2024" s="17"/>
      <c r="L2024" s="17"/>
      <c r="M2024" s="17"/>
      <c r="N2024" s="9"/>
      <c r="O2024" s="9"/>
      <c r="P2024" s="17"/>
      <c r="Q2024" s="17"/>
      <c r="R2024" s="17"/>
      <c r="S2024" s="17"/>
      <c r="T2024" s="17"/>
      <c r="U2024" s="17"/>
      <c r="V2024" s="17"/>
      <c r="W2024" s="17"/>
      <c r="X2024" s="17"/>
      <c r="Y2024" s="9"/>
      <c r="Z2024" s="9"/>
      <c r="AA2024" s="9"/>
      <c r="AB2024" s="9"/>
      <c r="AC2024" s="9"/>
    </row>
    <row r="2025" spans="1:29" x14ac:dyDescent="0.25">
      <c r="A2025" s="17"/>
      <c r="B2025" s="17"/>
      <c r="C2025" s="17"/>
      <c r="D2025" s="17"/>
      <c r="E2025" s="17"/>
      <c r="F2025" s="17"/>
      <c r="G2025" s="17"/>
      <c r="H2025" s="17"/>
      <c r="I2025" s="17"/>
      <c r="J2025" s="17"/>
      <c r="K2025" s="17"/>
      <c r="L2025" s="17"/>
      <c r="M2025" s="17"/>
      <c r="N2025" s="9"/>
      <c r="O2025" s="9"/>
      <c r="P2025" s="17"/>
      <c r="Q2025" s="17"/>
      <c r="R2025" s="17"/>
      <c r="S2025" s="17"/>
      <c r="T2025" s="17"/>
      <c r="U2025" s="17"/>
      <c r="V2025" s="17"/>
      <c r="W2025" s="17"/>
      <c r="X2025" s="17"/>
      <c r="Y2025" s="9"/>
      <c r="Z2025" s="9"/>
      <c r="AA2025" s="9"/>
      <c r="AB2025" s="9"/>
      <c r="AC2025" s="9"/>
    </row>
    <row r="2026" spans="1:29" x14ac:dyDescent="0.25">
      <c r="A2026" s="17"/>
      <c r="B2026" s="17"/>
      <c r="C2026" s="17"/>
      <c r="D2026" s="17"/>
      <c r="E2026" s="17"/>
      <c r="F2026" s="17"/>
      <c r="G2026" s="17"/>
      <c r="H2026" s="17"/>
      <c r="I2026" s="17"/>
      <c r="J2026" s="17"/>
      <c r="K2026" s="17"/>
      <c r="L2026" s="17"/>
      <c r="M2026" s="17"/>
      <c r="N2026" s="9"/>
      <c r="O2026" s="9"/>
      <c r="P2026" s="17"/>
      <c r="Q2026" s="17"/>
      <c r="R2026" s="17"/>
      <c r="S2026" s="17"/>
      <c r="T2026" s="17"/>
      <c r="U2026" s="17"/>
      <c r="V2026" s="17"/>
      <c r="W2026" s="17"/>
      <c r="X2026" s="17"/>
      <c r="Y2026" s="9"/>
      <c r="Z2026" s="9"/>
      <c r="AA2026" s="9"/>
      <c r="AB2026" s="9"/>
      <c r="AC2026" s="9"/>
    </row>
    <row r="2027" spans="1:29" x14ac:dyDescent="0.25">
      <c r="A2027" s="17"/>
      <c r="B2027" s="17"/>
      <c r="C2027" s="17"/>
      <c r="D2027" s="17"/>
      <c r="E2027" s="17"/>
      <c r="F2027" s="17"/>
      <c r="G2027" s="17"/>
      <c r="H2027" s="17"/>
      <c r="I2027" s="17"/>
      <c r="J2027" s="17"/>
      <c r="K2027" s="17"/>
      <c r="L2027" s="17"/>
      <c r="M2027" s="17"/>
      <c r="N2027" s="9"/>
      <c r="O2027" s="9"/>
      <c r="P2027" s="17"/>
      <c r="Q2027" s="17"/>
      <c r="R2027" s="17"/>
      <c r="S2027" s="17"/>
      <c r="T2027" s="17"/>
      <c r="U2027" s="17"/>
      <c r="V2027" s="17"/>
      <c r="W2027" s="17"/>
      <c r="X2027" s="17"/>
      <c r="Y2027" s="9"/>
      <c r="Z2027" s="9"/>
      <c r="AA2027" s="9"/>
      <c r="AB2027" s="9"/>
      <c r="AC2027" s="9"/>
    </row>
    <row r="2028" spans="1:29" x14ac:dyDescent="0.25">
      <c r="A2028" s="17"/>
      <c r="B2028" s="17"/>
      <c r="C2028" s="17"/>
      <c r="D2028" s="17"/>
      <c r="E2028" s="17"/>
      <c r="F2028" s="17"/>
      <c r="G2028" s="17"/>
      <c r="H2028" s="17"/>
      <c r="I2028" s="17"/>
      <c r="J2028" s="17"/>
      <c r="K2028" s="17"/>
      <c r="L2028" s="17"/>
      <c r="M2028" s="17"/>
      <c r="N2028" s="9"/>
      <c r="O2028" s="9"/>
      <c r="P2028" s="17"/>
      <c r="Q2028" s="17"/>
      <c r="R2028" s="17"/>
      <c r="S2028" s="17"/>
      <c r="T2028" s="17"/>
      <c r="U2028" s="17"/>
      <c r="V2028" s="17"/>
      <c r="W2028" s="17"/>
      <c r="X2028" s="17"/>
      <c r="Y2028" s="9"/>
      <c r="Z2028" s="9"/>
      <c r="AA2028" s="9"/>
      <c r="AB2028" s="9"/>
      <c r="AC2028" s="9"/>
    </row>
    <row r="2029" spans="1:29" x14ac:dyDescent="0.25">
      <c r="A2029" s="17"/>
      <c r="B2029" s="17"/>
      <c r="C2029" s="17"/>
      <c r="D2029" s="17"/>
      <c r="E2029" s="17"/>
      <c r="F2029" s="17"/>
      <c r="G2029" s="17"/>
      <c r="H2029" s="17"/>
      <c r="I2029" s="17"/>
      <c r="J2029" s="17"/>
      <c r="K2029" s="17"/>
      <c r="L2029" s="17"/>
      <c r="M2029" s="17"/>
      <c r="N2029" s="9"/>
      <c r="O2029" s="9"/>
      <c r="P2029" s="17"/>
      <c r="Q2029" s="17"/>
      <c r="R2029" s="17"/>
      <c r="S2029" s="17"/>
      <c r="T2029" s="17"/>
      <c r="U2029" s="17"/>
      <c r="V2029" s="17"/>
      <c r="W2029" s="17"/>
      <c r="X2029" s="17"/>
      <c r="Y2029" s="9"/>
      <c r="Z2029" s="9"/>
      <c r="AA2029" s="9"/>
      <c r="AB2029" s="9"/>
      <c r="AC2029" s="9"/>
    </row>
    <row r="2030" spans="1:29" x14ac:dyDescent="0.25">
      <c r="A2030" s="17"/>
      <c r="B2030" s="17"/>
      <c r="C2030" s="17"/>
      <c r="D2030" s="17"/>
      <c r="E2030" s="17"/>
      <c r="F2030" s="17"/>
      <c r="G2030" s="17"/>
      <c r="H2030" s="17"/>
      <c r="I2030" s="17"/>
      <c r="J2030" s="17"/>
      <c r="K2030" s="17"/>
      <c r="L2030" s="17"/>
      <c r="M2030" s="17"/>
      <c r="N2030" s="9"/>
      <c r="O2030" s="9"/>
      <c r="P2030" s="17"/>
      <c r="Q2030" s="17"/>
      <c r="R2030" s="17"/>
      <c r="S2030" s="17"/>
      <c r="T2030" s="17"/>
      <c r="U2030" s="17"/>
      <c r="V2030" s="17"/>
      <c r="W2030" s="17"/>
      <c r="X2030" s="17"/>
      <c r="Y2030" s="9"/>
      <c r="Z2030" s="9"/>
      <c r="AA2030" s="9"/>
      <c r="AB2030" s="9"/>
      <c r="AC2030" s="9"/>
    </row>
    <row r="2031" spans="1:29" x14ac:dyDescent="0.25">
      <c r="A2031" s="17"/>
      <c r="B2031" s="17"/>
      <c r="C2031" s="17"/>
      <c r="D2031" s="17"/>
      <c r="E2031" s="17"/>
      <c r="F2031" s="17"/>
      <c r="G2031" s="17"/>
      <c r="H2031" s="17"/>
      <c r="I2031" s="17"/>
      <c r="J2031" s="17"/>
      <c r="K2031" s="17"/>
      <c r="L2031" s="17"/>
      <c r="M2031" s="17"/>
      <c r="N2031" s="9"/>
      <c r="O2031" s="9"/>
      <c r="P2031" s="17"/>
      <c r="Q2031" s="17"/>
      <c r="R2031" s="17"/>
      <c r="S2031" s="17"/>
      <c r="T2031" s="17"/>
      <c r="U2031" s="17"/>
      <c r="V2031" s="17"/>
      <c r="W2031" s="17"/>
      <c r="X2031" s="17"/>
      <c r="Y2031" s="9"/>
      <c r="Z2031" s="9"/>
      <c r="AA2031" s="9"/>
      <c r="AB2031" s="9"/>
      <c r="AC2031" s="9"/>
    </row>
    <row r="2032" spans="1:29" x14ac:dyDescent="0.25">
      <c r="A2032" s="17"/>
      <c r="B2032" s="17"/>
      <c r="C2032" s="17"/>
      <c r="D2032" s="17"/>
      <c r="E2032" s="17"/>
      <c r="F2032" s="17"/>
      <c r="G2032" s="17"/>
      <c r="H2032" s="17"/>
      <c r="I2032" s="17"/>
      <c r="J2032" s="17"/>
      <c r="K2032" s="17"/>
      <c r="L2032" s="17"/>
      <c r="M2032" s="17"/>
      <c r="N2032" s="9"/>
      <c r="O2032" s="9"/>
      <c r="P2032" s="17"/>
      <c r="Q2032" s="17"/>
      <c r="R2032" s="17"/>
      <c r="S2032" s="17"/>
      <c r="T2032" s="17"/>
      <c r="U2032" s="17"/>
      <c r="V2032" s="17"/>
      <c r="W2032" s="17"/>
      <c r="X2032" s="17"/>
      <c r="Y2032" s="9"/>
      <c r="Z2032" s="9"/>
      <c r="AA2032" s="9"/>
      <c r="AB2032" s="9"/>
      <c r="AC2032" s="9"/>
    </row>
    <row r="2033" spans="1:29" x14ac:dyDescent="0.25">
      <c r="A2033" s="17"/>
      <c r="B2033" s="17"/>
      <c r="C2033" s="17"/>
      <c r="D2033" s="17"/>
      <c r="E2033" s="17"/>
      <c r="F2033" s="17"/>
      <c r="G2033" s="17"/>
      <c r="H2033" s="17"/>
      <c r="I2033" s="17"/>
      <c r="J2033" s="17"/>
      <c r="K2033" s="17"/>
      <c r="L2033" s="17"/>
      <c r="M2033" s="17"/>
      <c r="N2033" s="9"/>
      <c r="O2033" s="9"/>
      <c r="P2033" s="17"/>
      <c r="Q2033" s="17"/>
      <c r="R2033" s="17"/>
      <c r="S2033" s="17"/>
      <c r="T2033" s="17"/>
      <c r="U2033" s="17"/>
      <c r="V2033" s="17"/>
      <c r="W2033" s="17"/>
      <c r="X2033" s="17"/>
      <c r="Y2033" s="9"/>
      <c r="Z2033" s="9"/>
      <c r="AA2033" s="9"/>
      <c r="AB2033" s="9"/>
      <c r="AC2033" s="9"/>
    </row>
    <row r="2034" spans="1:29" x14ac:dyDescent="0.25">
      <c r="A2034" s="17"/>
      <c r="B2034" s="17"/>
      <c r="C2034" s="17"/>
      <c r="D2034" s="17"/>
      <c r="E2034" s="17"/>
      <c r="F2034" s="17"/>
      <c r="G2034" s="17"/>
      <c r="H2034" s="17"/>
      <c r="I2034" s="17"/>
      <c r="J2034" s="17"/>
      <c r="K2034" s="17"/>
      <c r="L2034" s="17"/>
      <c r="M2034" s="17"/>
      <c r="N2034" s="9"/>
      <c r="O2034" s="9"/>
      <c r="P2034" s="17"/>
      <c r="Q2034" s="17"/>
      <c r="R2034" s="17"/>
      <c r="S2034" s="17"/>
      <c r="T2034" s="17"/>
      <c r="U2034" s="17"/>
      <c r="V2034" s="17"/>
      <c r="W2034" s="17"/>
      <c r="X2034" s="17"/>
      <c r="Y2034" s="9"/>
      <c r="Z2034" s="9"/>
      <c r="AA2034" s="9"/>
      <c r="AB2034" s="9"/>
      <c r="AC2034" s="9"/>
    </row>
    <row r="2035" spans="1:29" x14ac:dyDescent="0.25">
      <c r="A2035" s="17"/>
      <c r="B2035" s="17"/>
      <c r="C2035" s="17"/>
      <c r="D2035" s="17"/>
      <c r="E2035" s="17"/>
      <c r="F2035" s="17"/>
      <c r="G2035" s="17"/>
      <c r="H2035" s="17"/>
      <c r="I2035" s="17"/>
      <c r="J2035" s="17"/>
      <c r="K2035" s="17"/>
      <c r="L2035" s="17"/>
      <c r="M2035" s="17"/>
      <c r="N2035" s="9"/>
      <c r="O2035" s="9"/>
      <c r="P2035" s="17"/>
      <c r="Q2035" s="17"/>
      <c r="R2035" s="17"/>
      <c r="S2035" s="17"/>
      <c r="T2035" s="17"/>
      <c r="U2035" s="17"/>
      <c r="V2035" s="17"/>
      <c r="W2035" s="17"/>
      <c r="X2035" s="17"/>
      <c r="Y2035" s="9"/>
      <c r="Z2035" s="9"/>
      <c r="AA2035" s="9"/>
      <c r="AB2035" s="9"/>
      <c r="AC2035" s="9"/>
    </row>
    <row r="2036" spans="1:29" x14ac:dyDescent="0.25">
      <c r="A2036" s="17"/>
      <c r="B2036" s="17"/>
      <c r="C2036" s="17"/>
      <c r="D2036" s="17"/>
      <c r="E2036" s="17"/>
      <c r="F2036" s="17"/>
      <c r="G2036" s="17"/>
      <c r="H2036" s="17"/>
      <c r="I2036" s="17"/>
      <c r="J2036" s="17"/>
      <c r="K2036" s="17"/>
      <c r="L2036" s="17"/>
      <c r="M2036" s="17"/>
      <c r="N2036" s="9"/>
      <c r="O2036" s="9"/>
      <c r="P2036" s="17"/>
      <c r="Q2036" s="17"/>
      <c r="R2036" s="17"/>
      <c r="S2036" s="17"/>
      <c r="T2036" s="17"/>
      <c r="U2036" s="17"/>
      <c r="V2036" s="17"/>
      <c r="W2036" s="17"/>
      <c r="X2036" s="17"/>
      <c r="Y2036" s="9"/>
      <c r="Z2036" s="9"/>
      <c r="AA2036" s="9"/>
      <c r="AB2036" s="9"/>
      <c r="AC2036" s="9"/>
    </row>
    <row r="2037" spans="1:29" x14ac:dyDescent="0.25">
      <c r="A2037" s="17"/>
      <c r="B2037" s="17"/>
      <c r="C2037" s="17"/>
      <c r="D2037" s="17"/>
      <c r="E2037" s="17"/>
      <c r="F2037" s="17"/>
      <c r="G2037" s="17"/>
      <c r="H2037" s="17"/>
      <c r="I2037" s="17"/>
      <c r="J2037" s="17"/>
      <c r="K2037" s="17"/>
      <c r="L2037" s="17"/>
      <c r="M2037" s="17"/>
      <c r="N2037" s="9"/>
      <c r="O2037" s="9"/>
      <c r="P2037" s="17"/>
      <c r="Q2037" s="17"/>
      <c r="R2037" s="17"/>
      <c r="S2037" s="17"/>
      <c r="T2037" s="17"/>
      <c r="U2037" s="17"/>
      <c r="V2037" s="17"/>
      <c r="W2037" s="17"/>
      <c r="X2037" s="17"/>
      <c r="Y2037" s="9"/>
      <c r="Z2037" s="9"/>
      <c r="AA2037" s="9"/>
      <c r="AB2037" s="9"/>
      <c r="AC2037" s="9"/>
    </row>
    <row r="2038" spans="1:29" x14ac:dyDescent="0.25">
      <c r="A2038" s="17"/>
      <c r="B2038" s="17"/>
      <c r="C2038" s="17"/>
      <c r="D2038" s="17"/>
      <c r="E2038" s="17"/>
      <c r="F2038" s="17"/>
      <c r="G2038" s="17"/>
      <c r="H2038" s="17"/>
      <c r="I2038" s="17"/>
      <c r="J2038" s="17"/>
      <c r="K2038" s="17"/>
      <c r="L2038" s="17"/>
      <c r="M2038" s="17"/>
      <c r="N2038" s="9"/>
      <c r="O2038" s="9"/>
      <c r="P2038" s="17"/>
      <c r="Q2038" s="17"/>
      <c r="R2038" s="17"/>
      <c r="S2038" s="17"/>
      <c r="T2038" s="17"/>
      <c r="U2038" s="17"/>
      <c r="V2038" s="17"/>
      <c r="W2038" s="17"/>
      <c r="X2038" s="17"/>
      <c r="Y2038" s="9"/>
      <c r="Z2038" s="9"/>
      <c r="AA2038" s="9"/>
      <c r="AB2038" s="9"/>
      <c r="AC2038" s="9"/>
    </row>
    <row r="2039" spans="1:29" x14ac:dyDescent="0.25">
      <c r="A2039" s="17"/>
      <c r="B2039" s="17"/>
      <c r="C2039" s="17"/>
      <c r="D2039" s="17"/>
      <c r="E2039" s="17"/>
      <c r="F2039" s="17"/>
      <c r="G2039" s="17"/>
      <c r="H2039" s="17"/>
      <c r="I2039" s="17"/>
      <c r="J2039" s="17"/>
      <c r="K2039" s="17"/>
      <c r="L2039" s="17"/>
      <c r="M2039" s="17"/>
      <c r="N2039" s="9"/>
      <c r="O2039" s="9"/>
      <c r="P2039" s="17"/>
      <c r="Q2039" s="17"/>
      <c r="R2039" s="17"/>
      <c r="S2039" s="17"/>
      <c r="T2039" s="17"/>
      <c r="U2039" s="17"/>
      <c r="V2039" s="17"/>
      <c r="W2039" s="17"/>
      <c r="X2039" s="17"/>
      <c r="Y2039" s="9"/>
      <c r="Z2039" s="9"/>
      <c r="AA2039" s="9"/>
      <c r="AB2039" s="9"/>
      <c r="AC2039" s="9"/>
    </row>
    <row r="2040" spans="1:29" x14ac:dyDescent="0.25">
      <c r="A2040" s="17"/>
      <c r="B2040" s="17"/>
      <c r="C2040" s="17"/>
      <c r="D2040" s="17"/>
      <c r="E2040" s="17"/>
      <c r="F2040" s="17"/>
      <c r="G2040" s="17"/>
      <c r="H2040" s="17"/>
      <c r="I2040" s="17"/>
      <c r="J2040" s="17"/>
      <c r="K2040" s="17"/>
      <c r="L2040" s="17"/>
      <c r="M2040" s="17"/>
      <c r="N2040" s="9"/>
      <c r="O2040" s="9"/>
      <c r="P2040" s="17"/>
      <c r="Q2040" s="17"/>
      <c r="R2040" s="17"/>
      <c r="S2040" s="17"/>
      <c r="T2040" s="17"/>
      <c r="U2040" s="17"/>
      <c r="V2040" s="17"/>
      <c r="W2040" s="17"/>
      <c r="X2040" s="17"/>
      <c r="Y2040" s="9"/>
      <c r="Z2040" s="9"/>
      <c r="AA2040" s="9"/>
      <c r="AB2040" s="9"/>
      <c r="AC2040" s="9"/>
    </row>
    <row r="2041" spans="1:29" x14ac:dyDescent="0.25">
      <c r="A2041" s="17"/>
      <c r="B2041" s="17"/>
      <c r="C2041" s="17"/>
      <c r="D2041" s="17"/>
      <c r="E2041" s="17"/>
      <c r="F2041" s="17"/>
      <c r="G2041" s="17"/>
      <c r="H2041" s="17"/>
      <c r="I2041" s="17"/>
      <c r="J2041" s="17"/>
      <c r="K2041" s="17"/>
      <c r="L2041" s="17"/>
      <c r="M2041" s="17"/>
      <c r="N2041" s="9"/>
      <c r="O2041" s="9"/>
      <c r="P2041" s="17"/>
      <c r="Q2041" s="17"/>
      <c r="R2041" s="17"/>
      <c r="S2041" s="17"/>
      <c r="T2041" s="17"/>
      <c r="U2041" s="17"/>
      <c r="V2041" s="17"/>
      <c r="W2041" s="17"/>
      <c r="X2041" s="17"/>
      <c r="Y2041" s="9"/>
      <c r="Z2041" s="9"/>
      <c r="AA2041" s="9"/>
      <c r="AB2041" s="9"/>
      <c r="AC2041" s="9"/>
    </row>
    <row r="2042" spans="1:29" x14ac:dyDescent="0.25">
      <c r="A2042" s="17"/>
      <c r="B2042" s="17"/>
      <c r="C2042" s="17"/>
      <c r="D2042" s="17"/>
      <c r="E2042" s="17"/>
      <c r="F2042" s="17"/>
      <c r="G2042" s="17"/>
      <c r="H2042" s="17"/>
      <c r="I2042" s="17"/>
      <c r="J2042" s="17"/>
      <c r="K2042" s="17"/>
      <c r="L2042" s="17"/>
      <c r="M2042" s="17"/>
      <c r="N2042" s="9"/>
      <c r="O2042" s="9"/>
      <c r="P2042" s="17"/>
      <c r="Q2042" s="17"/>
      <c r="R2042" s="17"/>
      <c r="S2042" s="17"/>
      <c r="T2042" s="17"/>
      <c r="U2042" s="17"/>
      <c r="V2042" s="17"/>
      <c r="W2042" s="17"/>
      <c r="X2042" s="17"/>
      <c r="Y2042" s="9"/>
      <c r="Z2042" s="9"/>
      <c r="AA2042" s="9"/>
      <c r="AB2042" s="9"/>
      <c r="AC2042" s="9"/>
    </row>
    <row r="2043" spans="1:29" x14ac:dyDescent="0.25">
      <c r="A2043" s="17"/>
      <c r="B2043" s="17"/>
      <c r="C2043" s="17"/>
      <c r="D2043" s="17"/>
      <c r="E2043" s="17"/>
      <c r="F2043" s="17"/>
      <c r="G2043" s="17"/>
      <c r="H2043" s="17"/>
      <c r="I2043" s="17"/>
      <c r="J2043" s="17"/>
      <c r="K2043" s="17"/>
      <c r="L2043" s="17"/>
      <c r="M2043" s="17"/>
      <c r="N2043" s="9"/>
      <c r="O2043" s="9"/>
      <c r="P2043" s="17"/>
      <c r="Q2043" s="17"/>
      <c r="R2043" s="17"/>
      <c r="S2043" s="17"/>
      <c r="T2043" s="17"/>
      <c r="U2043" s="17"/>
      <c r="V2043" s="17"/>
      <c r="W2043" s="17"/>
      <c r="X2043" s="17"/>
      <c r="Y2043" s="9"/>
      <c r="Z2043" s="9"/>
      <c r="AA2043" s="9"/>
      <c r="AB2043" s="9"/>
      <c r="AC2043" s="9"/>
    </row>
    <row r="2044" spans="1:29" x14ac:dyDescent="0.25">
      <c r="A2044" s="17"/>
      <c r="B2044" s="17"/>
      <c r="C2044" s="17"/>
      <c r="D2044" s="17"/>
      <c r="E2044" s="17"/>
      <c r="F2044" s="17"/>
      <c r="G2044" s="17"/>
      <c r="H2044" s="17"/>
      <c r="I2044" s="17"/>
      <c r="J2044" s="17"/>
      <c r="K2044" s="17"/>
      <c r="L2044" s="17"/>
      <c r="M2044" s="17"/>
      <c r="N2044" s="9"/>
      <c r="O2044" s="9"/>
      <c r="P2044" s="17"/>
      <c r="Q2044" s="17"/>
      <c r="R2044" s="17"/>
      <c r="S2044" s="17"/>
      <c r="T2044" s="17"/>
      <c r="U2044" s="17"/>
      <c r="V2044" s="17"/>
      <c r="W2044" s="17"/>
      <c r="X2044" s="17"/>
      <c r="Y2044" s="9"/>
      <c r="Z2044" s="9"/>
      <c r="AA2044" s="9"/>
      <c r="AB2044" s="9"/>
      <c r="AC2044" s="9"/>
    </row>
    <row r="2045" spans="1:29" x14ac:dyDescent="0.25">
      <c r="A2045" s="17"/>
      <c r="B2045" s="17"/>
      <c r="C2045" s="17"/>
      <c r="D2045" s="17"/>
      <c r="E2045" s="17"/>
      <c r="F2045" s="17"/>
      <c r="G2045" s="17"/>
      <c r="H2045" s="17"/>
      <c r="I2045" s="17"/>
      <c r="J2045" s="17"/>
      <c r="K2045" s="17"/>
      <c r="L2045" s="17"/>
      <c r="M2045" s="17"/>
      <c r="N2045" s="9"/>
      <c r="O2045" s="9"/>
      <c r="P2045" s="17"/>
      <c r="Q2045" s="17"/>
      <c r="R2045" s="17"/>
      <c r="S2045" s="17"/>
      <c r="T2045" s="17"/>
      <c r="U2045" s="17"/>
      <c r="V2045" s="17"/>
      <c r="W2045" s="17"/>
      <c r="X2045" s="17"/>
      <c r="Y2045" s="9"/>
      <c r="Z2045" s="9"/>
      <c r="AA2045" s="9"/>
      <c r="AB2045" s="9"/>
      <c r="AC2045" s="9"/>
    </row>
    <row r="2046" spans="1:29" x14ac:dyDescent="0.25">
      <c r="A2046" s="17"/>
      <c r="B2046" s="17"/>
      <c r="C2046" s="17"/>
      <c r="D2046" s="17"/>
      <c r="E2046" s="17"/>
      <c r="F2046" s="17"/>
      <c r="G2046" s="17"/>
      <c r="H2046" s="17"/>
      <c r="I2046" s="17"/>
      <c r="J2046" s="17"/>
      <c r="K2046" s="17"/>
      <c r="L2046" s="17"/>
      <c r="M2046" s="17"/>
      <c r="N2046" s="9"/>
      <c r="O2046" s="9"/>
      <c r="P2046" s="17"/>
      <c r="Q2046" s="17"/>
      <c r="R2046" s="17"/>
      <c r="S2046" s="17"/>
      <c r="T2046" s="17"/>
      <c r="U2046" s="17"/>
      <c r="V2046" s="17"/>
      <c r="W2046" s="17"/>
      <c r="X2046" s="17"/>
      <c r="Y2046" s="9"/>
      <c r="Z2046" s="9"/>
      <c r="AA2046" s="9"/>
      <c r="AB2046" s="9"/>
      <c r="AC2046" s="9"/>
    </row>
    <row r="2047" spans="1:29" x14ac:dyDescent="0.25">
      <c r="A2047" s="17"/>
      <c r="B2047" s="17"/>
      <c r="C2047" s="17"/>
      <c r="D2047" s="17"/>
      <c r="E2047" s="17"/>
      <c r="F2047" s="17"/>
      <c r="G2047" s="17"/>
      <c r="H2047" s="17"/>
      <c r="I2047" s="17"/>
      <c r="J2047" s="17"/>
      <c r="K2047" s="17"/>
      <c r="L2047" s="17"/>
      <c r="M2047" s="17"/>
      <c r="N2047" s="9"/>
      <c r="O2047" s="9"/>
      <c r="P2047" s="17"/>
      <c r="Q2047" s="17"/>
      <c r="R2047" s="17"/>
      <c r="S2047" s="17"/>
      <c r="T2047" s="17"/>
      <c r="U2047" s="17"/>
      <c r="V2047" s="17"/>
      <c r="W2047" s="17"/>
      <c r="X2047" s="17"/>
      <c r="Y2047" s="9"/>
      <c r="Z2047" s="9"/>
      <c r="AA2047" s="9"/>
      <c r="AB2047" s="9"/>
      <c r="AC2047" s="9"/>
    </row>
    <row r="2048" spans="1:29" x14ac:dyDescent="0.25">
      <c r="A2048" s="17"/>
      <c r="B2048" s="17"/>
      <c r="C2048" s="17"/>
      <c r="D2048" s="17"/>
      <c r="E2048" s="17"/>
      <c r="F2048" s="17"/>
      <c r="G2048" s="17"/>
      <c r="H2048" s="17"/>
      <c r="I2048" s="17"/>
      <c r="J2048" s="17"/>
      <c r="K2048" s="17"/>
      <c r="L2048" s="17"/>
      <c r="M2048" s="17"/>
      <c r="N2048" s="9"/>
      <c r="O2048" s="9"/>
      <c r="P2048" s="17"/>
      <c r="Q2048" s="17"/>
      <c r="R2048" s="17"/>
      <c r="S2048" s="17"/>
      <c r="T2048" s="17"/>
      <c r="U2048" s="17"/>
      <c r="V2048" s="17"/>
      <c r="W2048" s="17"/>
      <c r="X2048" s="17"/>
      <c r="Y2048" s="9"/>
      <c r="Z2048" s="9"/>
      <c r="AA2048" s="9"/>
      <c r="AB2048" s="9"/>
      <c r="AC2048" s="9"/>
    </row>
    <row r="2049" spans="1:29" x14ac:dyDescent="0.25">
      <c r="A2049" s="17"/>
      <c r="B2049" s="17"/>
      <c r="C2049" s="17"/>
      <c r="D2049" s="17"/>
      <c r="E2049" s="17"/>
      <c r="F2049" s="17"/>
      <c r="G2049" s="17"/>
      <c r="H2049" s="17"/>
      <c r="I2049" s="17"/>
      <c r="J2049" s="17"/>
      <c r="K2049" s="17"/>
      <c r="L2049" s="17"/>
      <c r="M2049" s="17"/>
      <c r="N2049" s="9"/>
      <c r="O2049" s="9"/>
      <c r="P2049" s="17"/>
      <c r="Q2049" s="17"/>
      <c r="R2049" s="17"/>
      <c r="S2049" s="17"/>
      <c r="T2049" s="17"/>
      <c r="U2049" s="17"/>
      <c r="V2049" s="17"/>
      <c r="W2049" s="17"/>
      <c r="X2049" s="17"/>
      <c r="Y2049" s="9"/>
      <c r="Z2049" s="9"/>
      <c r="AA2049" s="9"/>
      <c r="AB2049" s="9"/>
      <c r="AC2049" s="9"/>
    </row>
    <row r="2050" spans="1:29" x14ac:dyDescent="0.25">
      <c r="A2050" s="17"/>
      <c r="B2050" s="17"/>
      <c r="C2050" s="17"/>
      <c r="D2050" s="17"/>
      <c r="E2050" s="17"/>
      <c r="F2050" s="17"/>
      <c r="G2050" s="17"/>
      <c r="H2050" s="17"/>
      <c r="I2050" s="17"/>
      <c r="J2050" s="17"/>
      <c r="K2050" s="17"/>
      <c r="L2050" s="17"/>
      <c r="M2050" s="17"/>
      <c r="N2050" s="9"/>
      <c r="O2050" s="9"/>
      <c r="P2050" s="17"/>
      <c r="Q2050" s="17"/>
      <c r="R2050" s="17"/>
      <c r="S2050" s="17"/>
      <c r="T2050" s="17"/>
      <c r="U2050" s="17"/>
      <c r="V2050" s="17"/>
      <c r="W2050" s="17"/>
      <c r="X2050" s="17"/>
      <c r="Y2050" s="9"/>
      <c r="Z2050" s="9"/>
      <c r="AA2050" s="9"/>
      <c r="AB2050" s="9"/>
      <c r="AC2050" s="9"/>
    </row>
    <row r="2051" spans="1:29" x14ac:dyDescent="0.25">
      <c r="A2051" s="17"/>
      <c r="B2051" s="17"/>
      <c r="C2051" s="17"/>
      <c r="D2051" s="17"/>
      <c r="E2051" s="17"/>
      <c r="F2051" s="17"/>
      <c r="G2051" s="17"/>
      <c r="H2051" s="17"/>
      <c r="I2051" s="17"/>
      <c r="J2051" s="17"/>
      <c r="K2051" s="17"/>
      <c r="L2051" s="17"/>
      <c r="M2051" s="17"/>
      <c r="N2051" s="9"/>
      <c r="O2051" s="9"/>
      <c r="P2051" s="17"/>
      <c r="Q2051" s="17"/>
      <c r="R2051" s="17"/>
      <c r="S2051" s="17"/>
      <c r="T2051" s="17"/>
      <c r="U2051" s="17"/>
      <c r="V2051" s="17"/>
      <c r="W2051" s="17"/>
      <c r="X2051" s="17"/>
      <c r="Y2051" s="9"/>
      <c r="Z2051" s="9"/>
      <c r="AA2051" s="9"/>
      <c r="AB2051" s="9"/>
      <c r="AC2051" s="9"/>
    </row>
    <row r="2052" spans="1:29" x14ac:dyDescent="0.25">
      <c r="A2052" s="17"/>
      <c r="B2052" s="17"/>
      <c r="C2052" s="17"/>
      <c r="D2052" s="17"/>
      <c r="E2052" s="17"/>
      <c r="F2052" s="17"/>
      <c r="G2052" s="17"/>
      <c r="H2052" s="17"/>
      <c r="I2052" s="17"/>
      <c r="J2052" s="17"/>
      <c r="K2052" s="17"/>
      <c r="L2052" s="17"/>
      <c r="M2052" s="17"/>
      <c r="N2052" s="9"/>
      <c r="O2052" s="9"/>
      <c r="P2052" s="17"/>
      <c r="Q2052" s="17"/>
      <c r="R2052" s="17"/>
      <c r="S2052" s="17"/>
      <c r="T2052" s="17"/>
      <c r="U2052" s="17"/>
      <c r="V2052" s="17"/>
      <c r="W2052" s="17"/>
      <c r="X2052" s="17"/>
      <c r="Y2052" s="9"/>
      <c r="Z2052" s="9"/>
      <c r="AA2052" s="9"/>
      <c r="AB2052" s="9"/>
      <c r="AC2052" s="9"/>
    </row>
    <row r="2053" spans="1:29" x14ac:dyDescent="0.25">
      <c r="A2053" s="17"/>
      <c r="B2053" s="17"/>
      <c r="C2053" s="17"/>
      <c r="D2053" s="17"/>
      <c r="E2053" s="17"/>
      <c r="F2053" s="17"/>
      <c r="G2053" s="17"/>
      <c r="H2053" s="17"/>
      <c r="I2053" s="17"/>
      <c r="J2053" s="17"/>
      <c r="K2053" s="17"/>
      <c r="L2053" s="17"/>
      <c r="M2053" s="17"/>
      <c r="N2053" s="9"/>
      <c r="O2053" s="9"/>
      <c r="P2053" s="17"/>
      <c r="Q2053" s="17"/>
      <c r="R2053" s="17"/>
      <c r="S2053" s="17"/>
      <c r="T2053" s="17"/>
      <c r="U2053" s="17"/>
      <c r="V2053" s="17"/>
      <c r="W2053" s="17"/>
      <c r="X2053" s="17"/>
      <c r="Y2053" s="9"/>
      <c r="Z2053" s="9"/>
      <c r="AA2053" s="9"/>
      <c r="AB2053" s="9"/>
      <c r="AC2053" s="9"/>
    </row>
    <row r="2054" spans="1:29" x14ac:dyDescent="0.25">
      <c r="A2054" s="17"/>
      <c r="B2054" s="17"/>
      <c r="C2054" s="17"/>
      <c r="D2054" s="17"/>
      <c r="E2054" s="17"/>
      <c r="F2054" s="17"/>
      <c r="G2054" s="17"/>
      <c r="H2054" s="17"/>
      <c r="I2054" s="17"/>
      <c r="J2054" s="17"/>
      <c r="K2054" s="17"/>
      <c r="L2054" s="17"/>
      <c r="M2054" s="17"/>
      <c r="N2054" s="9"/>
      <c r="O2054" s="9"/>
      <c r="P2054" s="17"/>
      <c r="Q2054" s="17"/>
      <c r="R2054" s="17"/>
      <c r="S2054" s="17"/>
      <c r="T2054" s="17"/>
      <c r="U2054" s="17"/>
      <c r="V2054" s="17"/>
      <c r="W2054" s="17"/>
      <c r="X2054" s="17"/>
      <c r="Y2054" s="9"/>
      <c r="Z2054" s="9"/>
      <c r="AA2054" s="9"/>
      <c r="AB2054" s="9"/>
      <c r="AC2054" s="9"/>
    </row>
    <row r="2055" spans="1:29" x14ac:dyDescent="0.25">
      <c r="A2055" s="17"/>
      <c r="B2055" s="17"/>
      <c r="C2055" s="17"/>
      <c r="D2055" s="17"/>
      <c r="E2055" s="17"/>
      <c r="F2055" s="17"/>
      <c r="G2055" s="17"/>
      <c r="H2055" s="17"/>
      <c r="I2055" s="17"/>
      <c r="J2055" s="17"/>
      <c r="K2055" s="17"/>
      <c r="L2055" s="17"/>
      <c r="M2055" s="17"/>
      <c r="N2055" s="9"/>
      <c r="O2055" s="9"/>
      <c r="P2055" s="17"/>
      <c r="Q2055" s="17"/>
      <c r="R2055" s="17"/>
      <c r="S2055" s="17"/>
      <c r="T2055" s="17"/>
      <c r="U2055" s="17"/>
      <c r="V2055" s="17"/>
      <c r="W2055" s="17"/>
      <c r="X2055" s="17"/>
      <c r="Y2055" s="9"/>
      <c r="Z2055" s="9"/>
      <c r="AA2055" s="9"/>
      <c r="AB2055" s="9"/>
      <c r="AC2055" s="9"/>
    </row>
    <row r="2056" spans="1:29" x14ac:dyDescent="0.25">
      <c r="A2056" s="17"/>
      <c r="B2056" s="17"/>
      <c r="C2056" s="17"/>
      <c r="D2056" s="17"/>
      <c r="E2056" s="17"/>
      <c r="F2056" s="17"/>
      <c r="G2056" s="17"/>
      <c r="H2056" s="17"/>
      <c r="I2056" s="17"/>
      <c r="J2056" s="17"/>
      <c r="K2056" s="17"/>
      <c r="L2056" s="17"/>
      <c r="M2056" s="17"/>
      <c r="N2056" s="9"/>
      <c r="O2056" s="9"/>
      <c r="P2056" s="17"/>
      <c r="Q2056" s="17"/>
      <c r="R2056" s="17"/>
      <c r="S2056" s="17"/>
      <c r="T2056" s="17"/>
      <c r="U2056" s="17"/>
      <c r="V2056" s="17"/>
      <c r="W2056" s="17"/>
      <c r="X2056" s="17"/>
      <c r="Y2056" s="9"/>
      <c r="Z2056" s="9"/>
      <c r="AA2056" s="9"/>
      <c r="AB2056" s="9"/>
      <c r="AC2056" s="9"/>
    </row>
    <row r="2057" spans="1:29" x14ac:dyDescent="0.25">
      <c r="A2057" s="17"/>
      <c r="B2057" s="17"/>
      <c r="C2057" s="17"/>
      <c r="D2057" s="17"/>
      <c r="E2057" s="17"/>
      <c r="F2057" s="17"/>
      <c r="G2057" s="17"/>
      <c r="H2057" s="17"/>
      <c r="I2057" s="17"/>
      <c r="J2057" s="17"/>
      <c r="K2057" s="17"/>
      <c r="L2057" s="17"/>
      <c r="M2057" s="17"/>
      <c r="N2057" s="9"/>
      <c r="O2057" s="9"/>
      <c r="P2057" s="17"/>
      <c r="Q2057" s="17"/>
      <c r="R2057" s="17"/>
      <c r="S2057" s="17"/>
      <c r="T2057" s="17"/>
      <c r="U2057" s="17"/>
      <c r="V2057" s="17"/>
      <c r="W2057" s="17"/>
      <c r="X2057" s="17"/>
      <c r="Y2057" s="9"/>
      <c r="Z2057" s="9"/>
      <c r="AA2057" s="9"/>
      <c r="AB2057" s="9"/>
      <c r="AC2057" s="9"/>
    </row>
    <row r="2058" spans="1:29" x14ac:dyDescent="0.25">
      <c r="A2058" s="17"/>
      <c r="B2058" s="17"/>
      <c r="C2058" s="17"/>
      <c r="D2058" s="17"/>
      <c r="E2058" s="17"/>
      <c r="F2058" s="17"/>
      <c r="G2058" s="17"/>
      <c r="H2058" s="17"/>
      <c r="I2058" s="17"/>
      <c r="J2058" s="17"/>
      <c r="K2058" s="17"/>
      <c r="L2058" s="17"/>
      <c r="M2058" s="17"/>
      <c r="N2058" s="9"/>
      <c r="O2058" s="9"/>
      <c r="P2058" s="17"/>
      <c r="Q2058" s="17"/>
      <c r="R2058" s="17"/>
      <c r="S2058" s="17"/>
      <c r="T2058" s="17"/>
      <c r="U2058" s="17"/>
      <c r="V2058" s="17"/>
      <c r="W2058" s="17"/>
      <c r="X2058" s="17"/>
      <c r="Y2058" s="9"/>
      <c r="Z2058" s="9"/>
      <c r="AA2058" s="9"/>
      <c r="AB2058" s="9"/>
      <c r="AC2058" s="9"/>
    </row>
    <row r="2059" spans="1:29" x14ac:dyDescent="0.25">
      <c r="A2059" s="17"/>
      <c r="B2059" s="17"/>
      <c r="C2059" s="17"/>
      <c r="D2059" s="17"/>
      <c r="E2059" s="17"/>
      <c r="F2059" s="17"/>
      <c r="G2059" s="17"/>
      <c r="H2059" s="17"/>
      <c r="I2059" s="17"/>
      <c r="J2059" s="17"/>
      <c r="K2059" s="17"/>
      <c r="L2059" s="17"/>
      <c r="M2059" s="17"/>
      <c r="N2059" s="9"/>
      <c r="O2059" s="9"/>
      <c r="P2059" s="17"/>
      <c r="Q2059" s="17"/>
      <c r="R2059" s="17"/>
      <c r="S2059" s="17"/>
      <c r="T2059" s="17"/>
      <c r="U2059" s="17"/>
      <c r="V2059" s="17"/>
      <c r="W2059" s="17"/>
      <c r="X2059" s="17"/>
      <c r="Y2059" s="9"/>
      <c r="Z2059" s="9"/>
      <c r="AA2059" s="9"/>
      <c r="AB2059" s="9"/>
      <c r="AC2059" s="9"/>
    </row>
    <row r="2060" spans="1:29" x14ac:dyDescent="0.25">
      <c r="A2060" s="17"/>
      <c r="B2060" s="17"/>
      <c r="C2060" s="17"/>
      <c r="D2060" s="17"/>
      <c r="E2060" s="17"/>
      <c r="F2060" s="17"/>
      <c r="G2060" s="17"/>
      <c r="H2060" s="17"/>
      <c r="I2060" s="17"/>
      <c r="J2060" s="17"/>
      <c r="K2060" s="17"/>
      <c r="L2060" s="17"/>
      <c r="M2060" s="17"/>
      <c r="N2060" s="9"/>
      <c r="O2060" s="9"/>
      <c r="P2060" s="17"/>
      <c r="Q2060" s="17"/>
      <c r="R2060" s="17"/>
      <c r="S2060" s="17"/>
      <c r="T2060" s="17"/>
      <c r="U2060" s="17"/>
      <c r="V2060" s="17"/>
      <c r="W2060" s="17"/>
      <c r="X2060" s="17"/>
      <c r="Y2060" s="9"/>
      <c r="Z2060" s="9"/>
      <c r="AA2060" s="9"/>
      <c r="AB2060" s="9"/>
      <c r="AC2060" s="9"/>
    </row>
    <row r="2061" spans="1:29" x14ac:dyDescent="0.25">
      <c r="A2061" s="17"/>
      <c r="B2061" s="17"/>
      <c r="C2061" s="17"/>
      <c r="D2061" s="17"/>
      <c r="E2061" s="17"/>
      <c r="F2061" s="17"/>
      <c r="G2061" s="17"/>
      <c r="H2061" s="17"/>
      <c r="I2061" s="17"/>
      <c r="J2061" s="17"/>
      <c r="K2061" s="17"/>
      <c r="L2061" s="17"/>
      <c r="M2061" s="17"/>
      <c r="N2061" s="9"/>
      <c r="O2061" s="9"/>
      <c r="P2061" s="17"/>
      <c r="Q2061" s="17"/>
      <c r="R2061" s="17"/>
      <c r="S2061" s="17"/>
      <c r="T2061" s="17"/>
      <c r="U2061" s="17"/>
      <c r="V2061" s="17"/>
      <c r="W2061" s="17"/>
      <c r="X2061" s="17"/>
      <c r="Y2061" s="9"/>
      <c r="Z2061" s="9"/>
      <c r="AA2061" s="9"/>
      <c r="AB2061" s="9"/>
      <c r="AC2061" s="9"/>
    </row>
    <row r="2062" spans="1:29" x14ac:dyDescent="0.25">
      <c r="A2062" s="17"/>
      <c r="B2062" s="17"/>
      <c r="C2062" s="17"/>
      <c r="D2062" s="17"/>
      <c r="E2062" s="17"/>
      <c r="F2062" s="17"/>
      <c r="G2062" s="17"/>
      <c r="H2062" s="17"/>
      <c r="I2062" s="17"/>
      <c r="J2062" s="17"/>
      <c r="K2062" s="17"/>
      <c r="L2062" s="17"/>
      <c r="M2062" s="17"/>
      <c r="N2062" s="9"/>
      <c r="O2062" s="9"/>
      <c r="P2062" s="17"/>
      <c r="Q2062" s="17"/>
      <c r="R2062" s="17"/>
      <c r="S2062" s="17"/>
      <c r="T2062" s="17"/>
      <c r="U2062" s="17"/>
      <c r="V2062" s="17"/>
      <c r="W2062" s="17"/>
      <c r="X2062" s="17"/>
      <c r="Y2062" s="9"/>
      <c r="Z2062" s="9"/>
      <c r="AA2062" s="9"/>
      <c r="AB2062" s="9"/>
      <c r="AC2062" s="9"/>
    </row>
    <row r="2063" spans="1:29" x14ac:dyDescent="0.25">
      <c r="A2063" s="17"/>
      <c r="B2063" s="17"/>
      <c r="C2063" s="17"/>
      <c r="D2063" s="17"/>
      <c r="E2063" s="17"/>
      <c r="F2063" s="17"/>
      <c r="G2063" s="17"/>
      <c r="H2063" s="17"/>
      <c r="I2063" s="17"/>
      <c r="J2063" s="17"/>
      <c r="K2063" s="17"/>
      <c r="L2063" s="17"/>
      <c r="M2063" s="17"/>
      <c r="N2063" s="9"/>
      <c r="O2063" s="9"/>
      <c r="P2063" s="17"/>
      <c r="Q2063" s="17"/>
      <c r="R2063" s="17"/>
      <c r="S2063" s="17"/>
      <c r="T2063" s="17"/>
      <c r="U2063" s="17"/>
      <c r="V2063" s="17"/>
      <c r="W2063" s="17"/>
      <c r="X2063" s="17"/>
      <c r="Y2063" s="9"/>
      <c r="Z2063" s="9"/>
      <c r="AA2063" s="9"/>
      <c r="AB2063" s="9"/>
      <c r="AC2063" s="9"/>
    </row>
    <row r="2064" spans="1:29" x14ac:dyDescent="0.25">
      <c r="A2064" s="17"/>
      <c r="B2064" s="17"/>
      <c r="C2064" s="17"/>
      <c r="D2064" s="17"/>
      <c r="E2064" s="17"/>
      <c r="F2064" s="17"/>
      <c r="G2064" s="17"/>
      <c r="H2064" s="17"/>
      <c r="I2064" s="17"/>
      <c r="J2064" s="17"/>
      <c r="K2064" s="17"/>
      <c r="L2064" s="17"/>
      <c r="M2064" s="17"/>
      <c r="N2064" s="9"/>
      <c r="O2064" s="9"/>
      <c r="P2064" s="17"/>
      <c r="Q2064" s="17"/>
      <c r="R2064" s="17"/>
      <c r="S2064" s="17"/>
      <c r="T2064" s="17"/>
      <c r="U2064" s="17"/>
      <c r="V2064" s="17"/>
      <c r="W2064" s="17"/>
      <c r="X2064" s="17"/>
      <c r="Y2064" s="9"/>
      <c r="Z2064" s="9"/>
      <c r="AA2064" s="9"/>
      <c r="AB2064" s="9"/>
      <c r="AC2064" s="9"/>
    </row>
    <row r="2065" spans="1:29" x14ac:dyDescent="0.25">
      <c r="A2065" s="17"/>
      <c r="B2065" s="17"/>
      <c r="C2065" s="17"/>
      <c r="D2065" s="17"/>
      <c r="E2065" s="17"/>
      <c r="F2065" s="17"/>
      <c r="G2065" s="17"/>
      <c r="H2065" s="17"/>
      <c r="I2065" s="17"/>
      <c r="J2065" s="17"/>
      <c r="K2065" s="17"/>
      <c r="L2065" s="17"/>
      <c r="M2065" s="17"/>
      <c r="N2065" s="9"/>
      <c r="O2065" s="9"/>
      <c r="P2065" s="17"/>
      <c r="Q2065" s="17"/>
      <c r="R2065" s="17"/>
      <c r="S2065" s="17"/>
      <c r="T2065" s="17"/>
      <c r="U2065" s="17"/>
      <c r="V2065" s="17"/>
      <c r="W2065" s="17"/>
      <c r="X2065" s="17"/>
      <c r="Y2065" s="9"/>
      <c r="Z2065" s="9"/>
      <c r="AA2065" s="9"/>
      <c r="AB2065" s="9"/>
      <c r="AC2065" s="9"/>
    </row>
    <row r="2066" spans="1:29" x14ac:dyDescent="0.25">
      <c r="A2066" s="17"/>
      <c r="B2066" s="17"/>
      <c r="C2066" s="17"/>
      <c r="D2066" s="17"/>
      <c r="E2066" s="17"/>
      <c r="F2066" s="17"/>
      <c r="G2066" s="17"/>
      <c r="H2066" s="17"/>
      <c r="I2066" s="17"/>
      <c r="J2066" s="17"/>
      <c r="K2066" s="17"/>
      <c r="L2066" s="17"/>
      <c r="M2066" s="17"/>
      <c r="N2066" s="9"/>
      <c r="O2066" s="9"/>
      <c r="P2066" s="17"/>
      <c r="Q2066" s="17"/>
      <c r="R2066" s="17"/>
      <c r="S2066" s="17"/>
      <c r="T2066" s="17"/>
      <c r="U2066" s="17"/>
      <c r="V2066" s="17"/>
      <c r="W2066" s="17"/>
      <c r="X2066" s="17"/>
      <c r="Y2066" s="9"/>
      <c r="Z2066" s="9"/>
      <c r="AA2066" s="9"/>
      <c r="AB2066" s="9"/>
      <c r="AC2066" s="9"/>
    </row>
    <row r="2067" spans="1:29" x14ac:dyDescent="0.25">
      <c r="A2067" s="17"/>
      <c r="B2067" s="17"/>
      <c r="C2067" s="17"/>
      <c r="D2067" s="17"/>
      <c r="E2067" s="17"/>
      <c r="F2067" s="17"/>
      <c r="G2067" s="17"/>
      <c r="H2067" s="17"/>
      <c r="I2067" s="17"/>
      <c r="J2067" s="17"/>
      <c r="K2067" s="17"/>
      <c r="L2067" s="17"/>
      <c r="M2067" s="17"/>
      <c r="N2067" s="9"/>
      <c r="O2067" s="9"/>
      <c r="P2067" s="17"/>
      <c r="Q2067" s="17"/>
      <c r="R2067" s="17"/>
      <c r="S2067" s="17"/>
      <c r="T2067" s="17"/>
      <c r="U2067" s="17"/>
      <c r="V2067" s="17"/>
      <c r="W2067" s="17"/>
      <c r="X2067" s="17"/>
      <c r="Y2067" s="9"/>
      <c r="Z2067" s="9"/>
      <c r="AA2067" s="9"/>
      <c r="AB2067" s="9"/>
      <c r="AC2067" s="9"/>
    </row>
    <row r="2068" spans="1:29" x14ac:dyDescent="0.25">
      <c r="A2068" s="17"/>
      <c r="B2068" s="17"/>
      <c r="C2068" s="17"/>
      <c r="D2068" s="17"/>
      <c r="E2068" s="17"/>
      <c r="F2068" s="17"/>
      <c r="G2068" s="17"/>
      <c r="H2068" s="17"/>
      <c r="I2068" s="17"/>
      <c r="J2068" s="17"/>
      <c r="K2068" s="17"/>
      <c r="L2068" s="17"/>
      <c r="M2068" s="17"/>
      <c r="N2068" s="9"/>
      <c r="O2068" s="9"/>
      <c r="P2068" s="17"/>
      <c r="Q2068" s="17"/>
      <c r="R2068" s="17"/>
      <c r="S2068" s="17"/>
      <c r="T2068" s="17"/>
      <c r="U2068" s="17"/>
      <c r="V2068" s="17"/>
      <c r="W2068" s="17"/>
      <c r="X2068" s="17"/>
      <c r="Y2068" s="9"/>
      <c r="Z2068" s="9"/>
      <c r="AA2068" s="9"/>
      <c r="AB2068" s="9"/>
      <c r="AC2068" s="9"/>
    </row>
    <row r="2069" spans="1:29" x14ac:dyDescent="0.25">
      <c r="A2069" s="17"/>
      <c r="B2069" s="17"/>
      <c r="C2069" s="17"/>
      <c r="D2069" s="17"/>
      <c r="E2069" s="17"/>
      <c r="F2069" s="17"/>
      <c r="G2069" s="17"/>
      <c r="H2069" s="17"/>
      <c r="I2069" s="17"/>
      <c r="J2069" s="17"/>
      <c r="K2069" s="17"/>
      <c r="L2069" s="17"/>
      <c r="M2069" s="17"/>
      <c r="N2069" s="9"/>
      <c r="O2069" s="9"/>
      <c r="P2069" s="17"/>
      <c r="Q2069" s="17"/>
      <c r="R2069" s="17"/>
      <c r="S2069" s="17"/>
      <c r="T2069" s="17"/>
      <c r="U2069" s="17"/>
      <c r="V2069" s="17"/>
      <c r="W2069" s="17"/>
      <c r="X2069" s="17"/>
      <c r="Y2069" s="9"/>
      <c r="Z2069" s="9"/>
      <c r="AA2069" s="9"/>
      <c r="AB2069" s="9"/>
      <c r="AC2069" s="9"/>
    </row>
    <row r="2070" spans="1:29" x14ac:dyDescent="0.25">
      <c r="A2070" s="17"/>
      <c r="B2070" s="17"/>
      <c r="C2070" s="17"/>
      <c r="D2070" s="17"/>
      <c r="E2070" s="17"/>
      <c r="F2070" s="17"/>
      <c r="G2070" s="17"/>
      <c r="H2070" s="17"/>
      <c r="I2070" s="17"/>
      <c r="J2070" s="17"/>
      <c r="K2070" s="17"/>
      <c r="L2070" s="17"/>
      <c r="M2070" s="17"/>
      <c r="N2070" s="9"/>
      <c r="O2070" s="9"/>
      <c r="P2070" s="17"/>
      <c r="Q2070" s="17"/>
      <c r="R2070" s="17"/>
      <c r="S2070" s="17"/>
      <c r="T2070" s="17"/>
      <c r="U2070" s="17"/>
      <c r="V2070" s="17"/>
      <c r="W2070" s="17"/>
      <c r="X2070" s="17"/>
      <c r="Y2070" s="9"/>
      <c r="Z2070" s="9"/>
      <c r="AA2070" s="9"/>
      <c r="AB2070" s="9"/>
      <c r="AC2070" s="9"/>
    </row>
    <row r="2071" spans="1:29" x14ac:dyDescent="0.25">
      <c r="A2071" s="17"/>
      <c r="B2071" s="17"/>
      <c r="C2071" s="17"/>
      <c r="D2071" s="17"/>
      <c r="E2071" s="17"/>
      <c r="F2071" s="17"/>
      <c r="G2071" s="17"/>
      <c r="H2071" s="17"/>
      <c r="I2071" s="17"/>
      <c r="J2071" s="17"/>
      <c r="K2071" s="17"/>
      <c r="L2071" s="17"/>
      <c r="M2071" s="17"/>
      <c r="N2071" s="9"/>
      <c r="O2071" s="9"/>
      <c r="P2071" s="17"/>
      <c r="Q2071" s="17"/>
      <c r="R2071" s="17"/>
      <c r="S2071" s="17"/>
      <c r="T2071" s="17"/>
      <c r="U2071" s="17"/>
      <c r="V2071" s="17"/>
      <c r="W2071" s="17"/>
      <c r="X2071" s="17"/>
      <c r="Y2071" s="9"/>
      <c r="Z2071" s="9"/>
      <c r="AA2071" s="9"/>
      <c r="AB2071" s="9"/>
      <c r="AC2071" s="9"/>
    </row>
    <row r="2072" spans="1:29" x14ac:dyDescent="0.25">
      <c r="A2072" s="17"/>
      <c r="B2072" s="17"/>
      <c r="C2072" s="17"/>
      <c r="D2072" s="17"/>
      <c r="E2072" s="17"/>
      <c r="F2072" s="17"/>
      <c r="G2072" s="17"/>
      <c r="H2072" s="17"/>
      <c r="I2072" s="17"/>
      <c r="J2072" s="17"/>
      <c r="K2072" s="17"/>
      <c r="L2072" s="17"/>
      <c r="M2072" s="17"/>
      <c r="N2072" s="9"/>
      <c r="O2072" s="9"/>
      <c r="P2072" s="17"/>
      <c r="Q2072" s="17"/>
      <c r="R2072" s="17"/>
      <c r="S2072" s="17"/>
      <c r="T2072" s="17"/>
      <c r="U2072" s="17"/>
      <c r="V2072" s="17"/>
      <c r="W2072" s="17"/>
      <c r="X2072" s="17"/>
      <c r="Y2072" s="9"/>
      <c r="Z2072" s="9"/>
      <c r="AA2072" s="9"/>
      <c r="AB2072" s="9"/>
      <c r="AC2072" s="9"/>
    </row>
    <row r="2073" spans="1:29" x14ac:dyDescent="0.25">
      <c r="A2073" s="17"/>
      <c r="B2073" s="17"/>
      <c r="C2073" s="17"/>
      <c r="D2073" s="17"/>
      <c r="E2073" s="17"/>
      <c r="F2073" s="17"/>
      <c r="G2073" s="17"/>
      <c r="H2073" s="17"/>
      <c r="I2073" s="17"/>
      <c r="J2073" s="17"/>
      <c r="K2073" s="17"/>
      <c r="L2073" s="17"/>
      <c r="M2073" s="17"/>
      <c r="N2073" s="9"/>
      <c r="O2073" s="9"/>
      <c r="P2073" s="17"/>
      <c r="Q2073" s="17"/>
      <c r="R2073" s="17"/>
      <c r="S2073" s="17"/>
      <c r="T2073" s="17"/>
      <c r="U2073" s="17"/>
      <c r="V2073" s="17"/>
      <c r="W2073" s="17"/>
      <c r="X2073" s="17"/>
      <c r="Y2073" s="9"/>
      <c r="Z2073" s="9"/>
      <c r="AA2073" s="9"/>
      <c r="AB2073" s="9"/>
      <c r="AC2073" s="9"/>
    </row>
    <row r="2074" spans="1:29" x14ac:dyDescent="0.25">
      <c r="A2074" s="17"/>
      <c r="B2074" s="17"/>
      <c r="C2074" s="17"/>
      <c r="D2074" s="17"/>
      <c r="E2074" s="17"/>
      <c r="F2074" s="17"/>
      <c r="G2074" s="17"/>
      <c r="H2074" s="17"/>
      <c r="I2074" s="17"/>
      <c r="J2074" s="17"/>
      <c r="K2074" s="17"/>
      <c r="L2074" s="17"/>
      <c r="M2074" s="17"/>
      <c r="N2074" s="9"/>
      <c r="O2074" s="9"/>
      <c r="P2074" s="17"/>
      <c r="Q2074" s="17"/>
      <c r="R2074" s="17"/>
      <c r="S2074" s="17"/>
      <c r="T2074" s="17"/>
      <c r="U2074" s="17"/>
      <c r="V2074" s="17"/>
      <c r="W2074" s="17"/>
      <c r="X2074" s="17"/>
      <c r="Y2074" s="9"/>
      <c r="Z2074" s="9"/>
      <c r="AA2074" s="9"/>
      <c r="AB2074" s="9"/>
      <c r="AC2074" s="9"/>
    </row>
    <row r="2075" spans="1:29" x14ac:dyDescent="0.25">
      <c r="A2075" s="17"/>
      <c r="B2075" s="17"/>
      <c r="C2075" s="17"/>
      <c r="D2075" s="17"/>
      <c r="E2075" s="17"/>
      <c r="F2075" s="17"/>
      <c r="G2075" s="17"/>
      <c r="H2075" s="17"/>
      <c r="I2075" s="17"/>
      <c r="J2075" s="17"/>
      <c r="K2075" s="17"/>
      <c r="L2075" s="17"/>
      <c r="M2075" s="17"/>
      <c r="N2075" s="9"/>
      <c r="O2075" s="9"/>
      <c r="P2075" s="17"/>
      <c r="Q2075" s="17"/>
      <c r="R2075" s="17"/>
      <c r="S2075" s="17"/>
      <c r="T2075" s="17"/>
      <c r="U2075" s="17"/>
      <c r="V2075" s="17"/>
      <c r="W2075" s="17"/>
      <c r="X2075" s="17"/>
      <c r="Y2075" s="9"/>
      <c r="Z2075" s="9"/>
      <c r="AA2075" s="9"/>
      <c r="AB2075" s="9"/>
      <c r="AC2075" s="9"/>
    </row>
    <row r="2076" spans="1:29" x14ac:dyDescent="0.25">
      <c r="A2076" s="17"/>
      <c r="B2076" s="17"/>
      <c r="C2076" s="17"/>
      <c r="D2076" s="17"/>
      <c r="E2076" s="17"/>
      <c r="F2076" s="17"/>
      <c r="G2076" s="17"/>
      <c r="H2076" s="17"/>
      <c r="I2076" s="17"/>
      <c r="J2076" s="17"/>
      <c r="K2076" s="17"/>
      <c r="L2076" s="17"/>
      <c r="M2076" s="17"/>
      <c r="N2076" s="9"/>
      <c r="O2076" s="9"/>
      <c r="P2076" s="17"/>
      <c r="Q2076" s="17"/>
      <c r="R2076" s="17"/>
      <c r="S2076" s="17"/>
      <c r="T2076" s="17"/>
      <c r="U2076" s="17"/>
      <c r="V2076" s="17"/>
      <c r="W2076" s="17"/>
      <c r="X2076" s="17"/>
      <c r="Y2076" s="9"/>
      <c r="Z2076" s="9"/>
      <c r="AA2076" s="9"/>
      <c r="AB2076" s="9"/>
      <c r="AC2076" s="9"/>
    </row>
    <row r="2077" spans="1:29" x14ac:dyDescent="0.25">
      <c r="A2077" s="17"/>
      <c r="B2077" s="17"/>
      <c r="C2077" s="17"/>
      <c r="D2077" s="17"/>
      <c r="E2077" s="17"/>
      <c r="F2077" s="17"/>
      <c r="G2077" s="17"/>
      <c r="H2077" s="17"/>
      <c r="I2077" s="17"/>
      <c r="J2077" s="17"/>
      <c r="K2077" s="17"/>
      <c r="L2077" s="17"/>
      <c r="M2077" s="17"/>
      <c r="N2077" s="9"/>
      <c r="O2077" s="9"/>
      <c r="P2077" s="17"/>
      <c r="Q2077" s="17"/>
      <c r="R2077" s="17"/>
      <c r="S2077" s="17"/>
      <c r="T2077" s="17"/>
      <c r="U2077" s="17"/>
      <c r="V2077" s="17"/>
      <c r="W2077" s="17"/>
      <c r="X2077" s="17"/>
      <c r="Y2077" s="9"/>
      <c r="Z2077" s="9"/>
      <c r="AA2077" s="9"/>
      <c r="AB2077" s="9"/>
      <c r="AC2077" s="9"/>
    </row>
    <row r="2078" spans="1:29" x14ac:dyDescent="0.25">
      <c r="A2078" s="17"/>
      <c r="B2078" s="17"/>
      <c r="C2078" s="17"/>
      <c r="D2078" s="17"/>
      <c r="E2078" s="17"/>
      <c r="F2078" s="17"/>
      <c r="G2078" s="17"/>
      <c r="H2078" s="17"/>
      <c r="I2078" s="17"/>
      <c r="J2078" s="17"/>
      <c r="K2078" s="17"/>
      <c r="L2078" s="17"/>
      <c r="M2078" s="17"/>
      <c r="N2078" s="9"/>
      <c r="O2078" s="9"/>
      <c r="P2078" s="17"/>
      <c r="Q2078" s="17"/>
      <c r="R2078" s="17"/>
      <c r="S2078" s="17"/>
      <c r="T2078" s="17"/>
      <c r="U2078" s="17"/>
      <c r="V2078" s="17"/>
      <c r="W2078" s="17"/>
      <c r="X2078" s="17"/>
      <c r="Y2078" s="9"/>
      <c r="Z2078" s="9"/>
      <c r="AA2078" s="9"/>
      <c r="AB2078" s="9"/>
      <c r="AC2078" s="9"/>
    </row>
    <row r="2079" spans="1:29" x14ac:dyDescent="0.25">
      <c r="A2079" s="17"/>
      <c r="B2079" s="17"/>
      <c r="C2079" s="17"/>
      <c r="D2079" s="17"/>
      <c r="E2079" s="17"/>
      <c r="F2079" s="17"/>
      <c r="G2079" s="17"/>
      <c r="H2079" s="17"/>
      <c r="I2079" s="17"/>
      <c r="J2079" s="17"/>
      <c r="K2079" s="17"/>
      <c r="L2079" s="17"/>
      <c r="M2079" s="17"/>
      <c r="N2079" s="9"/>
      <c r="O2079" s="9"/>
      <c r="P2079" s="17"/>
      <c r="Q2079" s="17"/>
      <c r="R2079" s="17"/>
      <c r="S2079" s="17"/>
      <c r="T2079" s="17"/>
      <c r="U2079" s="17"/>
      <c r="V2079" s="17"/>
      <c r="W2079" s="17"/>
      <c r="X2079" s="17"/>
      <c r="Y2079" s="9"/>
      <c r="Z2079" s="9"/>
      <c r="AA2079" s="9"/>
      <c r="AB2079" s="9"/>
      <c r="AC2079" s="9"/>
    </row>
    <row r="2080" spans="1:29" x14ac:dyDescent="0.25">
      <c r="A2080" s="17"/>
      <c r="B2080" s="17"/>
      <c r="C2080" s="17"/>
      <c r="D2080" s="17"/>
      <c r="E2080" s="17"/>
      <c r="F2080" s="17"/>
      <c r="G2080" s="17"/>
      <c r="H2080" s="17"/>
      <c r="I2080" s="17"/>
      <c r="J2080" s="17"/>
      <c r="K2080" s="17"/>
      <c r="L2080" s="17"/>
      <c r="M2080" s="17"/>
      <c r="N2080" s="9"/>
      <c r="O2080" s="9"/>
      <c r="P2080" s="17"/>
      <c r="Q2080" s="17"/>
      <c r="R2080" s="17"/>
      <c r="S2080" s="17"/>
      <c r="T2080" s="17"/>
      <c r="U2080" s="17"/>
      <c r="V2080" s="17"/>
      <c r="W2080" s="17"/>
      <c r="X2080" s="17"/>
      <c r="Y2080" s="9"/>
      <c r="Z2080" s="9"/>
      <c r="AA2080" s="9"/>
      <c r="AB2080" s="9"/>
      <c r="AC2080" s="9"/>
    </row>
    <row r="2081" spans="1:29" x14ac:dyDescent="0.25">
      <c r="A2081" s="17"/>
      <c r="B2081" s="17"/>
      <c r="C2081" s="17"/>
      <c r="D2081" s="17"/>
      <c r="E2081" s="17"/>
      <c r="F2081" s="17"/>
      <c r="G2081" s="17"/>
      <c r="H2081" s="17"/>
      <c r="I2081" s="17"/>
      <c r="J2081" s="17"/>
      <c r="K2081" s="17"/>
      <c r="L2081" s="17"/>
      <c r="M2081" s="17"/>
      <c r="N2081" s="9"/>
      <c r="O2081" s="9"/>
      <c r="P2081" s="17"/>
      <c r="Q2081" s="17"/>
      <c r="R2081" s="17"/>
      <c r="S2081" s="17"/>
      <c r="T2081" s="17"/>
      <c r="U2081" s="17"/>
      <c r="V2081" s="17"/>
      <c r="W2081" s="17"/>
      <c r="X2081" s="17"/>
      <c r="Y2081" s="9"/>
      <c r="Z2081" s="9"/>
      <c r="AA2081" s="9"/>
      <c r="AB2081" s="9"/>
      <c r="AC2081" s="9"/>
    </row>
    <row r="2082" spans="1:29" x14ac:dyDescent="0.25">
      <c r="A2082" s="17"/>
      <c r="B2082" s="17"/>
      <c r="C2082" s="17"/>
      <c r="D2082" s="17"/>
      <c r="E2082" s="17"/>
      <c r="F2082" s="17"/>
      <c r="G2082" s="17"/>
      <c r="H2082" s="17"/>
      <c r="I2082" s="17"/>
      <c r="J2082" s="17"/>
      <c r="K2082" s="17"/>
      <c r="L2082" s="17"/>
      <c r="M2082" s="17"/>
      <c r="N2082" s="9"/>
      <c r="O2082" s="9"/>
      <c r="P2082" s="17"/>
      <c r="Q2082" s="17"/>
      <c r="R2082" s="17"/>
      <c r="S2082" s="17"/>
      <c r="T2082" s="17"/>
      <c r="U2082" s="17"/>
      <c r="V2082" s="17"/>
      <c r="W2082" s="17"/>
      <c r="X2082" s="17"/>
      <c r="Y2082" s="9"/>
      <c r="Z2082" s="9"/>
      <c r="AA2082" s="9"/>
      <c r="AB2082" s="9"/>
      <c r="AC2082" s="9"/>
    </row>
    <row r="2083" spans="1:29" x14ac:dyDescent="0.25">
      <c r="A2083" s="17"/>
      <c r="B2083" s="17"/>
      <c r="C2083" s="17"/>
      <c r="D2083" s="17"/>
      <c r="E2083" s="17"/>
      <c r="F2083" s="17"/>
      <c r="G2083" s="17"/>
      <c r="H2083" s="17"/>
      <c r="I2083" s="17"/>
      <c r="J2083" s="17"/>
      <c r="K2083" s="17"/>
      <c r="L2083" s="17"/>
      <c r="M2083" s="17"/>
      <c r="N2083" s="9"/>
      <c r="O2083" s="9"/>
      <c r="P2083" s="17"/>
      <c r="Q2083" s="17"/>
      <c r="R2083" s="17"/>
      <c r="S2083" s="17"/>
      <c r="T2083" s="17"/>
      <c r="U2083" s="17"/>
      <c r="V2083" s="17"/>
      <c r="W2083" s="17"/>
      <c r="X2083" s="17"/>
      <c r="Y2083" s="9"/>
      <c r="Z2083" s="9"/>
      <c r="AA2083" s="9"/>
      <c r="AB2083" s="9"/>
      <c r="AC2083" s="9"/>
    </row>
    <row r="2084" spans="1:29" x14ac:dyDescent="0.25">
      <c r="A2084" s="17"/>
      <c r="B2084" s="17"/>
      <c r="C2084" s="17"/>
      <c r="D2084" s="17"/>
      <c r="E2084" s="17"/>
      <c r="F2084" s="17"/>
      <c r="G2084" s="17"/>
      <c r="H2084" s="17"/>
      <c r="I2084" s="17"/>
      <c r="J2084" s="17"/>
      <c r="K2084" s="17"/>
      <c r="L2084" s="17"/>
      <c r="M2084" s="17"/>
      <c r="N2084" s="9"/>
      <c r="O2084" s="9"/>
      <c r="P2084" s="17"/>
      <c r="Q2084" s="17"/>
      <c r="R2084" s="17"/>
      <c r="S2084" s="17"/>
      <c r="T2084" s="17"/>
      <c r="U2084" s="17"/>
      <c r="V2084" s="17"/>
      <c r="W2084" s="17"/>
      <c r="X2084" s="17"/>
      <c r="Y2084" s="9"/>
      <c r="Z2084" s="9"/>
      <c r="AA2084" s="9"/>
      <c r="AB2084" s="9"/>
      <c r="AC2084" s="9"/>
    </row>
    <row r="2085" spans="1:29" x14ac:dyDescent="0.25">
      <c r="A2085" s="17"/>
      <c r="B2085" s="17"/>
      <c r="C2085" s="17"/>
      <c r="D2085" s="17"/>
      <c r="E2085" s="17"/>
      <c r="F2085" s="17"/>
      <c r="G2085" s="17"/>
      <c r="H2085" s="17"/>
      <c r="I2085" s="17"/>
      <c r="J2085" s="17"/>
      <c r="K2085" s="17"/>
      <c r="L2085" s="17"/>
      <c r="M2085" s="17"/>
      <c r="N2085" s="9"/>
      <c r="O2085" s="9"/>
      <c r="P2085" s="17"/>
      <c r="Q2085" s="17"/>
      <c r="R2085" s="17"/>
      <c r="S2085" s="17"/>
      <c r="T2085" s="17"/>
      <c r="U2085" s="17"/>
      <c r="V2085" s="17"/>
      <c r="W2085" s="17"/>
      <c r="X2085" s="17"/>
      <c r="Y2085" s="9"/>
      <c r="Z2085" s="9"/>
      <c r="AA2085" s="9"/>
      <c r="AB2085" s="9"/>
      <c r="AC2085" s="9"/>
    </row>
    <row r="2086" spans="1:29" x14ac:dyDescent="0.25">
      <c r="A2086" s="17"/>
      <c r="B2086" s="17"/>
      <c r="C2086" s="17"/>
      <c r="D2086" s="17"/>
      <c r="E2086" s="17"/>
      <c r="F2086" s="17"/>
      <c r="G2086" s="17"/>
      <c r="H2086" s="17"/>
      <c r="I2086" s="17"/>
      <c r="J2086" s="17"/>
      <c r="K2086" s="17"/>
      <c r="L2086" s="17"/>
      <c r="M2086" s="17"/>
      <c r="N2086" s="9"/>
      <c r="O2086" s="9"/>
      <c r="P2086" s="17"/>
      <c r="Q2086" s="17"/>
      <c r="R2086" s="17"/>
      <c r="S2086" s="17"/>
      <c r="T2086" s="17"/>
      <c r="U2086" s="17"/>
      <c r="V2086" s="17"/>
      <c r="W2086" s="17"/>
      <c r="X2086" s="17"/>
      <c r="Y2086" s="9"/>
      <c r="Z2086" s="9"/>
      <c r="AA2086" s="9"/>
      <c r="AB2086" s="9"/>
      <c r="AC2086" s="9"/>
    </row>
    <row r="2087" spans="1:29" x14ac:dyDescent="0.25">
      <c r="A2087" s="17"/>
      <c r="B2087" s="17"/>
      <c r="C2087" s="17"/>
      <c r="D2087" s="17"/>
      <c r="E2087" s="17"/>
      <c r="F2087" s="17"/>
      <c r="G2087" s="17"/>
      <c r="H2087" s="17"/>
      <c r="I2087" s="17"/>
      <c r="J2087" s="17"/>
      <c r="K2087" s="17"/>
      <c r="L2087" s="17"/>
      <c r="M2087" s="17"/>
      <c r="N2087" s="9"/>
      <c r="O2087" s="9"/>
      <c r="P2087" s="17"/>
      <c r="Q2087" s="17"/>
      <c r="R2087" s="17"/>
      <c r="S2087" s="17"/>
      <c r="T2087" s="17"/>
      <c r="U2087" s="17"/>
      <c r="V2087" s="17"/>
      <c r="W2087" s="17"/>
      <c r="X2087" s="17"/>
      <c r="Y2087" s="9"/>
      <c r="Z2087" s="9"/>
      <c r="AA2087" s="9"/>
      <c r="AB2087" s="9"/>
      <c r="AC2087" s="9"/>
    </row>
    <row r="2088" spans="1:29" x14ac:dyDescent="0.25">
      <c r="A2088" s="17"/>
      <c r="B2088" s="17"/>
      <c r="C2088" s="17"/>
      <c r="D2088" s="17"/>
      <c r="E2088" s="17"/>
      <c r="F2088" s="17"/>
      <c r="G2088" s="17"/>
      <c r="H2088" s="17"/>
      <c r="I2088" s="17"/>
      <c r="J2088" s="17"/>
      <c r="K2088" s="17"/>
      <c r="L2088" s="17"/>
      <c r="M2088" s="17"/>
      <c r="N2088" s="9"/>
      <c r="O2088" s="9"/>
      <c r="P2088" s="17"/>
      <c r="Q2088" s="17"/>
      <c r="R2088" s="17"/>
      <c r="S2088" s="17"/>
      <c r="T2088" s="17"/>
      <c r="U2088" s="17"/>
      <c r="V2088" s="17"/>
      <c r="W2088" s="17"/>
      <c r="X2088" s="17"/>
      <c r="Y2088" s="9"/>
      <c r="Z2088" s="9"/>
      <c r="AA2088" s="9"/>
      <c r="AB2088" s="9"/>
      <c r="AC2088" s="9"/>
    </row>
    <row r="2089" spans="1:29" x14ac:dyDescent="0.25">
      <c r="A2089" s="17"/>
      <c r="B2089" s="17"/>
      <c r="C2089" s="17"/>
      <c r="D2089" s="17"/>
      <c r="E2089" s="17"/>
      <c r="F2089" s="17"/>
      <c r="G2089" s="17"/>
      <c r="H2089" s="17"/>
      <c r="I2089" s="17"/>
      <c r="J2089" s="17"/>
      <c r="K2089" s="17"/>
      <c r="L2089" s="17"/>
      <c r="M2089" s="17"/>
      <c r="N2089" s="9"/>
      <c r="O2089" s="9"/>
      <c r="P2089" s="17"/>
      <c r="Q2089" s="17"/>
      <c r="R2089" s="17"/>
      <c r="S2089" s="17"/>
      <c r="T2089" s="17"/>
      <c r="U2089" s="17"/>
      <c r="V2089" s="17"/>
      <c r="W2089" s="17"/>
      <c r="X2089" s="17"/>
      <c r="Y2089" s="9"/>
      <c r="Z2089" s="9"/>
      <c r="AA2089" s="9"/>
      <c r="AB2089" s="9"/>
      <c r="AC2089" s="9"/>
    </row>
    <row r="2090" spans="1:29" x14ac:dyDescent="0.25">
      <c r="A2090" s="17"/>
      <c r="B2090" s="17"/>
      <c r="C2090" s="17"/>
      <c r="D2090" s="17"/>
      <c r="E2090" s="17"/>
      <c r="F2090" s="17"/>
      <c r="G2090" s="17"/>
      <c r="H2090" s="17"/>
      <c r="I2090" s="17"/>
      <c r="J2090" s="17"/>
      <c r="K2090" s="17"/>
      <c r="L2090" s="17"/>
      <c r="M2090" s="17"/>
      <c r="N2090" s="9"/>
      <c r="O2090" s="9"/>
      <c r="P2090" s="17"/>
      <c r="Q2090" s="17"/>
      <c r="R2090" s="17"/>
      <c r="S2090" s="17"/>
      <c r="T2090" s="17"/>
      <c r="U2090" s="17"/>
      <c r="V2090" s="17"/>
      <c r="W2090" s="17"/>
      <c r="X2090" s="17"/>
      <c r="Y2090" s="9"/>
      <c r="Z2090" s="9"/>
      <c r="AA2090" s="9"/>
      <c r="AB2090" s="9"/>
      <c r="AC2090" s="9"/>
    </row>
    <row r="2091" spans="1:29" x14ac:dyDescent="0.25">
      <c r="A2091" s="17"/>
      <c r="B2091" s="17"/>
      <c r="C2091" s="17"/>
      <c r="D2091" s="17"/>
      <c r="E2091" s="17"/>
      <c r="F2091" s="17"/>
      <c r="G2091" s="17"/>
      <c r="H2091" s="17"/>
      <c r="I2091" s="17"/>
      <c r="J2091" s="17"/>
      <c r="K2091" s="17"/>
      <c r="L2091" s="17"/>
      <c r="M2091" s="17"/>
      <c r="N2091" s="9"/>
      <c r="O2091" s="9"/>
      <c r="P2091" s="17"/>
      <c r="Q2091" s="17"/>
      <c r="R2091" s="17"/>
      <c r="S2091" s="17"/>
      <c r="T2091" s="17"/>
      <c r="U2091" s="17"/>
      <c r="V2091" s="17"/>
      <c r="W2091" s="17"/>
      <c r="X2091" s="17"/>
      <c r="Y2091" s="9"/>
      <c r="Z2091" s="9"/>
      <c r="AA2091" s="9"/>
      <c r="AB2091" s="9"/>
      <c r="AC2091" s="9"/>
    </row>
    <row r="2092" spans="1:29" x14ac:dyDescent="0.25">
      <c r="A2092" s="17"/>
      <c r="B2092" s="17"/>
      <c r="C2092" s="17"/>
      <c r="D2092" s="17"/>
      <c r="E2092" s="17"/>
      <c r="F2092" s="17"/>
      <c r="G2092" s="17"/>
      <c r="H2092" s="17"/>
      <c r="I2092" s="17"/>
      <c r="J2092" s="17"/>
      <c r="K2092" s="17"/>
      <c r="L2092" s="17"/>
      <c r="M2092" s="17"/>
      <c r="N2092" s="9"/>
      <c r="O2092" s="9"/>
      <c r="P2092" s="17"/>
      <c r="Q2092" s="17"/>
      <c r="R2092" s="17"/>
      <c r="S2092" s="17"/>
      <c r="T2092" s="17"/>
      <c r="U2092" s="17"/>
      <c r="V2092" s="17"/>
      <c r="W2092" s="17"/>
      <c r="X2092" s="17"/>
      <c r="Y2092" s="9"/>
      <c r="Z2092" s="9"/>
      <c r="AA2092" s="9"/>
      <c r="AB2092" s="9"/>
      <c r="AC2092" s="9"/>
    </row>
    <row r="2093" spans="1:29" x14ac:dyDescent="0.25">
      <c r="A2093" s="17"/>
      <c r="B2093" s="17"/>
      <c r="C2093" s="17"/>
      <c r="D2093" s="17"/>
      <c r="E2093" s="17"/>
      <c r="F2093" s="17"/>
      <c r="G2093" s="17"/>
      <c r="H2093" s="17"/>
      <c r="I2093" s="17"/>
      <c r="J2093" s="17"/>
      <c r="K2093" s="17"/>
      <c r="L2093" s="17"/>
      <c r="M2093" s="17"/>
      <c r="N2093" s="9"/>
      <c r="O2093" s="9"/>
      <c r="P2093" s="17"/>
      <c r="Q2093" s="17"/>
      <c r="R2093" s="17"/>
      <c r="S2093" s="17"/>
      <c r="T2093" s="17"/>
      <c r="U2093" s="17"/>
      <c r="V2093" s="17"/>
      <c r="W2093" s="17"/>
      <c r="X2093" s="17"/>
      <c r="Y2093" s="9"/>
      <c r="Z2093" s="9"/>
      <c r="AA2093" s="9"/>
      <c r="AB2093" s="9"/>
      <c r="AC2093" s="9"/>
    </row>
    <row r="2094" spans="1:29" x14ac:dyDescent="0.25">
      <c r="A2094" s="17"/>
      <c r="B2094" s="17"/>
      <c r="C2094" s="17"/>
      <c r="D2094" s="17"/>
      <c r="E2094" s="17"/>
      <c r="F2094" s="17"/>
      <c r="G2094" s="17"/>
      <c r="H2094" s="17"/>
      <c r="I2094" s="17"/>
      <c r="J2094" s="17"/>
      <c r="K2094" s="17"/>
      <c r="L2094" s="17"/>
      <c r="M2094" s="17"/>
      <c r="N2094" s="9"/>
      <c r="O2094" s="9"/>
      <c r="P2094" s="17"/>
      <c r="Q2094" s="17"/>
      <c r="R2094" s="17"/>
      <c r="S2094" s="17"/>
      <c r="T2094" s="17"/>
      <c r="U2094" s="17"/>
      <c r="V2094" s="17"/>
      <c r="W2094" s="17"/>
      <c r="X2094" s="17"/>
      <c r="Y2094" s="9"/>
      <c r="Z2094" s="9"/>
      <c r="AA2094" s="9"/>
      <c r="AB2094" s="9"/>
      <c r="AC2094" s="9"/>
    </row>
    <row r="2095" spans="1:29" x14ac:dyDescent="0.25">
      <c r="A2095" s="17"/>
      <c r="B2095" s="17"/>
      <c r="C2095" s="17"/>
      <c r="D2095" s="17"/>
      <c r="E2095" s="17"/>
      <c r="F2095" s="17"/>
      <c r="G2095" s="17"/>
      <c r="H2095" s="17"/>
      <c r="I2095" s="17"/>
      <c r="J2095" s="17"/>
      <c r="K2095" s="17"/>
      <c r="L2095" s="17"/>
      <c r="M2095" s="17"/>
      <c r="N2095" s="9"/>
      <c r="O2095" s="9"/>
      <c r="P2095" s="17"/>
      <c r="Q2095" s="17"/>
      <c r="R2095" s="17"/>
      <c r="S2095" s="17"/>
      <c r="T2095" s="17"/>
      <c r="U2095" s="17"/>
      <c r="V2095" s="17"/>
      <c r="W2095" s="17"/>
      <c r="X2095" s="17"/>
      <c r="Y2095" s="9"/>
      <c r="Z2095" s="9"/>
      <c r="AA2095" s="9"/>
      <c r="AB2095" s="9"/>
      <c r="AC2095" s="9"/>
    </row>
    <row r="2096" spans="1:29" x14ac:dyDescent="0.25">
      <c r="A2096" s="17"/>
      <c r="B2096" s="17"/>
      <c r="C2096" s="17"/>
      <c r="D2096" s="17"/>
      <c r="E2096" s="17"/>
      <c r="F2096" s="17"/>
      <c r="G2096" s="17"/>
      <c r="H2096" s="17"/>
      <c r="I2096" s="17"/>
      <c r="J2096" s="17"/>
      <c r="K2096" s="17"/>
      <c r="L2096" s="17"/>
      <c r="M2096" s="17"/>
      <c r="N2096" s="9"/>
      <c r="O2096" s="9"/>
      <c r="P2096" s="17"/>
      <c r="Q2096" s="17"/>
      <c r="R2096" s="17"/>
      <c r="S2096" s="17"/>
      <c r="T2096" s="17"/>
      <c r="U2096" s="17"/>
      <c r="V2096" s="17"/>
      <c r="W2096" s="17"/>
      <c r="X2096" s="17"/>
      <c r="Y2096" s="9"/>
      <c r="Z2096" s="9"/>
      <c r="AA2096" s="9"/>
      <c r="AB2096" s="9"/>
      <c r="AC2096" s="9"/>
    </row>
    <row r="2097" spans="1:29" x14ac:dyDescent="0.25">
      <c r="A2097" s="17"/>
      <c r="B2097" s="17"/>
      <c r="C2097" s="17"/>
      <c r="D2097" s="17"/>
      <c r="E2097" s="17"/>
      <c r="F2097" s="17"/>
      <c r="G2097" s="17"/>
      <c r="H2097" s="17"/>
      <c r="I2097" s="17"/>
      <c r="J2097" s="17"/>
      <c r="K2097" s="17"/>
      <c r="L2097" s="17"/>
      <c r="M2097" s="17"/>
      <c r="N2097" s="9"/>
      <c r="O2097" s="9"/>
      <c r="P2097" s="17"/>
      <c r="Q2097" s="17"/>
      <c r="R2097" s="17"/>
      <c r="S2097" s="17"/>
      <c r="T2097" s="17"/>
      <c r="U2097" s="17"/>
      <c r="V2097" s="17"/>
      <c r="W2097" s="17"/>
      <c r="X2097" s="17"/>
      <c r="Y2097" s="9"/>
      <c r="Z2097" s="9"/>
      <c r="AA2097" s="9"/>
      <c r="AB2097" s="9"/>
      <c r="AC2097" s="9"/>
    </row>
    <row r="2098" spans="1:29" x14ac:dyDescent="0.25">
      <c r="A2098" s="17"/>
      <c r="B2098" s="17"/>
      <c r="C2098" s="17"/>
      <c r="D2098" s="17"/>
      <c r="E2098" s="17"/>
      <c r="F2098" s="17"/>
      <c r="G2098" s="17"/>
      <c r="H2098" s="17"/>
      <c r="I2098" s="17"/>
      <c r="J2098" s="17"/>
      <c r="K2098" s="17"/>
      <c r="L2098" s="17"/>
      <c r="M2098" s="17"/>
      <c r="N2098" s="9"/>
      <c r="O2098" s="9"/>
      <c r="P2098" s="17"/>
      <c r="Q2098" s="17"/>
      <c r="R2098" s="17"/>
      <c r="S2098" s="17"/>
      <c r="T2098" s="17"/>
      <c r="U2098" s="17"/>
      <c r="V2098" s="17"/>
      <c r="W2098" s="17"/>
      <c r="X2098" s="17"/>
      <c r="Y2098" s="9"/>
      <c r="Z2098" s="9"/>
      <c r="AA2098" s="9"/>
      <c r="AB2098" s="9"/>
      <c r="AC2098" s="9"/>
    </row>
    <row r="2099" spans="1:29" x14ac:dyDescent="0.25">
      <c r="A2099" s="17"/>
      <c r="B2099" s="17"/>
      <c r="C2099" s="17"/>
      <c r="D2099" s="17"/>
      <c r="E2099" s="17"/>
      <c r="F2099" s="17"/>
      <c r="G2099" s="17"/>
      <c r="H2099" s="17"/>
      <c r="I2099" s="17"/>
      <c r="J2099" s="17"/>
      <c r="K2099" s="17"/>
      <c r="L2099" s="17"/>
      <c r="M2099" s="17"/>
      <c r="N2099" s="9"/>
      <c r="O2099" s="9"/>
      <c r="P2099" s="17"/>
      <c r="Q2099" s="17"/>
      <c r="R2099" s="17"/>
      <c r="S2099" s="17"/>
      <c r="T2099" s="17"/>
      <c r="U2099" s="17"/>
      <c r="V2099" s="17"/>
      <c r="W2099" s="17"/>
      <c r="X2099" s="17"/>
      <c r="Y2099" s="9"/>
      <c r="Z2099" s="9"/>
      <c r="AA2099" s="9"/>
      <c r="AB2099" s="9"/>
      <c r="AC2099" s="9"/>
    </row>
    <row r="2100" spans="1:29" x14ac:dyDescent="0.25">
      <c r="A2100" s="17"/>
      <c r="B2100" s="17"/>
      <c r="C2100" s="17"/>
      <c r="D2100" s="17"/>
      <c r="E2100" s="17"/>
      <c r="F2100" s="17"/>
      <c r="G2100" s="17"/>
      <c r="H2100" s="17"/>
      <c r="I2100" s="17"/>
      <c r="J2100" s="17"/>
      <c r="K2100" s="17"/>
      <c r="L2100" s="17"/>
      <c r="M2100" s="17"/>
      <c r="N2100" s="9"/>
      <c r="O2100" s="9"/>
      <c r="P2100" s="17"/>
      <c r="Q2100" s="17"/>
      <c r="R2100" s="17"/>
      <c r="S2100" s="17"/>
      <c r="T2100" s="17"/>
      <c r="U2100" s="17"/>
      <c r="V2100" s="17"/>
      <c r="W2100" s="17"/>
      <c r="X2100" s="17"/>
      <c r="Y2100" s="9"/>
      <c r="Z2100" s="9"/>
      <c r="AA2100" s="9"/>
      <c r="AB2100" s="9"/>
      <c r="AC2100" s="9"/>
    </row>
    <row r="2101" spans="1:29" x14ac:dyDescent="0.25">
      <c r="A2101" s="17"/>
      <c r="B2101" s="17"/>
      <c r="C2101" s="17"/>
      <c r="D2101" s="17"/>
      <c r="E2101" s="17"/>
      <c r="F2101" s="17"/>
      <c r="G2101" s="17"/>
      <c r="H2101" s="17"/>
      <c r="I2101" s="17"/>
      <c r="J2101" s="17"/>
      <c r="K2101" s="17"/>
      <c r="L2101" s="17"/>
      <c r="M2101" s="17"/>
      <c r="N2101" s="9"/>
      <c r="O2101" s="9"/>
      <c r="P2101" s="17"/>
      <c r="Q2101" s="17"/>
      <c r="R2101" s="17"/>
      <c r="S2101" s="17"/>
      <c r="T2101" s="17"/>
      <c r="U2101" s="17"/>
      <c r="V2101" s="17"/>
      <c r="W2101" s="17"/>
      <c r="X2101" s="17"/>
      <c r="Y2101" s="9"/>
      <c r="Z2101" s="9"/>
      <c r="AA2101" s="9"/>
      <c r="AB2101" s="9"/>
      <c r="AC2101" s="9"/>
    </row>
    <row r="2102" spans="1:29" x14ac:dyDescent="0.25">
      <c r="A2102" s="17"/>
      <c r="B2102" s="17"/>
      <c r="C2102" s="17"/>
      <c r="D2102" s="17"/>
      <c r="E2102" s="17"/>
      <c r="F2102" s="17"/>
      <c r="G2102" s="17"/>
      <c r="H2102" s="17"/>
      <c r="I2102" s="17"/>
      <c r="J2102" s="17"/>
      <c r="K2102" s="17"/>
      <c r="L2102" s="17"/>
      <c r="M2102" s="17"/>
      <c r="N2102" s="9"/>
      <c r="O2102" s="9"/>
      <c r="P2102" s="17"/>
      <c r="Q2102" s="17"/>
      <c r="R2102" s="17"/>
      <c r="S2102" s="17"/>
      <c r="T2102" s="17"/>
      <c r="U2102" s="17"/>
      <c r="V2102" s="17"/>
      <c r="W2102" s="17"/>
      <c r="X2102" s="17"/>
      <c r="Y2102" s="9"/>
      <c r="Z2102" s="9"/>
      <c r="AA2102" s="9"/>
      <c r="AB2102" s="9"/>
      <c r="AC2102" s="9"/>
    </row>
    <row r="2103" spans="1:29" x14ac:dyDescent="0.25">
      <c r="A2103" s="17"/>
      <c r="B2103" s="17"/>
      <c r="C2103" s="17"/>
      <c r="D2103" s="17"/>
      <c r="E2103" s="17"/>
      <c r="F2103" s="17"/>
      <c r="G2103" s="17"/>
      <c r="H2103" s="17"/>
      <c r="I2103" s="17"/>
      <c r="J2103" s="17"/>
      <c r="K2103" s="17"/>
      <c r="L2103" s="17"/>
      <c r="M2103" s="17"/>
      <c r="N2103" s="9"/>
      <c r="O2103" s="9"/>
      <c r="P2103" s="17"/>
      <c r="Q2103" s="17"/>
      <c r="R2103" s="17"/>
      <c r="S2103" s="17"/>
      <c r="T2103" s="17"/>
      <c r="U2103" s="17"/>
      <c r="V2103" s="17"/>
      <c r="W2103" s="17"/>
      <c r="X2103" s="17"/>
      <c r="Y2103" s="9"/>
      <c r="Z2103" s="9"/>
      <c r="AA2103" s="9"/>
      <c r="AB2103" s="9"/>
      <c r="AC2103" s="9"/>
    </row>
    <row r="2104" spans="1:29" x14ac:dyDescent="0.25">
      <c r="A2104" s="17"/>
      <c r="B2104" s="17"/>
      <c r="C2104" s="17"/>
      <c r="D2104" s="17"/>
      <c r="E2104" s="17"/>
      <c r="F2104" s="17"/>
      <c r="G2104" s="17"/>
      <c r="H2104" s="17"/>
      <c r="I2104" s="17"/>
      <c r="J2104" s="17"/>
      <c r="K2104" s="17"/>
      <c r="L2104" s="17"/>
      <c r="M2104" s="17"/>
      <c r="N2104" s="9"/>
      <c r="O2104" s="9"/>
      <c r="P2104" s="17"/>
      <c r="Q2104" s="17"/>
      <c r="R2104" s="17"/>
      <c r="S2104" s="17"/>
      <c r="T2104" s="17"/>
      <c r="U2104" s="17"/>
      <c r="V2104" s="17"/>
      <c r="W2104" s="17"/>
      <c r="X2104" s="17"/>
      <c r="Y2104" s="9"/>
      <c r="Z2104" s="9"/>
      <c r="AA2104" s="9"/>
      <c r="AB2104" s="9"/>
      <c r="AC2104" s="9"/>
    </row>
    <row r="2105" spans="1:29" x14ac:dyDescent="0.25">
      <c r="A2105" s="17"/>
      <c r="B2105" s="17"/>
      <c r="C2105" s="17"/>
      <c r="D2105" s="17"/>
      <c r="E2105" s="17"/>
      <c r="F2105" s="17"/>
      <c r="G2105" s="17"/>
      <c r="H2105" s="17"/>
      <c r="I2105" s="17"/>
      <c r="J2105" s="17"/>
      <c r="K2105" s="17"/>
      <c r="L2105" s="17"/>
      <c r="M2105" s="17"/>
      <c r="N2105" s="9"/>
      <c r="O2105" s="9"/>
      <c r="P2105" s="17"/>
      <c r="Q2105" s="17"/>
      <c r="R2105" s="17"/>
      <c r="S2105" s="17"/>
      <c r="T2105" s="17"/>
      <c r="U2105" s="17"/>
      <c r="V2105" s="17"/>
      <c r="W2105" s="17"/>
      <c r="X2105" s="17"/>
      <c r="Y2105" s="9"/>
      <c r="Z2105" s="9"/>
      <c r="AA2105" s="9"/>
      <c r="AB2105" s="9"/>
      <c r="AC2105" s="9"/>
    </row>
    <row r="2106" spans="1:29" x14ac:dyDescent="0.25">
      <c r="A2106" s="17"/>
      <c r="B2106" s="17"/>
      <c r="C2106" s="17"/>
      <c r="D2106" s="17"/>
      <c r="E2106" s="17"/>
      <c r="F2106" s="17"/>
      <c r="G2106" s="17"/>
      <c r="H2106" s="17"/>
      <c r="I2106" s="17"/>
      <c r="J2106" s="17"/>
      <c r="K2106" s="17"/>
      <c r="L2106" s="17"/>
      <c r="M2106" s="17"/>
      <c r="N2106" s="9"/>
      <c r="O2106" s="9"/>
      <c r="P2106" s="17"/>
      <c r="Q2106" s="17"/>
      <c r="R2106" s="17"/>
      <c r="S2106" s="17"/>
      <c r="T2106" s="17"/>
      <c r="U2106" s="17"/>
      <c r="V2106" s="17"/>
      <c r="W2106" s="17"/>
      <c r="X2106" s="17"/>
      <c r="Y2106" s="9"/>
      <c r="Z2106" s="9"/>
      <c r="AA2106" s="9"/>
      <c r="AB2106" s="9"/>
      <c r="AC2106" s="9"/>
    </row>
    <row r="2107" spans="1:29" x14ac:dyDescent="0.25">
      <c r="A2107" s="17"/>
      <c r="B2107" s="17"/>
      <c r="C2107" s="17"/>
      <c r="D2107" s="17"/>
      <c r="E2107" s="17"/>
      <c r="F2107" s="17"/>
      <c r="G2107" s="17"/>
      <c r="H2107" s="17"/>
      <c r="I2107" s="17"/>
      <c r="J2107" s="17"/>
      <c r="K2107" s="17"/>
      <c r="L2107" s="17"/>
      <c r="M2107" s="17"/>
      <c r="N2107" s="9"/>
      <c r="O2107" s="9"/>
      <c r="P2107" s="17"/>
      <c r="Q2107" s="17"/>
      <c r="R2107" s="17"/>
      <c r="S2107" s="17"/>
      <c r="T2107" s="17"/>
      <c r="U2107" s="17"/>
      <c r="V2107" s="17"/>
      <c r="W2107" s="17"/>
      <c r="X2107" s="17"/>
      <c r="Y2107" s="9"/>
      <c r="Z2107" s="9"/>
      <c r="AA2107" s="9"/>
      <c r="AB2107" s="9"/>
      <c r="AC2107" s="9"/>
    </row>
    <row r="2108" spans="1:29" x14ac:dyDescent="0.25">
      <c r="A2108" s="17"/>
      <c r="B2108" s="17"/>
      <c r="C2108" s="17"/>
      <c r="D2108" s="17"/>
      <c r="E2108" s="17"/>
      <c r="F2108" s="17"/>
      <c r="G2108" s="17"/>
      <c r="H2108" s="17"/>
      <c r="I2108" s="17"/>
      <c r="J2108" s="17"/>
      <c r="K2108" s="17"/>
      <c r="L2108" s="17"/>
      <c r="M2108" s="17"/>
      <c r="N2108" s="9"/>
      <c r="O2108" s="9"/>
      <c r="P2108" s="17"/>
      <c r="Q2108" s="17"/>
      <c r="R2108" s="17"/>
      <c r="S2108" s="17"/>
      <c r="T2108" s="17"/>
      <c r="U2108" s="17"/>
      <c r="V2108" s="17"/>
      <c r="W2108" s="17"/>
      <c r="X2108" s="17"/>
      <c r="Y2108" s="9"/>
      <c r="Z2108" s="9"/>
      <c r="AA2108" s="9"/>
      <c r="AB2108" s="9"/>
      <c r="AC2108" s="9"/>
    </row>
  </sheetData>
  <autoFilter ref="A2:AC1497"/>
  <mergeCells count="7">
    <mergeCell ref="X1:X2"/>
    <mergeCell ref="A1:A2"/>
    <mergeCell ref="B1:B2"/>
    <mergeCell ref="L1:L2"/>
    <mergeCell ref="M1:M2"/>
    <mergeCell ref="W1:W2"/>
    <mergeCell ref="N1:V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77"/>
  <sheetViews>
    <sheetView workbookViewId="0">
      <pane xSplit="1" ySplit="1" topLeftCell="B95" activePane="bottomRight" state="frozenSplit"/>
      <selection pane="topRight" activeCell="N1" sqref="N1"/>
      <selection pane="bottomLeft" activeCell="A18" sqref="A18"/>
      <selection pane="bottomRight" activeCell="Q103" sqref="Q103"/>
    </sheetView>
  </sheetViews>
  <sheetFormatPr baseColWidth="10" defaultColWidth="11.42578125" defaultRowHeight="15" x14ac:dyDescent="0.25"/>
  <cols>
    <col min="1" max="1" width="7.42578125" style="22" bestFit="1" customWidth="1"/>
    <col min="2" max="2" width="7.42578125" style="22" customWidth="1"/>
    <col min="3" max="8" width="7.42578125" style="23" customWidth="1"/>
    <col min="9" max="9" width="12.85546875" style="23" bestFit="1" customWidth="1"/>
    <col min="10" max="10" width="11.140625" style="23" bestFit="1" customWidth="1"/>
    <col min="11" max="11" width="16.28515625" style="23" bestFit="1" customWidth="1"/>
    <col min="12" max="12" width="15" style="23" bestFit="1" customWidth="1"/>
    <col min="13" max="13" width="13.42578125" style="23" bestFit="1" customWidth="1"/>
    <col min="14" max="14" width="14.140625" style="23" bestFit="1" customWidth="1"/>
    <col min="15" max="15" width="15" style="23" customWidth="1"/>
    <col min="16" max="16" width="11" style="24" customWidth="1"/>
    <col min="17" max="17" width="19.85546875" style="22" customWidth="1"/>
    <col min="18" max="18" width="11.42578125" style="22"/>
    <col min="19" max="16384" width="11.42578125" style="23"/>
  </cols>
  <sheetData>
    <row r="1" spans="1:22" s="21" customFormat="1" ht="45" customHeight="1" x14ac:dyDescent="0.25">
      <c r="A1" s="19" t="s">
        <v>44</v>
      </c>
      <c r="B1" s="40" t="s">
        <v>4722</v>
      </c>
      <c r="C1" s="40" t="s">
        <v>4723</v>
      </c>
      <c r="D1" s="40" t="s">
        <v>4724</v>
      </c>
      <c r="E1" s="40" t="s">
        <v>4725</v>
      </c>
      <c r="F1" s="40" t="s">
        <v>4726</v>
      </c>
      <c r="G1" s="40" t="s">
        <v>4727</v>
      </c>
      <c r="H1" s="40" t="s">
        <v>4728</v>
      </c>
      <c r="I1" s="40" t="s">
        <v>4729</v>
      </c>
      <c r="J1" s="40" t="s">
        <v>4730</v>
      </c>
      <c r="K1" s="40" t="s">
        <v>4731</v>
      </c>
      <c r="L1" s="40" t="s">
        <v>4732</v>
      </c>
      <c r="M1" s="40" t="s">
        <v>4733</v>
      </c>
      <c r="N1" s="40" t="s">
        <v>4734</v>
      </c>
      <c r="O1" s="40" t="s">
        <v>4735</v>
      </c>
      <c r="P1" s="41" t="s">
        <v>4736</v>
      </c>
      <c r="Q1" s="20" t="s">
        <v>46</v>
      </c>
      <c r="R1" s="102" t="s">
        <v>44</v>
      </c>
      <c r="S1" s="103" t="s">
        <v>72</v>
      </c>
      <c r="T1" s="103" t="s">
        <v>537</v>
      </c>
      <c r="U1" s="103" t="s">
        <v>151</v>
      </c>
      <c r="V1" s="103" t="s">
        <v>579</v>
      </c>
    </row>
    <row r="2" spans="1:22" x14ac:dyDescent="0.25">
      <c r="A2" s="104">
        <v>1</v>
      </c>
      <c r="B2" s="105"/>
      <c r="C2" s="106">
        <v>1</v>
      </c>
      <c r="D2" s="106"/>
      <c r="E2" s="106"/>
      <c r="F2" s="106"/>
      <c r="G2" s="106"/>
      <c r="H2" s="106"/>
      <c r="I2" s="106" t="s">
        <v>4737</v>
      </c>
      <c r="J2" s="106"/>
      <c r="K2" s="106"/>
      <c r="L2" s="106" t="s">
        <v>4738</v>
      </c>
      <c r="M2" s="106"/>
      <c r="N2" s="106"/>
      <c r="O2" s="106">
        <v>4600</v>
      </c>
      <c r="P2" s="107"/>
      <c r="Q2" s="104" t="s">
        <v>4737</v>
      </c>
      <c r="R2" s="104">
        <f>A2</f>
        <v>1</v>
      </c>
      <c r="S2" s="108">
        <f>COUNT(C2:H2)</f>
        <v>1</v>
      </c>
      <c r="T2" s="108">
        <v>239</v>
      </c>
      <c r="U2" s="108">
        <v>103</v>
      </c>
      <c r="V2" s="108">
        <v>130</v>
      </c>
    </row>
    <row r="3" spans="1:22" x14ac:dyDescent="0.25">
      <c r="A3" s="109">
        <v>2</v>
      </c>
      <c r="B3" s="106">
        <v>1</v>
      </c>
      <c r="C3" s="106">
        <v>1</v>
      </c>
      <c r="D3" s="110">
        <v>2</v>
      </c>
      <c r="E3" s="110"/>
      <c r="F3" s="110"/>
      <c r="G3" s="110"/>
      <c r="H3" s="110"/>
      <c r="I3" s="106" t="s">
        <v>4737</v>
      </c>
      <c r="J3" s="110" t="s">
        <v>4739</v>
      </c>
      <c r="K3" s="110"/>
      <c r="L3" s="110" t="s">
        <v>4738</v>
      </c>
      <c r="M3" s="110"/>
      <c r="N3" s="110"/>
      <c r="O3" s="111">
        <v>4600</v>
      </c>
      <c r="P3" s="112"/>
      <c r="Q3" s="109" t="s">
        <v>4739</v>
      </c>
      <c r="R3" s="109">
        <f t="shared" ref="R3:R66" si="0">A3</f>
        <v>2</v>
      </c>
      <c r="S3" s="113">
        <f t="shared" ref="S3:S66" si="1">COUNT(C3:H3)</f>
        <v>2</v>
      </c>
      <c r="T3" s="113">
        <v>178</v>
      </c>
      <c r="U3" s="113">
        <v>20</v>
      </c>
      <c r="V3" s="113">
        <v>141</v>
      </c>
    </row>
    <row r="4" spans="1:22" x14ac:dyDescent="0.25">
      <c r="A4" s="114">
        <v>3</v>
      </c>
      <c r="B4" s="106">
        <v>1</v>
      </c>
      <c r="C4" s="106">
        <v>1</v>
      </c>
      <c r="D4" s="115">
        <v>3</v>
      </c>
      <c r="E4" s="115"/>
      <c r="F4" s="115"/>
      <c r="G4" s="115"/>
      <c r="H4" s="115"/>
      <c r="I4" s="106" t="s">
        <v>4737</v>
      </c>
      <c r="J4" s="115" t="s">
        <v>4740</v>
      </c>
      <c r="K4" s="115"/>
      <c r="L4" s="115" t="s">
        <v>4738</v>
      </c>
      <c r="M4" s="115"/>
      <c r="N4" s="115"/>
      <c r="O4" s="115">
        <v>4000</v>
      </c>
      <c r="P4" s="116"/>
      <c r="Q4" s="114" t="s">
        <v>4740</v>
      </c>
      <c r="R4" s="114">
        <f t="shared" si="0"/>
        <v>3</v>
      </c>
      <c r="S4" s="117">
        <f t="shared" si="1"/>
        <v>2</v>
      </c>
      <c r="T4" s="117">
        <v>234</v>
      </c>
      <c r="U4" s="117">
        <v>1</v>
      </c>
      <c r="V4" s="117">
        <v>140</v>
      </c>
    </row>
    <row r="5" spans="1:22" x14ac:dyDescent="0.25">
      <c r="A5" s="118">
        <v>4</v>
      </c>
      <c r="B5" s="115">
        <v>3</v>
      </c>
      <c r="C5" s="106">
        <v>1</v>
      </c>
      <c r="D5" s="115">
        <v>3</v>
      </c>
      <c r="E5" s="119">
        <v>4</v>
      </c>
      <c r="F5" s="119"/>
      <c r="G5" s="119"/>
      <c r="H5" s="119"/>
      <c r="I5" s="106" t="s">
        <v>4737</v>
      </c>
      <c r="J5" s="115" t="s">
        <v>4740</v>
      </c>
      <c r="K5" s="119" t="s">
        <v>4741</v>
      </c>
      <c r="L5" s="119" t="s">
        <v>4738</v>
      </c>
      <c r="M5" s="119"/>
      <c r="N5" s="119"/>
      <c r="O5" s="120">
        <v>4000</v>
      </c>
      <c r="P5" s="121"/>
      <c r="Q5" s="118" t="s">
        <v>4741</v>
      </c>
      <c r="R5" s="118">
        <f t="shared" si="0"/>
        <v>4</v>
      </c>
      <c r="S5" s="122">
        <f t="shared" si="1"/>
        <v>3</v>
      </c>
      <c r="T5" s="122">
        <v>224</v>
      </c>
      <c r="U5" s="122">
        <v>58</v>
      </c>
      <c r="V5" s="122">
        <v>149</v>
      </c>
    </row>
    <row r="6" spans="1:22" x14ac:dyDescent="0.25">
      <c r="A6" s="123">
        <v>5</v>
      </c>
      <c r="B6" s="115">
        <v>3</v>
      </c>
      <c r="C6" s="106">
        <v>1</v>
      </c>
      <c r="D6" s="115">
        <v>3</v>
      </c>
      <c r="E6" s="124">
        <v>5</v>
      </c>
      <c r="F6" s="124"/>
      <c r="G6" s="124"/>
      <c r="H6" s="124"/>
      <c r="I6" s="106" t="s">
        <v>4737</v>
      </c>
      <c r="J6" s="115" t="s">
        <v>4740</v>
      </c>
      <c r="K6" s="124" t="s">
        <v>4742</v>
      </c>
      <c r="L6" s="124" t="s">
        <v>4738</v>
      </c>
      <c r="M6" s="124"/>
      <c r="N6" s="124"/>
      <c r="O6" s="125">
        <v>3600</v>
      </c>
      <c r="P6" s="126"/>
      <c r="Q6" s="123" t="s">
        <v>4742</v>
      </c>
      <c r="R6" s="123">
        <f t="shared" si="0"/>
        <v>5</v>
      </c>
      <c r="S6" s="127">
        <f t="shared" si="1"/>
        <v>3</v>
      </c>
      <c r="T6" s="127">
        <v>240</v>
      </c>
      <c r="U6" s="127">
        <v>132</v>
      </c>
      <c r="V6" s="127">
        <v>182</v>
      </c>
    </row>
    <row r="7" spans="1:22" x14ac:dyDescent="0.25">
      <c r="A7" s="128">
        <v>6</v>
      </c>
      <c r="B7" s="115">
        <v>3</v>
      </c>
      <c r="C7" s="106">
        <v>1</v>
      </c>
      <c r="D7" s="115">
        <v>3</v>
      </c>
      <c r="E7" s="129">
        <v>6</v>
      </c>
      <c r="F7" s="129"/>
      <c r="G7" s="129"/>
      <c r="H7" s="129"/>
      <c r="I7" s="106" t="s">
        <v>4737</v>
      </c>
      <c r="J7" s="115" t="s">
        <v>4740</v>
      </c>
      <c r="K7" s="129" t="s">
        <v>4743</v>
      </c>
      <c r="L7" s="129" t="s">
        <v>4738</v>
      </c>
      <c r="M7" s="129"/>
      <c r="N7" s="129"/>
      <c r="O7" s="130">
        <v>3200</v>
      </c>
      <c r="P7" s="131"/>
      <c r="Q7" s="128" t="s">
        <v>4743</v>
      </c>
      <c r="R7" s="128">
        <f t="shared" si="0"/>
        <v>6</v>
      </c>
      <c r="S7" s="132">
        <f t="shared" si="1"/>
        <v>3</v>
      </c>
      <c r="T7" s="132">
        <v>241</v>
      </c>
      <c r="U7" s="132">
        <v>132</v>
      </c>
      <c r="V7" s="132">
        <v>173</v>
      </c>
    </row>
    <row r="8" spans="1:22" x14ac:dyDescent="0.25">
      <c r="A8" s="133">
        <v>7</v>
      </c>
      <c r="B8" s="115">
        <v>3</v>
      </c>
      <c r="C8" s="106">
        <v>1</v>
      </c>
      <c r="D8" s="115">
        <v>3</v>
      </c>
      <c r="E8" s="134">
        <v>7</v>
      </c>
      <c r="F8" s="134"/>
      <c r="G8" s="134"/>
      <c r="H8" s="134"/>
      <c r="I8" s="106" t="s">
        <v>4737</v>
      </c>
      <c r="J8" s="115" t="s">
        <v>4740</v>
      </c>
      <c r="K8" s="134" t="s">
        <v>4744</v>
      </c>
      <c r="L8" s="134" t="s">
        <v>4738</v>
      </c>
      <c r="M8" s="134"/>
      <c r="N8" s="134"/>
      <c r="O8" s="135">
        <v>2800</v>
      </c>
      <c r="P8" s="136"/>
      <c r="Q8" s="133" t="s">
        <v>4744</v>
      </c>
      <c r="R8" s="133">
        <f t="shared" si="0"/>
        <v>7</v>
      </c>
      <c r="S8" s="137">
        <f t="shared" si="1"/>
        <v>3</v>
      </c>
      <c r="T8" s="137">
        <v>246</v>
      </c>
      <c r="U8" s="137">
        <v>171</v>
      </c>
      <c r="V8" s="137">
        <v>194</v>
      </c>
    </row>
    <row r="9" spans="1:22" x14ac:dyDescent="0.25">
      <c r="A9" s="138">
        <v>8</v>
      </c>
      <c r="B9" s="106">
        <v>1</v>
      </c>
      <c r="C9" s="106">
        <v>1</v>
      </c>
      <c r="D9" s="139">
        <v>8</v>
      </c>
      <c r="E9" s="139"/>
      <c r="F9" s="139"/>
      <c r="G9" s="139"/>
      <c r="H9" s="139"/>
      <c r="I9" s="106" t="s">
        <v>4737</v>
      </c>
      <c r="J9" s="139" t="s">
        <v>4745</v>
      </c>
      <c r="K9" s="139"/>
      <c r="L9" s="139" t="s">
        <v>4738</v>
      </c>
      <c r="M9" s="139"/>
      <c r="N9" s="139"/>
      <c r="O9" s="139">
        <v>2500</v>
      </c>
      <c r="P9" s="140"/>
      <c r="Q9" s="138" t="s">
        <v>4745</v>
      </c>
      <c r="R9" s="138">
        <f t="shared" si="0"/>
        <v>8</v>
      </c>
      <c r="S9" s="141">
        <f t="shared" si="1"/>
        <v>2</v>
      </c>
      <c r="T9" s="141">
        <v>237</v>
      </c>
      <c r="U9" s="141">
        <v>92</v>
      </c>
      <c r="V9" s="141">
        <v>120</v>
      </c>
    </row>
    <row r="10" spans="1:22" x14ac:dyDescent="0.25">
      <c r="A10" s="104">
        <v>9</v>
      </c>
      <c r="B10" s="139">
        <v>8</v>
      </c>
      <c r="C10" s="106">
        <v>1</v>
      </c>
      <c r="D10" s="139">
        <v>8</v>
      </c>
      <c r="E10" s="106">
        <v>9</v>
      </c>
      <c r="F10" s="106"/>
      <c r="G10" s="106"/>
      <c r="H10" s="106"/>
      <c r="I10" s="106" t="s">
        <v>4737</v>
      </c>
      <c r="J10" s="139" t="s">
        <v>4745</v>
      </c>
      <c r="K10" s="106" t="s">
        <v>4746</v>
      </c>
      <c r="L10" s="106" t="s">
        <v>4738</v>
      </c>
      <c r="M10" s="106"/>
      <c r="N10" s="106"/>
      <c r="O10" s="106">
        <v>2500</v>
      </c>
      <c r="P10" s="107"/>
      <c r="Q10" s="104" t="s">
        <v>4746</v>
      </c>
      <c r="R10" s="104">
        <f t="shared" si="0"/>
        <v>9</v>
      </c>
      <c r="S10" s="108">
        <f t="shared" si="1"/>
        <v>3</v>
      </c>
      <c r="T10" s="108">
        <v>239</v>
      </c>
      <c r="U10" s="108">
        <v>103</v>
      </c>
      <c r="V10" s="108">
        <v>130</v>
      </c>
    </row>
    <row r="11" spans="1:22" x14ac:dyDescent="0.25">
      <c r="A11" s="142">
        <v>10</v>
      </c>
      <c r="B11" s="106">
        <v>9</v>
      </c>
      <c r="C11" s="106">
        <v>1</v>
      </c>
      <c r="D11" s="139">
        <v>8</v>
      </c>
      <c r="E11" s="106">
        <v>9</v>
      </c>
      <c r="F11" s="143"/>
      <c r="G11" s="144">
        <v>10</v>
      </c>
      <c r="H11" s="144"/>
      <c r="I11" s="106" t="s">
        <v>4737</v>
      </c>
      <c r="J11" s="139" t="s">
        <v>4745</v>
      </c>
      <c r="K11" s="106" t="s">
        <v>4746</v>
      </c>
      <c r="L11" s="143" t="s">
        <v>4738</v>
      </c>
      <c r="M11" s="144" t="s">
        <v>4747</v>
      </c>
      <c r="N11" s="144"/>
      <c r="O11" s="145">
        <v>2500</v>
      </c>
      <c r="P11" s="146"/>
      <c r="Q11" s="142" t="s">
        <v>4747</v>
      </c>
      <c r="R11" s="142">
        <f t="shared" si="0"/>
        <v>10</v>
      </c>
      <c r="S11" s="147">
        <f t="shared" si="1"/>
        <v>4</v>
      </c>
      <c r="T11" s="147">
        <v>240</v>
      </c>
      <c r="U11" s="147">
        <v>113</v>
      </c>
      <c r="V11" s="147">
        <v>140</v>
      </c>
    </row>
    <row r="12" spans="1:22" x14ac:dyDescent="0.25">
      <c r="A12" s="148">
        <v>11</v>
      </c>
      <c r="B12" s="106">
        <v>9</v>
      </c>
      <c r="C12" s="106">
        <v>1</v>
      </c>
      <c r="D12" s="139">
        <v>8</v>
      </c>
      <c r="E12" s="106">
        <v>9</v>
      </c>
      <c r="F12" s="143"/>
      <c r="G12" s="149">
        <v>11</v>
      </c>
      <c r="H12" s="149"/>
      <c r="I12" s="106" t="s">
        <v>4737</v>
      </c>
      <c r="J12" s="139" t="s">
        <v>4745</v>
      </c>
      <c r="K12" s="106" t="s">
        <v>4746</v>
      </c>
      <c r="L12" s="143" t="s">
        <v>4738</v>
      </c>
      <c r="M12" s="149" t="s">
        <v>4748</v>
      </c>
      <c r="N12" s="149"/>
      <c r="O12" s="150">
        <v>2300</v>
      </c>
      <c r="P12" s="151"/>
      <c r="Q12" s="148" t="s">
        <v>4748</v>
      </c>
      <c r="R12" s="148">
        <f t="shared" si="0"/>
        <v>11</v>
      </c>
      <c r="S12" s="152">
        <f t="shared" si="1"/>
        <v>4</v>
      </c>
      <c r="T12" s="152">
        <v>240</v>
      </c>
      <c r="U12" s="152">
        <v>123</v>
      </c>
      <c r="V12" s="152">
        <v>149</v>
      </c>
    </row>
    <row r="13" spans="1:22" x14ac:dyDescent="0.25">
      <c r="A13" s="153">
        <v>12</v>
      </c>
      <c r="B13" s="106">
        <v>9</v>
      </c>
      <c r="C13" s="106">
        <v>1</v>
      </c>
      <c r="D13" s="139">
        <v>8</v>
      </c>
      <c r="E13" s="106">
        <v>9</v>
      </c>
      <c r="F13" s="143"/>
      <c r="G13" s="154">
        <v>12</v>
      </c>
      <c r="H13" s="154"/>
      <c r="I13" s="106" t="s">
        <v>4737</v>
      </c>
      <c r="J13" s="139" t="s">
        <v>4745</v>
      </c>
      <c r="K13" s="106" t="s">
        <v>4746</v>
      </c>
      <c r="L13" s="143" t="s">
        <v>4738</v>
      </c>
      <c r="M13" s="154" t="s">
        <v>4749</v>
      </c>
      <c r="N13" s="154"/>
      <c r="O13" s="155">
        <v>2050</v>
      </c>
      <c r="P13" s="156"/>
      <c r="Q13" s="153" t="s">
        <v>4749</v>
      </c>
      <c r="R13" s="153">
        <f t="shared" si="0"/>
        <v>12</v>
      </c>
      <c r="S13" s="157">
        <f t="shared" si="1"/>
        <v>4</v>
      </c>
      <c r="T13" s="157">
        <v>241</v>
      </c>
      <c r="U13" s="157">
        <v>133</v>
      </c>
      <c r="V13" s="157">
        <v>160</v>
      </c>
    </row>
    <row r="14" spans="1:22" x14ac:dyDescent="0.25">
      <c r="A14" s="158">
        <v>13</v>
      </c>
      <c r="B14" s="106">
        <v>9</v>
      </c>
      <c r="C14" s="106">
        <v>1</v>
      </c>
      <c r="D14" s="139">
        <v>8</v>
      </c>
      <c r="E14" s="106">
        <v>9</v>
      </c>
      <c r="F14" s="143"/>
      <c r="G14" s="159">
        <v>13</v>
      </c>
      <c r="H14" s="159"/>
      <c r="I14" s="106" t="s">
        <v>4737</v>
      </c>
      <c r="J14" s="139" t="s">
        <v>4745</v>
      </c>
      <c r="K14" s="106" t="s">
        <v>4746</v>
      </c>
      <c r="L14" s="143" t="s">
        <v>4738</v>
      </c>
      <c r="M14" s="159" t="s">
        <v>4750</v>
      </c>
      <c r="N14" s="159"/>
      <c r="O14" s="160">
        <v>1800</v>
      </c>
      <c r="P14" s="161"/>
      <c r="Q14" s="158" t="s">
        <v>4750</v>
      </c>
      <c r="R14" s="158">
        <f t="shared" si="0"/>
        <v>13</v>
      </c>
      <c r="S14" s="162">
        <f t="shared" si="1"/>
        <v>4</v>
      </c>
      <c r="T14" s="162">
        <v>242</v>
      </c>
      <c r="U14" s="162">
        <v>142</v>
      </c>
      <c r="V14" s="162">
        <v>172</v>
      </c>
    </row>
    <row r="15" spans="1:22" x14ac:dyDescent="0.25">
      <c r="A15" s="163">
        <v>14</v>
      </c>
      <c r="B15" s="139">
        <v>8</v>
      </c>
      <c r="C15" s="106">
        <v>1</v>
      </c>
      <c r="D15" s="139">
        <v>8</v>
      </c>
      <c r="E15" s="164">
        <v>14</v>
      </c>
      <c r="F15" s="164"/>
      <c r="G15" s="164"/>
      <c r="H15" s="164"/>
      <c r="I15" s="106" t="s">
        <v>4737</v>
      </c>
      <c r="J15" s="139" t="s">
        <v>4745</v>
      </c>
      <c r="K15" s="164" t="s">
        <v>4751</v>
      </c>
      <c r="L15" s="164" t="s">
        <v>4738</v>
      </c>
      <c r="M15" s="164"/>
      <c r="N15" s="164"/>
      <c r="O15" s="164">
        <v>1600</v>
      </c>
      <c r="P15" s="165"/>
      <c r="Q15" s="163" t="s">
        <v>4751</v>
      </c>
      <c r="R15" s="163">
        <f t="shared" si="0"/>
        <v>14</v>
      </c>
      <c r="S15" s="166">
        <f t="shared" si="1"/>
        <v>3</v>
      </c>
      <c r="T15" s="166">
        <v>250</v>
      </c>
      <c r="U15" s="166">
        <v>189</v>
      </c>
      <c r="V15" s="166">
        <v>126</v>
      </c>
    </row>
    <row r="16" spans="1:22" x14ac:dyDescent="0.25">
      <c r="A16" s="167">
        <v>15</v>
      </c>
      <c r="B16" s="164">
        <v>14</v>
      </c>
      <c r="C16" s="106">
        <v>1</v>
      </c>
      <c r="D16" s="139">
        <v>8</v>
      </c>
      <c r="E16" s="164">
        <v>14</v>
      </c>
      <c r="F16" s="143"/>
      <c r="G16" s="168">
        <v>15</v>
      </c>
      <c r="H16" s="168"/>
      <c r="I16" s="106" t="s">
        <v>4737</v>
      </c>
      <c r="J16" s="139" t="s">
        <v>4745</v>
      </c>
      <c r="K16" s="164" t="s">
        <v>4751</v>
      </c>
      <c r="L16" s="143" t="s">
        <v>4738</v>
      </c>
      <c r="M16" s="168" t="s">
        <v>4752</v>
      </c>
      <c r="N16" s="168"/>
      <c r="O16" s="169">
        <v>1600</v>
      </c>
      <c r="P16" s="170"/>
      <c r="Q16" s="167" t="s">
        <v>4752</v>
      </c>
      <c r="R16" s="167">
        <f t="shared" si="0"/>
        <v>15</v>
      </c>
      <c r="S16" s="171">
        <f t="shared" si="1"/>
        <v>4</v>
      </c>
      <c r="T16" s="171">
        <v>251</v>
      </c>
      <c r="U16" s="171">
        <v>199</v>
      </c>
      <c r="V16" s="171">
        <v>146</v>
      </c>
    </row>
    <row r="17" spans="1:22" x14ac:dyDescent="0.25">
      <c r="A17" s="172">
        <v>16</v>
      </c>
      <c r="B17" s="164">
        <v>14</v>
      </c>
      <c r="C17" s="106">
        <v>1</v>
      </c>
      <c r="D17" s="139">
        <v>8</v>
      </c>
      <c r="E17" s="164">
        <v>14</v>
      </c>
      <c r="F17" s="143"/>
      <c r="G17" s="173">
        <v>16</v>
      </c>
      <c r="H17" s="173"/>
      <c r="I17" s="106" t="s">
        <v>4737</v>
      </c>
      <c r="J17" s="139" t="s">
        <v>4745</v>
      </c>
      <c r="K17" s="164" t="s">
        <v>4751</v>
      </c>
      <c r="L17" s="143" t="s">
        <v>4738</v>
      </c>
      <c r="M17" s="173" t="s">
        <v>4753</v>
      </c>
      <c r="N17" s="173"/>
      <c r="O17" s="174">
        <v>1400</v>
      </c>
      <c r="P17" s="175"/>
      <c r="Q17" s="172" t="s">
        <v>4753</v>
      </c>
      <c r="R17" s="172">
        <f t="shared" si="0"/>
        <v>16</v>
      </c>
      <c r="S17" s="176">
        <f t="shared" si="1"/>
        <v>4</v>
      </c>
      <c r="T17" s="176">
        <v>252</v>
      </c>
      <c r="U17" s="176">
        <v>209</v>
      </c>
      <c r="V17" s="176">
        <v>157</v>
      </c>
    </row>
    <row r="18" spans="1:22" x14ac:dyDescent="0.25">
      <c r="A18" s="177">
        <v>17</v>
      </c>
      <c r="B18" s="164">
        <v>14</v>
      </c>
      <c r="C18" s="106">
        <v>1</v>
      </c>
      <c r="D18" s="139">
        <v>8</v>
      </c>
      <c r="E18" s="164">
        <v>14</v>
      </c>
      <c r="F18" s="143"/>
      <c r="G18" s="178">
        <v>17</v>
      </c>
      <c r="H18" s="178"/>
      <c r="I18" s="106" t="s">
        <v>4737</v>
      </c>
      <c r="J18" s="139" t="s">
        <v>4745</v>
      </c>
      <c r="K18" s="164" t="s">
        <v>4751</v>
      </c>
      <c r="L18" s="143" t="s">
        <v>4738</v>
      </c>
      <c r="M18" s="178" t="s">
        <v>4754</v>
      </c>
      <c r="N18" s="178"/>
      <c r="O18" s="179">
        <v>1200</v>
      </c>
      <c r="P18" s="180"/>
      <c r="Q18" s="177" t="s">
        <v>4754</v>
      </c>
      <c r="R18" s="177">
        <f t="shared" si="0"/>
        <v>17</v>
      </c>
      <c r="S18" s="181">
        <f t="shared" si="1"/>
        <v>4</v>
      </c>
      <c r="T18" s="181">
        <v>253</v>
      </c>
      <c r="U18" s="181">
        <v>220</v>
      </c>
      <c r="V18" s="181">
        <v>170</v>
      </c>
    </row>
    <row r="19" spans="1:22" x14ac:dyDescent="0.25">
      <c r="A19" s="182">
        <v>18</v>
      </c>
      <c r="B19" s="139">
        <v>8</v>
      </c>
      <c r="C19" s="106">
        <v>1</v>
      </c>
      <c r="D19" s="139">
        <v>8</v>
      </c>
      <c r="E19" s="183">
        <v>18</v>
      </c>
      <c r="F19" s="183"/>
      <c r="G19" s="183"/>
      <c r="H19" s="183"/>
      <c r="I19" s="106" t="s">
        <v>4737</v>
      </c>
      <c r="J19" s="139" t="s">
        <v>4745</v>
      </c>
      <c r="K19" s="183" t="s">
        <v>4755</v>
      </c>
      <c r="L19" s="183" t="s">
        <v>4738</v>
      </c>
      <c r="M19" s="183"/>
      <c r="N19" s="183"/>
      <c r="O19" s="183">
        <v>1000</v>
      </c>
      <c r="P19" s="184"/>
      <c r="Q19" s="182" t="s">
        <v>4755</v>
      </c>
      <c r="R19" s="182">
        <f t="shared" si="0"/>
        <v>18</v>
      </c>
      <c r="S19" s="185">
        <f t="shared" si="1"/>
        <v>3</v>
      </c>
      <c r="T19" s="185">
        <v>250</v>
      </c>
      <c r="U19" s="185">
        <v>189</v>
      </c>
      <c r="V19" s="185">
        <v>101</v>
      </c>
    </row>
    <row r="20" spans="1:22" x14ac:dyDescent="0.25">
      <c r="A20" s="186">
        <v>19</v>
      </c>
      <c r="B20" s="183">
        <v>18</v>
      </c>
      <c r="C20" s="106">
        <v>1</v>
      </c>
      <c r="D20" s="139">
        <v>8</v>
      </c>
      <c r="E20" s="183">
        <v>18</v>
      </c>
      <c r="F20" s="143"/>
      <c r="G20" s="187">
        <v>19</v>
      </c>
      <c r="H20" s="187"/>
      <c r="I20" s="106" t="s">
        <v>4737</v>
      </c>
      <c r="J20" s="139" t="s">
        <v>4745</v>
      </c>
      <c r="K20" s="183" t="s">
        <v>4755</v>
      </c>
      <c r="L20" s="143" t="s">
        <v>4738</v>
      </c>
      <c r="M20" s="187" t="s">
        <v>4756</v>
      </c>
      <c r="N20" s="187"/>
      <c r="O20" s="188">
        <v>1000</v>
      </c>
      <c r="P20" s="189"/>
      <c r="Q20" s="186" t="s">
        <v>4756</v>
      </c>
      <c r="R20" s="186">
        <f t="shared" si="0"/>
        <v>19</v>
      </c>
      <c r="S20" s="190">
        <f t="shared" si="1"/>
        <v>4</v>
      </c>
      <c r="T20" s="190">
        <v>252</v>
      </c>
      <c r="U20" s="190">
        <v>198</v>
      </c>
      <c r="V20" s="190">
        <v>112</v>
      </c>
    </row>
    <row r="21" spans="1:22" x14ac:dyDescent="0.25">
      <c r="A21" s="191">
        <v>20</v>
      </c>
      <c r="B21" s="183">
        <v>18</v>
      </c>
      <c r="C21" s="106">
        <v>1</v>
      </c>
      <c r="D21" s="139">
        <v>8</v>
      </c>
      <c r="E21" s="183">
        <v>18</v>
      </c>
      <c r="F21" s="143"/>
      <c r="G21" s="192">
        <v>20</v>
      </c>
      <c r="H21" s="192"/>
      <c r="I21" s="106" t="s">
        <v>4737</v>
      </c>
      <c r="J21" s="139" t="s">
        <v>4745</v>
      </c>
      <c r="K21" s="183" t="s">
        <v>4755</v>
      </c>
      <c r="L21" s="143" t="s">
        <v>4738</v>
      </c>
      <c r="M21" s="192" t="s">
        <v>4757</v>
      </c>
      <c r="N21" s="192"/>
      <c r="O21" s="193">
        <v>850</v>
      </c>
      <c r="P21" s="194"/>
      <c r="Q21" s="191" t="s">
        <v>4757</v>
      </c>
      <c r="R21" s="191">
        <f t="shared" si="0"/>
        <v>20</v>
      </c>
      <c r="S21" s="195">
        <f t="shared" si="1"/>
        <v>4</v>
      </c>
      <c r="T21" s="195">
        <v>253</v>
      </c>
      <c r="U21" s="195">
        <v>208</v>
      </c>
      <c r="V21" s="195">
        <v>123</v>
      </c>
    </row>
    <row r="22" spans="1:22" x14ac:dyDescent="0.25">
      <c r="A22" s="196">
        <v>21</v>
      </c>
      <c r="B22" s="183">
        <v>18</v>
      </c>
      <c r="C22" s="106">
        <v>1</v>
      </c>
      <c r="D22" s="139">
        <v>8</v>
      </c>
      <c r="E22" s="183">
        <v>18</v>
      </c>
      <c r="F22" s="143"/>
      <c r="G22" s="197">
        <v>21</v>
      </c>
      <c r="H22" s="197"/>
      <c r="I22" s="106" t="s">
        <v>4737</v>
      </c>
      <c r="J22" s="139" t="s">
        <v>4745</v>
      </c>
      <c r="K22" s="183" t="s">
        <v>4755</v>
      </c>
      <c r="L22" s="143" t="s">
        <v>4738</v>
      </c>
      <c r="M22" s="197" t="s">
        <v>4758</v>
      </c>
      <c r="N22" s="197"/>
      <c r="O22" s="198">
        <v>635</v>
      </c>
      <c r="P22" s="199"/>
      <c r="Q22" s="196" t="s">
        <v>4758</v>
      </c>
      <c r="R22" s="196">
        <f t="shared" si="0"/>
        <v>21</v>
      </c>
      <c r="S22" s="200">
        <f t="shared" si="1"/>
        <v>4</v>
      </c>
      <c r="T22" s="200">
        <v>253</v>
      </c>
      <c r="U22" s="200">
        <v>218</v>
      </c>
      <c r="V22" s="200">
        <v>135</v>
      </c>
    </row>
    <row r="23" spans="1:22" x14ac:dyDescent="0.25">
      <c r="A23" s="201">
        <v>22</v>
      </c>
      <c r="B23" s="105"/>
      <c r="C23" s="202">
        <v>22</v>
      </c>
      <c r="D23" s="202"/>
      <c r="E23" s="202"/>
      <c r="F23" s="202"/>
      <c r="G23" s="202"/>
      <c r="H23" s="202"/>
      <c r="I23" s="202" t="s">
        <v>4759</v>
      </c>
      <c r="J23" s="202"/>
      <c r="K23" s="202"/>
      <c r="L23" s="202" t="s">
        <v>4738</v>
      </c>
      <c r="M23" s="202"/>
      <c r="N23" s="202"/>
      <c r="O23" s="202">
        <v>541</v>
      </c>
      <c r="P23" s="203">
        <v>1</v>
      </c>
      <c r="Q23" s="201" t="s">
        <v>4759</v>
      </c>
      <c r="R23" s="201">
        <f t="shared" si="0"/>
        <v>22</v>
      </c>
      <c r="S23" s="204">
        <f t="shared" si="1"/>
        <v>1</v>
      </c>
      <c r="T23" s="204">
        <v>146</v>
      </c>
      <c r="U23" s="204">
        <v>212</v>
      </c>
      <c r="V23" s="204">
        <v>235</v>
      </c>
    </row>
    <row r="24" spans="1:22" x14ac:dyDescent="0.25">
      <c r="A24" s="205">
        <v>23</v>
      </c>
      <c r="B24" s="201">
        <v>22</v>
      </c>
      <c r="C24" s="202">
        <v>22</v>
      </c>
      <c r="D24" s="206">
        <v>23</v>
      </c>
      <c r="E24" s="206"/>
      <c r="F24" s="206"/>
      <c r="G24" s="206"/>
      <c r="H24" s="206"/>
      <c r="I24" s="202" t="s">
        <v>4759</v>
      </c>
      <c r="J24" s="206" t="s">
        <v>4760</v>
      </c>
      <c r="K24" s="206"/>
      <c r="L24" s="206" t="s">
        <v>4738</v>
      </c>
      <c r="M24" s="206"/>
      <c r="N24" s="206"/>
      <c r="O24" s="206">
        <v>541</v>
      </c>
      <c r="P24" s="207">
        <v>1</v>
      </c>
      <c r="Q24" s="205" t="s">
        <v>4760</v>
      </c>
      <c r="R24" s="205">
        <f t="shared" si="0"/>
        <v>23</v>
      </c>
      <c r="S24" s="208">
        <f t="shared" si="1"/>
        <v>2</v>
      </c>
      <c r="T24" s="208">
        <v>157</v>
      </c>
      <c r="U24" s="208">
        <v>194</v>
      </c>
      <c r="V24" s="208">
        <v>164</v>
      </c>
    </row>
    <row r="25" spans="1:22" x14ac:dyDescent="0.25">
      <c r="A25" s="209">
        <v>24</v>
      </c>
      <c r="B25" s="206">
        <v>23</v>
      </c>
      <c r="C25" s="202">
        <v>22</v>
      </c>
      <c r="D25" s="206">
        <v>23</v>
      </c>
      <c r="E25" s="210">
        <v>24</v>
      </c>
      <c r="F25" s="210"/>
      <c r="G25" s="210"/>
      <c r="H25" s="210"/>
      <c r="I25" s="202" t="s">
        <v>4759</v>
      </c>
      <c r="J25" s="206" t="s">
        <v>4760</v>
      </c>
      <c r="K25" s="210" t="s">
        <v>4761</v>
      </c>
      <c r="L25" s="210" t="s">
        <v>4738</v>
      </c>
      <c r="M25" s="210"/>
      <c r="N25" s="210"/>
      <c r="O25" s="210">
        <v>541</v>
      </c>
      <c r="P25" s="211">
        <v>1</v>
      </c>
      <c r="Q25" s="209" t="s">
        <v>4761</v>
      </c>
      <c r="R25" s="209">
        <f t="shared" si="0"/>
        <v>24</v>
      </c>
      <c r="S25" s="212">
        <f t="shared" si="1"/>
        <v>3</v>
      </c>
      <c r="T25" s="212">
        <v>138</v>
      </c>
      <c r="U25" s="212">
        <v>171</v>
      </c>
      <c r="V25" s="212">
        <v>119</v>
      </c>
    </row>
    <row r="26" spans="1:22" x14ac:dyDescent="0.25">
      <c r="A26" s="213">
        <v>25</v>
      </c>
      <c r="B26" s="210">
        <v>24</v>
      </c>
      <c r="C26" s="202">
        <v>22</v>
      </c>
      <c r="D26" s="206">
        <v>23</v>
      </c>
      <c r="E26" s="210">
        <v>24</v>
      </c>
      <c r="F26" s="143"/>
      <c r="G26" s="214">
        <v>25</v>
      </c>
      <c r="H26" s="214"/>
      <c r="I26" s="202" t="s">
        <v>4759</v>
      </c>
      <c r="J26" s="206" t="s">
        <v>4760</v>
      </c>
      <c r="K26" s="210" t="s">
        <v>4761</v>
      </c>
      <c r="L26" s="143" t="s">
        <v>4738</v>
      </c>
      <c r="M26" s="214" t="s">
        <v>4762</v>
      </c>
      <c r="N26" s="214"/>
      <c r="O26" s="214">
        <v>541</v>
      </c>
      <c r="P26" s="215">
        <v>1</v>
      </c>
      <c r="Q26" s="213" t="s">
        <v>4762</v>
      </c>
      <c r="R26" s="213">
        <f t="shared" si="0"/>
        <v>25</v>
      </c>
      <c r="S26" s="216">
        <f t="shared" si="1"/>
        <v>4</v>
      </c>
      <c r="T26" s="216">
        <v>147</v>
      </c>
      <c r="U26" s="216">
        <v>182</v>
      </c>
      <c r="V26" s="216">
        <v>138</v>
      </c>
    </row>
    <row r="27" spans="1:22" x14ac:dyDescent="0.25">
      <c r="A27" s="217">
        <v>26</v>
      </c>
      <c r="B27" s="214">
        <v>25</v>
      </c>
      <c r="C27" s="202">
        <v>22</v>
      </c>
      <c r="D27" s="206">
        <v>23</v>
      </c>
      <c r="E27" s="210">
        <v>24</v>
      </c>
      <c r="F27" s="143"/>
      <c r="G27" s="214">
        <v>25</v>
      </c>
      <c r="H27" s="218">
        <v>26</v>
      </c>
      <c r="I27" s="202" t="s">
        <v>4759</v>
      </c>
      <c r="J27" s="206" t="s">
        <v>4760</v>
      </c>
      <c r="K27" s="210" t="s">
        <v>4761</v>
      </c>
      <c r="L27" s="143" t="s">
        <v>4738</v>
      </c>
      <c r="M27" s="214" t="s">
        <v>4762</v>
      </c>
      <c r="N27" s="218" t="s">
        <v>4763</v>
      </c>
      <c r="O27" s="219">
        <v>541</v>
      </c>
      <c r="P27" s="220">
        <v>1</v>
      </c>
      <c r="Q27" s="217" t="s">
        <v>4763</v>
      </c>
      <c r="R27" s="217">
        <f t="shared" si="0"/>
        <v>26</v>
      </c>
      <c r="S27" s="221">
        <f t="shared" si="1"/>
        <v>5</v>
      </c>
      <c r="T27" s="221">
        <v>158</v>
      </c>
      <c r="U27" s="221">
        <v>186</v>
      </c>
      <c r="V27" s="221">
        <v>145</v>
      </c>
    </row>
    <row r="28" spans="1:22" x14ac:dyDescent="0.25">
      <c r="A28" s="222">
        <v>27</v>
      </c>
      <c r="B28" s="214">
        <v>25</v>
      </c>
      <c r="C28" s="202">
        <v>22</v>
      </c>
      <c r="D28" s="206">
        <v>23</v>
      </c>
      <c r="E28" s="210">
        <v>24</v>
      </c>
      <c r="F28" s="143"/>
      <c r="G28" s="214">
        <v>25</v>
      </c>
      <c r="H28" s="223">
        <v>27</v>
      </c>
      <c r="I28" s="202" t="s">
        <v>4759</v>
      </c>
      <c r="J28" s="206" t="s">
        <v>4760</v>
      </c>
      <c r="K28" s="210" t="s">
        <v>4764</v>
      </c>
      <c r="L28" s="143" t="s">
        <v>4738</v>
      </c>
      <c r="M28" s="214" t="s">
        <v>4762</v>
      </c>
      <c r="N28" s="223" t="s">
        <v>4765</v>
      </c>
      <c r="O28" s="224">
        <v>529</v>
      </c>
      <c r="P28" s="225"/>
      <c r="Q28" s="222" t="s">
        <v>4766</v>
      </c>
      <c r="R28" s="222">
        <f t="shared" si="0"/>
        <v>27</v>
      </c>
      <c r="S28" s="226">
        <f t="shared" si="1"/>
        <v>5</v>
      </c>
      <c r="T28" s="226">
        <v>170</v>
      </c>
      <c r="U28" s="226">
        <v>190</v>
      </c>
      <c r="V28" s="226">
        <v>153</v>
      </c>
    </row>
    <row r="29" spans="1:22" x14ac:dyDescent="0.25">
      <c r="A29" s="227">
        <v>28</v>
      </c>
      <c r="B29" s="210">
        <v>24</v>
      </c>
      <c r="C29" s="202">
        <v>22</v>
      </c>
      <c r="D29" s="206">
        <v>23</v>
      </c>
      <c r="E29" s="210">
        <v>24</v>
      </c>
      <c r="F29" s="143"/>
      <c r="G29" s="228">
        <v>28</v>
      </c>
      <c r="H29" s="228"/>
      <c r="I29" s="202" t="s">
        <v>4759</v>
      </c>
      <c r="J29" s="206" t="s">
        <v>4760</v>
      </c>
      <c r="K29" s="210" t="s">
        <v>4764</v>
      </c>
      <c r="L29" s="143" t="s">
        <v>4738</v>
      </c>
      <c r="M29" s="228" t="s">
        <v>4767</v>
      </c>
      <c r="N29" s="228"/>
      <c r="O29" s="228">
        <v>521</v>
      </c>
      <c r="P29" s="229"/>
      <c r="Q29" s="227" t="s">
        <v>4768</v>
      </c>
      <c r="R29" s="227">
        <f t="shared" si="0"/>
        <v>28</v>
      </c>
      <c r="S29" s="230">
        <f t="shared" si="1"/>
        <v>4</v>
      </c>
      <c r="T29" s="230">
        <v>157</v>
      </c>
      <c r="U29" s="230">
        <v>193</v>
      </c>
      <c r="V29" s="230">
        <v>148</v>
      </c>
    </row>
    <row r="30" spans="1:22" x14ac:dyDescent="0.25">
      <c r="A30" s="231">
        <v>29</v>
      </c>
      <c r="B30" s="228">
        <v>28</v>
      </c>
      <c r="C30" s="202">
        <v>22</v>
      </c>
      <c r="D30" s="206">
        <v>23</v>
      </c>
      <c r="E30" s="210">
        <v>24</v>
      </c>
      <c r="F30" s="143"/>
      <c r="G30" s="228">
        <v>28</v>
      </c>
      <c r="H30" s="232">
        <v>29</v>
      </c>
      <c r="I30" s="202" t="s">
        <v>4759</v>
      </c>
      <c r="J30" s="206" t="s">
        <v>4760</v>
      </c>
      <c r="K30" s="210" t="s">
        <v>4764</v>
      </c>
      <c r="L30" s="143" t="s">
        <v>4738</v>
      </c>
      <c r="M30" s="228" t="s">
        <v>4767</v>
      </c>
      <c r="N30" s="232" t="s">
        <v>4769</v>
      </c>
      <c r="O30" s="233">
        <v>521</v>
      </c>
      <c r="P30" s="234"/>
      <c r="Q30" s="231" t="s">
        <v>4770</v>
      </c>
      <c r="R30" s="231">
        <f t="shared" si="0"/>
        <v>29</v>
      </c>
      <c r="S30" s="235">
        <f t="shared" si="1"/>
        <v>5</v>
      </c>
      <c r="T30" s="235">
        <v>169</v>
      </c>
      <c r="U30" s="235">
        <v>197</v>
      </c>
      <c r="V30" s="235">
        <v>156</v>
      </c>
    </row>
    <row r="31" spans="1:22" x14ac:dyDescent="0.25">
      <c r="A31" s="236">
        <v>30</v>
      </c>
      <c r="B31" s="228">
        <v>28</v>
      </c>
      <c r="C31" s="202">
        <v>22</v>
      </c>
      <c r="D31" s="206">
        <v>23</v>
      </c>
      <c r="E31" s="210">
        <v>24</v>
      </c>
      <c r="F31" s="143"/>
      <c r="G31" s="228">
        <v>28</v>
      </c>
      <c r="H31" s="237">
        <v>30</v>
      </c>
      <c r="I31" s="202" t="s">
        <v>4759</v>
      </c>
      <c r="J31" s="206" t="s">
        <v>4760</v>
      </c>
      <c r="K31" s="210" t="s">
        <v>4764</v>
      </c>
      <c r="L31" s="143" t="s">
        <v>4738</v>
      </c>
      <c r="M31" s="228" t="s">
        <v>4767</v>
      </c>
      <c r="N31" s="237" t="s">
        <v>4771</v>
      </c>
      <c r="O31" s="238">
        <v>514</v>
      </c>
      <c r="P31" s="239"/>
      <c r="Q31" s="236" t="s">
        <v>4772</v>
      </c>
      <c r="R31" s="236">
        <f t="shared" si="0"/>
        <v>30</v>
      </c>
      <c r="S31" s="240">
        <f t="shared" si="1"/>
        <v>5</v>
      </c>
      <c r="T31" s="240">
        <v>181</v>
      </c>
      <c r="U31" s="240">
        <v>202</v>
      </c>
      <c r="V31" s="240">
        <v>165</v>
      </c>
    </row>
    <row r="32" spans="1:22" x14ac:dyDescent="0.25">
      <c r="A32" s="241">
        <v>31</v>
      </c>
      <c r="B32" s="210">
        <v>24</v>
      </c>
      <c r="C32" s="202">
        <v>22</v>
      </c>
      <c r="D32" s="206">
        <v>23</v>
      </c>
      <c r="E32" s="210">
        <v>24</v>
      </c>
      <c r="F32" s="143"/>
      <c r="G32" s="242">
        <v>31</v>
      </c>
      <c r="H32" s="242"/>
      <c r="I32" s="202" t="s">
        <v>4759</v>
      </c>
      <c r="J32" s="206" t="s">
        <v>4760</v>
      </c>
      <c r="K32" s="210" t="s">
        <v>4764</v>
      </c>
      <c r="L32" s="143" t="s">
        <v>4738</v>
      </c>
      <c r="M32" s="242" t="s">
        <v>4773</v>
      </c>
      <c r="N32" s="242"/>
      <c r="O32" s="242">
        <v>509</v>
      </c>
      <c r="P32" s="243"/>
      <c r="Q32" s="241" t="s">
        <v>4774</v>
      </c>
      <c r="R32" s="241">
        <f t="shared" si="0"/>
        <v>31</v>
      </c>
      <c r="S32" s="244">
        <f t="shared" si="1"/>
        <v>4</v>
      </c>
      <c r="T32" s="244">
        <v>169</v>
      </c>
      <c r="U32" s="244">
        <v>205</v>
      </c>
      <c r="V32" s="244">
        <v>159</v>
      </c>
    </row>
    <row r="33" spans="1:22" x14ac:dyDescent="0.25">
      <c r="A33" s="245">
        <v>32</v>
      </c>
      <c r="B33" s="242">
        <v>31</v>
      </c>
      <c r="C33" s="202">
        <v>22</v>
      </c>
      <c r="D33" s="206">
        <v>23</v>
      </c>
      <c r="E33" s="210">
        <v>24</v>
      </c>
      <c r="F33" s="143"/>
      <c r="G33" s="242">
        <v>31</v>
      </c>
      <c r="H33" s="246">
        <v>32</v>
      </c>
      <c r="I33" s="202" t="s">
        <v>4759</v>
      </c>
      <c r="J33" s="206" t="s">
        <v>4760</v>
      </c>
      <c r="K33" s="210" t="s">
        <v>4764</v>
      </c>
      <c r="L33" s="143" t="s">
        <v>4738</v>
      </c>
      <c r="M33" s="242" t="s">
        <v>4773</v>
      </c>
      <c r="N33" s="246" t="s">
        <v>4775</v>
      </c>
      <c r="O33" s="247">
        <v>509</v>
      </c>
      <c r="P33" s="248"/>
      <c r="Q33" s="245" t="s">
        <v>4776</v>
      </c>
      <c r="R33" s="245">
        <f t="shared" si="0"/>
        <v>32</v>
      </c>
      <c r="S33" s="249">
        <f t="shared" si="1"/>
        <v>5</v>
      </c>
      <c r="T33" s="249">
        <v>181</v>
      </c>
      <c r="U33" s="249">
        <v>209</v>
      </c>
      <c r="V33" s="249">
        <v>168</v>
      </c>
    </row>
    <row r="34" spans="1:22" x14ac:dyDescent="0.25">
      <c r="A34" s="250">
        <v>33</v>
      </c>
      <c r="B34" s="242">
        <v>31</v>
      </c>
      <c r="C34" s="202">
        <v>22</v>
      </c>
      <c r="D34" s="206">
        <v>23</v>
      </c>
      <c r="E34" s="210">
        <v>24</v>
      </c>
      <c r="F34" s="143"/>
      <c r="G34" s="242">
        <v>31</v>
      </c>
      <c r="H34" s="251">
        <v>33</v>
      </c>
      <c r="I34" s="202" t="s">
        <v>4759</v>
      </c>
      <c r="J34" s="206" t="s">
        <v>4760</v>
      </c>
      <c r="K34" s="210" t="s">
        <v>4761</v>
      </c>
      <c r="L34" s="143" t="s">
        <v>4738</v>
      </c>
      <c r="M34" s="242" t="s">
        <v>4773</v>
      </c>
      <c r="N34" s="251" t="s">
        <v>4777</v>
      </c>
      <c r="O34" s="252">
        <v>504.5</v>
      </c>
      <c r="P34" s="253"/>
      <c r="Q34" s="250" t="s">
        <v>4777</v>
      </c>
      <c r="R34" s="250">
        <f t="shared" si="0"/>
        <v>33</v>
      </c>
      <c r="S34" s="254">
        <f t="shared" si="1"/>
        <v>5</v>
      </c>
      <c r="T34" s="254">
        <v>192</v>
      </c>
      <c r="U34" s="254">
        <v>214</v>
      </c>
      <c r="V34" s="254">
        <v>177</v>
      </c>
    </row>
    <row r="35" spans="1:22" x14ac:dyDescent="0.25">
      <c r="A35" s="255">
        <v>34</v>
      </c>
      <c r="B35" s="242">
        <v>31</v>
      </c>
      <c r="C35" s="202">
        <v>22</v>
      </c>
      <c r="D35" s="206">
        <v>23</v>
      </c>
      <c r="E35" s="210">
        <v>24</v>
      </c>
      <c r="F35" s="143"/>
      <c r="G35" s="242">
        <v>31</v>
      </c>
      <c r="H35" s="256">
        <v>34</v>
      </c>
      <c r="I35" s="202" t="s">
        <v>4759</v>
      </c>
      <c r="J35" s="206" t="s">
        <v>4760</v>
      </c>
      <c r="K35" s="210" t="s">
        <v>4761</v>
      </c>
      <c r="L35" s="143" t="s">
        <v>4738</v>
      </c>
      <c r="M35" s="242" t="s">
        <v>4773</v>
      </c>
      <c r="N35" s="256" t="s">
        <v>4778</v>
      </c>
      <c r="O35" s="257">
        <v>500.5</v>
      </c>
      <c r="P35" s="258"/>
      <c r="Q35" s="255" t="s">
        <v>4778</v>
      </c>
      <c r="R35" s="255">
        <f t="shared" si="0"/>
        <v>34</v>
      </c>
      <c r="S35" s="259">
        <f t="shared" si="1"/>
        <v>5</v>
      </c>
      <c r="T35" s="259">
        <v>204</v>
      </c>
      <c r="U35" s="259">
        <v>219</v>
      </c>
      <c r="V35" s="259">
        <v>187</v>
      </c>
    </row>
    <row r="36" spans="1:22" x14ac:dyDescent="0.25">
      <c r="A36" s="260">
        <v>35</v>
      </c>
      <c r="B36" s="210">
        <v>24</v>
      </c>
      <c r="C36" s="202">
        <v>22</v>
      </c>
      <c r="D36" s="206">
        <v>23</v>
      </c>
      <c r="E36" s="210">
        <v>24</v>
      </c>
      <c r="F36" s="143"/>
      <c r="G36" s="261">
        <v>35</v>
      </c>
      <c r="H36" s="261"/>
      <c r="I36" s="202" t="s">
        <v>4759</v>
      </c>
      <c r="J36" s="206" t="s">
        <v>4760</v>
      </c>
      <c r="K36" s="210" t="s">
        <v>4761</v>
      </c>
      <c r="L36" s="143" t="s">
        <v>4738</v>
      </c>
      <c r="M36" s="261" t="s">
        <v>4779</v>
      </c>
      <c r="N36" s="261"/>
      <c r="O36" s="261">
        <v>497</v>
      </c>
      <c r="P36" s="262"/>
      <c r="Q36" s="260" t="s">
        <v>4779</v>
      </c>
      <c r="R36" s="260">
        <f t="shared" si="0"/>
        <v>35</v>
      </c>
      <c r="S36" s="263">
        <f t="shared" si="1"/>
        <v>4</v>
      </c>
      <c r="T36" s="263">
        <v>180</v>
      </c>
      <c r="U36" s="263">
        <v>221</v>
      </c>
      <c r="V36" s="263">
        <v>173</v>
      </c>
    </row>
    <row r="37" spans="1:22" x14ac:dyDescent="0.25">
      <c r="A37" s="264">
        <v>36</v>
      </c>
      <c r="B37" s="261">
        <v>35</v>
      </c>
      <c r="C37" s="202">
        <v>22</v>
      </c>
      <c r="D37" s="206">
        <v>23</v>
      </c>
      <c r="E37" s="210">
        <v>24</v>
      </c>
      <c r="F37" s="143"/>
      <c r="G37" s="261">
        <v>35</v>
      </c>
      <c r="H37" s="265">
        <v>36</v>
      </c>
      <c r="I37" s="202" t="s">
        <v>4759</v>
      </c>
      <c r="J37" s="206" t="s">
        <v>4760</v>
      </c>
      <c r="K37" s="210" t="s">
        <v>4761</v>
      </c>
      <c r="L37" s="143" t="s">
        <v>4738</v>
      </c>
      <c r="M37" s="261" t="s">
        <v>4779</v>
      </c>
      <c r="N37" s="265" t="s">
        <v>4780</v>
      </c>
      <c r="O37" s="266">
        <v>497</v>
      </c>
      <c r="P37" s="267"/>
      <c r="Q37" s="264" t="s">
        <v>4780</v>
      </c>
      <c r="R37" s="264">
        <f t="shared" si="0"/>
        <v>36</v>
      </c>
      <c r="S37" s="268">
        <f t="shared" si="1"/>
        <v>5</v>
      </c>
      <c r="T37" s="268">
        <v>204</v>
      </c>
      <c r="U37" s="268">
        <v>231</v>
      </c>
      <c r="V37" s="268">
        <v>192</v>
      </c>
    </row>
    <row r="38" spans="1:22" x14ac:dyDescent="0.25">
      <c r="A38" s="269">
        <v>37</v>
      </c>
      <c r="B38" s="261">
        <v>35</v>
      </c>
      <c r="C38" s="202">
        <v>22</v>
      </c>
      <c r="D38" s="206">
        <v>23</v>
      </c>
      <c r="E38" s="210">
        <v>24</v>
      </c>
      <c r="F38" s="143"/>
      <c r="G38" s="261">
        <v>35</v>
      </c>
      <c r="H38" s="270">
        <v>37</v>
      </c>
      <c r="I38" s="202" t="s">
        <v>4759</v>
      </c>
      <c r="J38" s="206" t="s">
        <v>4760</v>
      </c>
      <c r="K38" s="210" t="s">
        <v>4761</v>
      </c>
      <c r="L38" s="143" t="s">
        <v>4738</v>
      </c>
      <c r="M38" s="261" t="s">
        <v>4779</v>
      </c>
      <c r="N38" s="270" t="s">
        <v>4781</v>
      </c>
      <c r="O38" s="271">
        <v>494</v>
      </c>
      <c r="P38" s="272"/>
      <c r="Q38" s="269" t="s">
        <v>4781</v>
      </c>
      <c r="R38" s="269">
        <f t="shared" si="0"/>
        <v>37</v>
      </c>
      <c r="S38" s="273">
        <f t="shared" si="1"/>
        <v>5</v>
      </c>
      <c r="T38" s="273">
        <v>217</v>
      </c>
      <c r="U38" s="273">
        <v>236</v>
      </c>
      <c r="V38" s="273">
        <v>201</v>
      </c>
    </row>
    <row r="39" spans="1:22" x14ac:dyDescent="0.25">
      <c r="A39" s="274">
        <v>38</v>
      </c>
      <c r="B39" s="261">
        <v>35</v>
      </c>
      <c r="C39" s="202">
        <v>22</v>
      </c>
      <c r="D39" s="206">
        <v>23</v>
      </c>
      <c r="E39" s="210">
        <v>24</v>
      </c>
      <c r="F39" s="143"/>
      <c r="G39" s="261">
        <v>35</v>
      </c>
      <c r="H39" s="275">
        <v>38</v>
      </c>
      <c r="I39" s="202" t="s">
        <v>4759</v>
      </c>
      <c r="J39" s="206" t="s">
        <v>4760</v>
      </c>
      <c r="K39" s="210" t="s">
        <v>4761</v>
      </c>
      <c r="L39" s="143" t="s">
        <v>4738</v>
      </c>
      <c r="M39" s="261" t="s">
        <v>4779</v>
      </c>
      <c r="N39" s="275" t="s">
        <v>4782</v>
      </c>
      <c r="O39" s="276">
        <v>489.5</v>
      </c>
      <c r="P39" s="277"/>
      <c r="Q39" s="274" t="s">
        <v>4782</v>
      </c>
      <c r="R39" s="274">
        <f t="shared" si="0"/>
        <v>38</v>
      </c>
      <c r="S39" s="278">
        <f t="shared" si="1"/>
        <v>5</v>
      </c>
      <c r="T39" s="278">
        <v>229</v>
      </c>
      <c r="U39" s="278">
        <v>242</v>
      </c>
      <c r="V39" s="278">
        <v>211</v>
      </c>
    </row>
    <row r="40" spans="1:22" x14ac:dyDescent="0.25">
      <c r="A40" s="279">
        <v>39</v>
      </c>
      <c r="B40" s="206">
        <v>23</v>
      </c>
      <c r="C40" s="202">
        <v>22</v>
      </c>
      <c r="D40" s="206">
        <v>23</v>
      </c>
      <c r="E40" s="280">
        <v>39</v>
      </c>
      <c r="F40" s="280"/>
      <c r="G40" s="280"/>
      <c r="H40" s="280"/>
      <c r="I40" s="202" t="s">
        <v>4759</v>
      </c>
      <c r="J40" s="206" t="s">
        <v>4760</v>
      </c>
      <c r="K40" s="280" t="s">
        <v>4783</v>
      </c>
      <c r="L40" s="280" t="s">
        <v>4738</v>
      </c>
      <c r="M40" s="280"/>
      <c r="N40" s="280"/>
      <c r="O40" s="280">
        <v>485.4</v>
      </c>
      <c r="P40" s="281">
        <v>1.9</v>
      </c>
      <c r="Q40" s="279" t="s">
        <v>4783</v>
      </c>
      <c r="R40" s="279">
        <f t="shared" si="0"/>
        <v>39</v>
      </c>
      <c r="S40" s="282">
        <f t="shared" si="1"/>
        <v>3</v>
      </c>
      <c r="T40" s="282">
        <v>26</v>
      </c>
      <c r="U40" s="282">
        <v>167</v>
      </c>
      <c r="V40" s="282">
        <v>140</v>
      </c>
    </row>
    <row r="41" spans="1:22" x14ac:dyDescent="0.25">
      <c r="A41" s="283">
        <v>40</v>
      </c>
      <c r="B41" s="280">
        <v>39</v>
      </c>
      <c r="C41" s="202">
        <v>22</v>
      </c>
      <c r="D41" s="206">
        <v>23</v>
      </c>
      <c r="E41" s="280">
        <v>39</v>
      </c>
      <c r="F41" s="143"/>
      <c r="G41" s="284">
        <v>40</v>
      </c>
      <c r="H41" s="284"/>
      <c r="I41" s="202" t="s">
        <v>4759</v>
      </c>
      <c r="J41" s="206" t="s">
        <v>4760</v>
      </c>
      <c r="K41" s="280" t="s">
        <v>4783</v>
      </c>
      <c r="L41" s="143" t="s">
        <v>4738</v>
      </c>
      <c r="M41" s="284" t="s">
        <v>4784</v>
      </c>
      <c r="N41" s="284"/>
      <c r="O41" s="284">
        <v>485.4</v>
      </c>
      <c r="P41" s="285">
        <v>1.9</v>
      </c>
      <c r="Q41" s="283" t="s">
        <v>4785</v>
      </c>
      <c r="R41" s="283">
        <f t="shared" si="0"/>
        <v>40</v>
      </c>
      <c r="S41" s="286">
        <f t="shared" si="1"/>
        <v>4</v>
      </c>
      <c r="T41" s="286">
        <v>26</v>
      </c>
      <c r="U41" s="286">
        <v>173</v>
      </c>
      <c r="V41" s="286">
        <v>140</v>
      </c>
    </row>
    <row r="42" spans="1:22" x14ac:dyDescent="0.25">
      <c r="A42" s="287">
        <v>41</v>
      </c>
      <c r="B42" s="284">
        <v>40</v>
      </c>
      <c r="C42" s="202">
        <v>22</v>
      </c>
      <c r="D42" s="206">
        <v>23</v>
      </c>
      <c r="E42" s="280">
        <v>39</v>
      </c>
      <c r="F42" s="143"/>
      <c r="G42" s="284">
        <v>40</v>
      </c>
      <c r="H42" s="288">
        <v>41</v>
      </c>
      <c r="I42" s="202" t="s">
        <v>4759</v>
      </c>
      <c r="J42" s="206" t="s">
        <v>4760</v>
      </c>
      <c r="K42" s="280" t="s">
        <v>4783</v>
      </c>
      <c r="L42" s="143" t="s">
        <v>4738</v>
      </c>
      <c r="M42" s="284" t="s">
        <v>4786</v>
      </c>
      <c r="N42" s="288" t="s">
        <v>4787</v>
      </c>
      <c r="O42" s="289">
        <v>485.4</v>
      </c>
      <c r="P42" s="290">
        <v>1.9</v>
      </c>
      <c r="Q42" s="287" t="s">
        <v>4787</v>
      </c>
      <c r="R42" s="287">
        <f t="shared" si="0"/>
        <v>41</v>
      </c>
      <c r="S42" s="291">
        <f t="shared" si="1"/>
        <v>5</v>
      </c>
      <c r="T42" s="291">
        <v>29</v>
      </c>
      <c r="U42" s="291">
        <v>179</v>
      </c>
      <c r="V42" s="291">
        <v>155</v>
      </c>
    </row>
    <row r="43" spans="1:22" x14ac:dyDescent="0.25">
      <c r="A43" s="292">
        <v>42</v>
      </c>
      <c r="B43" s="284">
        <v>40</v>
      </c>
      <c r="C43" s="202">
        <v>22</v>
      </c>
      <c r="D43" s="206">
        <v>23</v>
      </c>
      <c r="E43" s="280">
        <v>39</v>
      </c>
      <c r="F43" s="143"/>
      <c r="G43" s="284">
        <v>40</v>
      </c>
      <c r="H43" s="293">
        <v>42</v>
      </c>
      <c r="I43" s="202" t="s">
        <v>4759</v>
      </c>
      <c r="J43" s="206" t="s">
        <v>4760</v>
      </c>
      <c r="K43" s="280" t="s">
        <v>4783</v>
      </c>
      <c r="L43" s="143" t="s">
        <v>4738</v>
      </c>
      <c r="M43" s="284" t="s">
        <v>4786</v>
      </c>
      <c r="N43" s="293" t="s">
        <v>4788</v>
      </c>
      <c r="O43" s="294">
        <v>477.7</v>
      </c>
      <c r="P43" s="295">
        <v>1.4</v>
      </c>
      <c r="Q43" s="292" t="s">
        <v>4788</v>
      </c>
      <c r="R43" s="292">
        <f t="shared" si="0"/>
        <v>42</v>
      </c>
      <c r="S43" s="296">
        <f t="shared" si="1"/>
        <v>5</v>
      </c>
      <c r="T43" s="296">
        <v>30</v>
      </c>
      <c r="U43" s="296">
        <v>183</v>
      </c>
      <c r="V43" s="296">
        <v>163</v>
      </c>
    </row>
    <row r="44" spans="1:22" x14ac:dyDescent="0.25">
      <c r="A44" s="297">
        <v>43</v>
      </c>
      <c r="B44" s="280">
        <v>39</v>
      </c>
      <c r="C44" s="202">
        <v>22</v>
      </c>
      <c r="D44" s="206">
        <v>23</v>
      </c>
      <c r="E44" s="280">
        <v>39</v>
      </c>
      <c r="F44" s="143"/>
      <c r="G44" s="298">
        <v>43</v>
      </c>
      <c r="H44" s="298"/>
      <c r="I44" s="202" t="s">
        <v>4759</v>
      </c>
      <c r="J44" s="206" t="s">
        <v>4760</v>
      </c>
      <c r="K44" s="280" t="s">
        <v>4783</v>
      </c>
      <c r="L44" s="143" t="s">
        <v>4738</v>
      </c>
      <c r="M44" s="298" t="s">
        <v>4789</v>
      </c>
      <c r="N44" s="298"/>
      <c r="O44" s="298">
        <v>470</v>
      </c>
      <c r="P44" s="299">
        <v>1.4</v>
      </c>
      <c r="Q44" s="297" t="s">
        <v>4790</v>
      </c>
      <c r="R44" s="297">
        <f t="shared" si="0"/>
        <v>43</v>
      </c>
      <c r="S44" s="300">
        <f t="shared" si="1"/>
        <v>4</v>
      </c>
      <c r="T44" s="300">
        <v>65</v>
      </c>
      <c r="U44" s="300">
        <v>186</v>
      </c>
      <c r="V44" s="300">
        <v>155</v>
      </c>
    </row>
    <row r="45" spans="1:22" x14ac:dyDescent="0.25">
      <c r="A45" s="301">
        <v>44</v>
      </c>
      <c r="B45" s="298">
        <v>43</v>
      </c>
      <c r="C45" s="202">
        <v>22</v>
      </c>
      <c r="D45" s="206">
        <v>23</v>
      </c>
      <c r="E45" s="280">
        <v>39</v>
      </c>
      <c r="F45" s="143"/>
      <c r="G45" s="298">
        <v>43</v>
      </c>
      <c r="H45" s="302">
        <v>44</v>
      </c>
      <c r="I45" s="202" t="s">
        <v>4759</v>
      </c>
      <c r="J45" s="206" t="s">
        <v>4760</v>
      </c>
      <c r="K45" s="280" t="s">
        <v>4783</v>
      </c>
      <c r="L45" s="143" t="s">
        <v>4738</v>
      </c>
      <c r="M45" s="298" t="s">
        <v>4791</v>
      </c>
      <c r="N45" s="302" t="s">
        <v>4792</v>
      </c>
      <c r="O45" s="303">
        <v>470</v>
      </c>
      <c r="P45" s="304">
        <v>1.4</v>
      </c>
      <c r="Q45" s="301" t="s">
        <v>4792</v>
      </c>
      <c r="R45" s="301">
        <f t="shared" si="0"/>
        <v>44</v>
      </c>
      <c r="S45" s="305">
        <f t="shared" si="1"/>
        <v>5</v>
      </c>
      <c r="T45" s="305">
        <v>99</v>
      </c>
      <c r="U45" s="305">
        <v>194</v>
      </c>
      <c r="V45" s="305">
        <v>171</v>
      </c>
    </row>
    <row r="46" spans="1:22" x14ac:dyDescent="0.25">
      <c r="A46" s="306">
        <v>45</v>
      </c>
      <c r="B46" s="298">
        <v>43</v>
      </c>
      <c r="C46" s="202">
        <v>22</v>
      </c>
      <c r="D46" s="206">
        <v>23</v>
      </c>
      <c r="E46" s="280">
        <v>39</v>
      </c>
      <c r="F46" s="143"/>
      <c r="G46" s="298">
        <v>43</v>
      </c>
      <c r="H46" s="307">
        <v>45</v>
      </c>
      <c r="I46" s="202" t="s">
        <v>4759</v>
      </c>
      <c r="J46" s="206" t="s">
        <v>4760</v>
      </c>
      <c r="K46" s="280" t="s">
        <v>4783</v>
      </c>
      <c r="L46" s="143" t="s">
        <v>4738</v>
      </c>
      <c r="M46" s="298" t="s">
        <v>4791</v>
      </c>
      <c r="N46" s="307" t="s">
        <v>4793</v>
      </c>
      <c r="O46" s="308">
        <v>467.3</v>
      </c>
      <c r="P46" s="309">
        <v>1.1000000000000001</v>
      </c>
      <c r="Q46" s="306" t="s">
        <v>4793</v>
      </c>
      <c r="R46" s="306">
        <f t="shared" si="0"/>
        <v>45</v>
      </c>
      <c r="S46" s="310">
        <f t="shared" si="1"/>
        <v>5</v>
      </c>
      <c r="T46" s="310">
        <v>113</v>
      </c>
      <c r="U46" s="310">
        <v>199</v>
      </c>
      <c r="V46" s="310">
        <v>180</v>
      </c>
    </row>
    <row r="47" spans="1:22" x14ac:dyDescent="0.25">
      <c r="A47" s="311">
        <v>46</v>
      </c>
      <c r="B47" s="280">
        <v>39</v>
      </c>
      <c r="C47" s="202">
        <v>22</v>
      </c>
      <c r="D47" s="206">
        <v>23</v>
      </c>
      <c r="E47" s="280">
        <v>39</v>
      </c>
      <c r="F47" s="143"/>
      <c r="G47" s="312">
        <v>46</v>
      </c>
      <c r="H47" s="312"/>
      <c r="I47" s="202" t="s">
        <v>4759</v>
      </c>
      <c r="J47" s="206" t="s">
        <v>4760</v>
      </c>
      <c r="K47" s="280" t="s">
        <v>4783</v>
      </c>
      <c r="L47" s="143" t="s">
        <v>4738</v>
      </c>
      <c r="M47" s="312" t="s">
        <v>4794</v>
      </c>
      <c r="N47" s="312"/>
      <c r="O47" s="312">
        <v>458.4</v>
      </c>
      <c r="P47" s="313">
        <v>0.9</v>
      </c>
      <c r="Q47" s="311" t="s">
        <v>4795</v>
      </c>
      <c r="R47" s="311">
        <f t="shared" si="0"/>
        <v>46</v>
      </c>
      <c r="S47" s="314">
        <f t="shared" si="1"/>
        <v>4</v>
      </c>
      <c r="T47" s="314">
        <v>128</v>
      </c>
      <c r="U47" s="314">
        <v>203</v>
      </c>
      <c r="V47" s="314">
        <v>172</v>
      </c>
    </row>
    <row r="48" spans="1:22" x14ac:dyDescent="0.25">
      <c r="A48" s="315">
        <v>47</v>
      </c>
      <c r="B48" s="312">
        <v>46</v>
      </c>
      <c r="C48" s="202">
        <v>22</v>
      </c>
      <c r="D48" s="206">
        <v>23</v>
      </c>
      <c r="E48" s="280">
        <v>39</v>
      </c>
      <c r="F48" s="143"/>
      <c r="G48" s="312">
        <v>46</v>
      </c>
      <c r="H48" s="316">
        <v>47</v>
      </c>
      <c r="I48" s="202" t="s">
        <v>4759</v>
      </c>
      <c r="J48" s="206" t="s">
        <v>4760</v>
      </c>
      <c r="K48" s="280" t="s">
        <v>4783</v>
      </c>
      <c r="L48" s="143" t="s">
        <v>4738</v>
      </c>
      <c r="M48" s="312" t="s">
        <v>4796</v>
      </c>
      <c r="N48" s="316" t="s">
        <v>4797</v>
      </c>
      <c r="O48" s="317">
        <v>458.4</v>
      </c>
      <c r="P48" s="318">
        <v>0.9</v>
      </c>
      <c r="Q48" s="315" t="s">
        <v>4797</v>
      </c>
      <c r="R48" s="315">
        <f t="shared" si="0"/>
        <v>47</v>
      </c>
      <c r="S48" s="319">
        <f t="shared" si="1"/>
        <v>5</v>
      </c>
      <c r="T48" s="319">
        <v>141</v>
      </c>
      <c r="U48" s="319">
        <v>207</v>
      </c>
      <c r="V48" s="319">
        <v>172</v>
      </c>
    </row>
    <row r="49" spans="1:22" x14ac:dyDescent="0.25">
      <c r="A49" s="320">
        <v>48</v>
      </c>
      <c r="B49" s="312">
        <v>46</v>
      </c>
      <c r="C49" s="202">
        <v>22</v>
      </c>
      <c r="D49" s="206">
        <v>23</v>
      </c>
      <c r="E49" s="280">
        <v>39</v>
      </c>
      <c r="F49" s="143"/>
      <c r="G49" s="312">
        <v>46</v>
      </c>
      <c r="H49" s="321">
        <v>48</v>
      </c>
      <c r="I49" s="202" t="s">
        <v>4759</v>
      </c>
      <c r="J49" s="206" t="s">
        <v>4760</v>
      </c>
      <c r="K49" s="280" t="s">
        <v>4783</v>
      </c>
      <c r="L49" s="143" t="s">
        <v>4738</v>
      </c>
      <c r="M49" s="312" t="s">
        <v>4796</v>
      </c>
      <c r="N49" s="321" t="s">
        <v>4798</v>
      </c>
      <c r="O49" s="322">
        <v>453</v>
      </c>
      <c r="P49" s="323">
        <v>0.7</v>
      </c>
      <c r="Q49" s="320" t="s">
        <v>4798</v>
      </c>
      <c r="R49" s="320">
        <f t="shared" si="0"/>
        <v>48</v>
      </c>
      <c r="S49" s="324">
        <f t="shared" si="1"/>
        <v>5</v>
      </c>
      <c r="T49" s="324">
        <v>153</v>
      </c>
      <c r="U49" s="324">
        <v>211</v>
      </c>
      <c r="V49" s="324">
        <v>190</v>
      </c>
    </row>
    <row r="50" spans="1:22" x14ac:dyDescent="0.25">
      <c r="A50" s="325">
        <v>49</v>
      </c>
      <c r="B50" s="312">
        <v>46</v>
      </c>
      <c r="C50" s="202">
        <v>22</v>
      </c>
      <c r="D50" s="206">
        <v>23</v>
      </c>
      <c r="E50" s="280">
        <v>39</v>
      </c>
      <c r="F50" s="143"/>
      <c r="G50" s="312">
        <v>46</v>
      </c>
      <c r="H50" s="326">
        <v>49</v>
      </c>
      <c r="I50" s="202" t="s">
        <v>4759</v>
      </c>
      <c r="J50" s="206" t="s">
        <v>4760</v>
      </c>
      <c r="K50" s="280" t="s">
        <v>4783</v>
      </c>
      <c r="L50" s="143" t="s">
        <v>4738</v>
      </c>
      <c r="M50" s="312" t="s">
        <v>4796</v>
      </c>
      <c r="N50" s="326" t="s">
        <v>4799</v>
      </c>
      <c r="O50" s="327">
        <v>445.2</v>
      </c>
      <c r="P50" s="328">
        <v>1.4</v>
      </c>
      <c r="Q50" s="325" t="s">
        <v>4799</v>
      </c>
      <c r="R50" s="325">
        <f t="shared" si="0"/>
        <v>49</v>
      </c>
      <c r="S50" s="329">
        <f t="shared" si="1"/>
        <v>5</v>
      </c>
      <c r="T50" s="329">
        <v>166</v>
      </c>
      <c r="U50" s="329">
        <v>216</v>
      </c>
      <c r="V50" s="329">
        <v>190</v>
      </c>
    </row>
    <row r="51" spans="1:22" x14ac:dyDescent="0.25">
      <c r="A51" s="330">
        <v>50</v>
      </c>
      <c r="B51" s="206">
        <v>23</v>
      </c>
      <c r="C51" s="202">
        <v>22</v>
      </c>
      <c r="D51" s="206">
        <v>23</v>
      </c>
      <c r="E51" s="331">
        <v>50</v>
      </c>
      <c r="F51" s="331"/>
      <c r="G51" s="331"/>
      <c r="H51" s="331"/>
      <c r="I51" s="202" t="s">
        <v>4759</v>
      </c>
      <c r="J51" s="206" t="s">
        <v>4760</v>
      </c>
      <c r="K51" s="331" t="s">
        <v>4800</v>
      </c>
      <c r="L51" s="331" t="s">
        <v>4738</v>
      </c>
      <c r="M51" s="331"/>
      <c r="N51" s="331"/>
      <c r="O51" s="331">
        <v>443.8</v>
      </c>
      <c r="P51" s="332">
        <v>1.5</v>
      </c>
      <c r="Q51" s="330" t="s">
        <v>4800</v>
      </c>
      <c r="R51" s="330">
        <f t="shared" si="0"/>
        <v>50</v>
      </c>
      <c r="S51" s="333">
        <f t="shared" si="1"/>
        <v>3</v>
      </c>
      <c r="T51" s="333">
        <v>178</v>
      </c>
      <c r="U51" s="333">
        <v>222</v>
      </c>
      <c r="V51" s="333">
        <v>200</v>
      </c>
    </row>
    <row r="52" spans="1:22" x14ac:dyDescent="0.25">
      <c r="A52" s="330">
        <v>51</v>
      </c>
      <c r="B52" s="331">
        <v>50</v>
      </c>
      <c r="C52" s="202">
        <v>22</v>
      </c>
      <c r="D52" s="206">
        <v>23</v>
      </c>
      <c r="E52" s="331">
        <v>50</v>
      </c>
      <c r="F52" s="143"/>
      <c r="G52" s="331">
        <v>51</v>
      </c>
      <c r="H52" s="331"/>
      <c r="I52" s="202" t="s">
        <v>4759</v>
      </c>
      <c r="J52" s="206" t="s">
        <v>4760</v>
      </c>
      <c r="K52" s="331" t="s">
        <v>4800</v>
      </c>
      <c r="L52" s="143" t="s">
        <v>4738</v>
      </c>
      <c r="M52" s="331" t="s">
        <v>4801</v>
      </c>
      <c r="N52" s="331"/>
      <c r="O52" s="331">
        <v>443.8</v>
      </c>
      <c r="P52" s="332">
        <v>1.5</v>
      </c>
      <c r="Q52" s="330" t="s">
        <v>4801</v>
      </c>
      <c r="R52" s="330">
        <f t="shared" si="0"/>
        <v>51</v>
      </c>
      <c r="S52" s="333">
        <f t="shared" si="1"/>
        <v>4</v>
      </c>
      <c r="T52" s="333">
        <v>151</v>
      </c>
      <c r="U52" s="333">
        <v>212</v>
      </c>
      <c r="V52" s="333">
        <v>199</v>
      </c>
    </row>
    <row r="53" spans="1:22" x14ac:dyDescent="0.25">
      <c r="A53" s="334">
        <v>52</v>
      </c>
      <c r="B53" s="331">
        <v>51</v>
      </c>
      <c r="C53" s="202">
        <v>22</v>
      </c>
      <c r="D53" s="206">
        <v>23</v>
      </c>
      <c r="E53" s="331">
        <v>50</v>
      </c>
      <c r="F53" s="143"/>
      <c r="G53" s="331">
        <v>51</v>
      </c>
      <c r="H53" s="335">
        <v>52</v>
      </c>
      <c r="I53" s="202" t="s">
        <v>4759</v>
      </c>
      <c r="J53" s="206" t="s">
        <v>4760</v>
      </c>
      <c r="K53" s="331" t="s">
        <v>4800</v>
      </c>
      <c r="L53" s="143" t="s">
        <v>4738</v>
      </c>
      <c r="M53" s="331" t="s">
        <v>4801</v>
      </c>
      <c r="N53" s="335" t="s">
        <v>4802</v>
      </c>
      <c r="O53" s="336">
        <v>443.4</v>
      </c>
      <c r="P53" s="337">
        <v>1.5</v>
      </c>
      <c r="Q53" s="334" t="s">
        <v>4802</v>
      </c>
      <c r="R53" s="334">
        <f t="shared" si="0"/>
        <v>52</v>
      </c>
      <c r="S53" s="338">
        <f t="shared" si="1"/>
        <v>5</v>
      </c>
      <c r="T53" s="338">
        <v>165</v>
      </c>
      <c r="U53" s="338">
        <v>216</v>
      </c>
      <c r="V53" s="338">
        <v>200</v>
      </c>
    </row>
    <row r="54" spans="1:22" x14ac:dyDescent="0.25">
      <c r="A54" s="339">
        <v>53</v>
      </c>
      <c r="B54" s="331">
        <v>51</v>
      </c>
      <c r="C54" s="202">
        <v>22</v>
      </c>
      <c r="D54" s="206">
        <v>23</v>
      </c>
      <c r="E54" s="331">
        <v>50</v>
      </c>
      <c r="F54" s="143"/>
      <c r="G54" s="331">
        <v>51</v>
      </c>
      <c r="H54" s="340">
        <v>53</v>
      </c>
      <c r="I54" s="202" t="s">
        <v>4759</v>
      </c>
      <c r="J54" s="206" t="s">
        <v>4760</v>
      </c>
      <c r="K54" s="331" t="s">
        <v>4800</v>
      </c>
      <c r="L54" s="143" t="s">
        <v>4738</v>
      </c>
      <c r="M54" s="331" t="s">
        <v>4801</v>
      </c>
      <c r="N54" s="340" t="s">
        <v>4803</v>
      </c>
      <c r="O54" s="341">
        <v>440.8</v>
      </c>
      <c r="P54" s="342">
        <v>1.2</v>
      </c>
      <c r="Q54" s="339" t="s">
        <v>4803</v>
      </c>
      <c r="R54" s="339">
        <f t="shared" si="0"/>
        <v>53</v>
      </c>
      <c r="S54" s="343">
        <f t="shared" si="1"/>
        <v>5</v>
      </c>
      <c r="T54" s="343">
        <v>177</v>
      </c>
      <c r="U54" s="343">
        <v>221</v>
      </c>
      <c r="V54" s="343">
        <v>210</v>
      </c>
    </row>
    <row r="55" spans="1:22" x14ac:dyDescent="0.25">
      <c r="A55" s="344">
        <v>54</v>
      </c>
      <c r="B55" s="331">
        <v>51</v>
      </c>
      <c r="C55" s="202">
        <v>22</v>
      </c>
      <c r="D55" s="206">
        <v>23</v>
      </c>
      <c r="E55" s="331">
        <v>50</v>
      </c>
      <c r="F55" s="143"/>
      <c r="G55" s="331">
        <v>51</v>
      </c>
      <c r="H55" s="345">
        <v>54</v>
      </c>
      <c r="I55" s="202" t="s">
        <v>4759</v>
      </c>
      <c r="J55" s="206" t="s">
        <v>4760</v>
      </c>
      <c r="K55" s="331" t="s">
        <v>4800</v>
      </c>
      <c r="L55" s="143" t="s">
        <v>4738</v>
      </c>
      <c r="M55" s="331" t="s">
        <v>4801</v>
      </c>
      <c r="N55" s="345" t="s">
        <v>4804</v>
      </c>
      <c r="O55" s="346">
        <v>438.5</v>
      </c>
      <c r="P55" s="347">
        <v>1.1000000000000001</v>
      </c>
      <c r="Q55" s="344" t="s">
        <v>4804</v>
      </c>
      <c r="R55" s="344">
        <f t="shared" si="0"/>
        <v>54</v>
      </c>
      <c r="S55" s="348">
        <f t="shared" si="1"/>
        <v>5</v>
      </c>
      <c r="T55" s="348">
        <v>188</v>
      </c>
      <c r="U55" s="348">
        <v>226</v>
      </c>
      <c r="V55" s="348">
        <v>219</v>
      </c>
    </row>
    <row r="56" spans="1:22" x14ac:dyDescent="0.25">
      <c r="A56" s="339">
        <v>55</v>
      </c>
      <c r="B56" s="331">
        <v>50</v>
      </c>
      <c r="C56" s="202">
        <v>22</v>
      </c>
      <c r="D56" s="206">
        <v>23</v>
      </c>
      <c r="E56" s="331">
        <v>50</v>
      </c>
      <c r="F56" s="143"/>
      <c r="G56" s="340">
        <v>55</v>
      </c>
      <c r="H56" s="340"/>
      <c r="I56" s="202" t="s">
        <v>4759</v>
      </c>
      <c r="J56" s="206" t="s">
        <v>4760</v>
      </c>
      <c r="K56" s="331" t="s">
        <v>4800</v>
      </c>
      <c r="L56" s="143" t="s">
        <v>4738</v>
      </c>
      <c r="M56" s="340" t="s">
        <v>4805</v>
      </c>
      <c r="N56" s="340"/>
      <c r="O56" s="340">
        <v>433.4</v>
      </c>
      <c r="P56" s="349">
        <v>0.8</v>
      </c>
      <c r="Q56" s="339" t="s">
        <v>4805</v>
      </c>
      <c r="R56" s="339">
        <f t="shared" si="0"/>
        <v>55</v>
      </c>
      <c r="S56" s="343">
        <f t="shared" si="1"/>
        <v>4</v>
      </c>
      <c r="T56" s="343">
        <v>177</v>
      </c>
      <c r="U56" s="343">
        <v>221</v>
      </c>
      <c r="V56" s="343">
        <v>210</v>
      </c>
    </row>
    <row r="57" spans="1:22" x14ac:dyDescent="0.25">
      <c r="A57" s="350">
        <v>56</v>
      </c>
      <c r="B57" s="340">
        <v>55</v>
      </c>
      <c r="C57" s="202">
        <v>22</v>
      </c>
      <c r="D57" s="206">
        <v>23</v>
      </c>
      <c r="E57" s="331">
        <v>50</v>
      </c>
      <c r="F57" s="143"/>
      <c r="G57" s="340">
        <v>55</v>
      </c>
      <c r="H57" s="351">
        <v>56</v>
      </c>
      <c r="I57" s="202" t="s">
        <v>4759</v>
      </c>
      <c r="J57" s="206" t="s">
        <v>4760</v>
      </c>
      <c r="K57" s="331" t="s">
        <v>4800</v>
      </c>
      <c r="L57" s="143" t="s">
        <v>4738</v>
      </c>
      <c r="M57" s="340" t="s">
        <v>4805</v>
      </c>
      <c r="N57" s="351" t="s">
        <v>4806</v>
      </c>
      <c r="O57" s="352">
        <v>433.4</v>
      </c>
      <c r="P57" s="353">
        <v>0.8</v>
      </c>
      <c r="Q57" s="350" t="s">
        <v>4806</v>
      </c>
      <c r="R57" s="350">
        <f t="shared" si="0"/>
        <v>56</v>
      </c>
      <c r="S57" s="354">
        <f t="shared" si="1"/>
        <v>5</v>
      </c>
      <c r="T57" s="354">
        <v>189</v>
      </c>
      <c r="U57" s="354">
        <v>227</v>
      </c>
      <c r="V57" s="354">
        <v>210</v>
      </c>
    </row>
    <row r="58" spans="1:22" x14ac:dyDescent="0.25">
      <c r="A58" s="355">
        <v>57</v>
      </c>
      <c r="B58" s="340">
        <v>55</v>
      </c>
      <c r="C58" s="202">
        <v>22</v>
      </c>
      <c r="D58" s="206">
        <v>23</v>
      </c>
      <c r="E58" s="331">
        <v>50</v>
      </c>
      <c r="F58" s="143"/>
      <c r="G58" s="340">
        <v>55</v>
      </c>
      <c r="H58" s="356">
        <v>57</v>
      </c>
      <c r="I58" s="202" t="s">
        <v>4759</v>
      </c>
      <c r="J58" s="206" t="s">
        <v>4760</v>
      </c>
      <c r="K58" s="331" t="s">
        <v>4800</v>
      </c>
      <c r="L58" s="143" t="s">
        <v>4738</v>
      </c>
      <c r="M58" s="340" t="s">
        <v>4805</v>
      </c>
      <c r="N58" s="356" t="s">
        <v>4807</v>
      </c>
      <c r="O58" s="357">
        <v>430.5</v>
      </c>
      <c r="P58" s="358">
        <v>0.7</v>
      </c>
      <c r="Q58" s="355" t="s">
        <v>4807</v>
      </c>
      <c r="R58" s="355">
        <f t="shared" si="0"/>
        <v>57</v>
      </c>
      <c r="S58" s="359">
        <f t="shared" si="1"/>
        <v>5</v>
      </c>
      <c r="T58" s="359">
        <v>202</v>
      </c>
      <c r="U58" s="359">
        <v>232</v>
      </c>
      <c r="V58" s="359">
        <v>220</v>
      </c>
    </row>
    <row r="59" spans="1:22" x14ac:dyDescent="0.25">
      <c r="A59" s="344">
        <v>58</v>
      </c>
      <c r="B59" s="331">
        <v>50</v>
      </c>
      <c r="C59" s="202">
        <v>22</v>
      </c>
      <c r="D59" s="206">
        <v>23</v>
      </c>
      <c r="E59" s="331">
        <v>50</v>
      </c>
      <c r="F59" s="143"/>
      <c r="G59" s="345">
        <v>58</v>
      </c>
      <c r="H59" s="345"/>
      <c r="I59" s="202" t="s">
        <v>4759</v>
      </c>
      <c r="J59" s="206" t="s">
        <v>4760</v>
      </c>
      <c r="K59" s="331" t="s">
        <v>4800</v>
      </c>
      <c r="L59" s="143" t="s">
        <v>4738</v>
      </c>
      <c r="M59" s="345" t="s">
        <v>4808</v>
      </c>
      <c r="N59" s="345"/>
      <c r="O59" s="345">
        <v>427.4</v>
      </c>
      <c r="P59" s="360">
        <v>0.5</v>
      </c>
      <c r="Q59" s="344" t="s">
        <v>4808</v>
      </c>
      <c r="R59" s="344">
        <f t="shared" si="0"/>
        <v>58</v>
      </c>
      <c r="S59" s="348">
        <f t="shared" si="1"/>
        <v>4</v>
      </c>
      <c r="T59" s="348">
        <v>188</v>
      </c>
      <c r="U59" s="348">
        <v>226</v>
      </c>
      <c r="V59" s="348">
        <v>219</v>
      </c>
    </row>
    <row r="60" spans="1:22" x14ac:dyDescent="0.25">
      <c r="A60" s="361">
        <v>59</v>
      </c>
      <c r="B60" s="345">
        <v>58</v>
      </c>
      <c r="C60" s="202">
        <v>22</v>
      </c>
      <c r="D60" s="206">
        <v>23</v>
      </c>
      <c r="E60" s="331">
        <v>50</v>
      </c>
      <c r="F60" s="143"/>
      <c r="G60" s="345">
        <v>58</v>
      </c>
      <c r="H60" s="362">
        <v>59</v>
      </c>
      <c r="I60" s="202" t="s">
        <v>4759</v>
      </c>
      <c r="J60" s="206" t="s">
        <v>4760</v>
      </c>
      <c r="K60" s="331" t="s">
        <v>4800</v>
      </c>
      <c r="L60" s="143" t="s">
        <v>4738</v>
      </c>
      <c r="M60" s="345" t="s">
        <v>4808</v>
      </c>
      <c r="N60" s="362" t="s">
        <v>4809</v>
      </c>
      <c r="O60" s="363">
        <v>427.4</v>
      </c>
      <c r="P60" s="364">
        <v>0.5</v>
      </c>
      <c r="Q60" s="361" t="s">
        <v>4809</v>
      </c>
      <c r="R60" s="361">
        <f t="shared" si="0"/>
        <v>59</v>
      </c>
      <c r="S60" s="365">
        <f t="shared" si="1"/>
        <v>5</v>
      </c>
      <c r="T60" s="365">
        <v>200</v>
      </c>
      <c r="U60" s="365">
        <v>232</v>
      </c>
      <c r="V60" s="365">
        <v>229</v>
      </c>
    </row>
    <row r="61" spans="1:22" x14ac:dyDescent="0.25">
      <c r="A61" s="366">
        <v>60</v>
      </c>
      <c r="B61" s="345">
        <v>58</v>
      </c>
      <c r="C61" s="202">
        <v>22</v>
      </c>
      <c r="D61" s="206">
        <v>23</v>
      </c>
      <c r="E61" s="331">
        <v>50</v>
      </c>
      <c r="F61" s="143"/>
      <c r="G61" s="345">
        <v>58</v>
      </c>
      <c r="H61" s="367">
        <v>60</v>
      </c>
      <c r="I61" s="202" t="s">
        <v>4759</v>
      </c>
      <c r="J61" s="206" t="s">
        <v>4760</v>
      </c>
      <c r="K61" s="331" t="s">
        <v>4800</v>
      </c>
      <c r="L61" s="143" t="s">
        <v>4738</v>
      </c>
      <c r="M61" s="345" t="s">
        <v>4808</v>
      </c>
      <c r="N61" s="367" t="s">
        <v>4810</v>
      </c>
      <c r="O61" s="368">
        <v>425.6</v>
      </c>
      <c r="P61" s="369">
        <v>0.9</v>
      </c>
      <c r="Q61" s="366" t="s">
        <v>4810</v>
      </c>
      <c r="R61" s="366">
        <f t="shared" si="0"/>
        <v>60</v>
      </c>
      <c r="S61" s="370">
        <f t="shared" si="1"/>
        <v>5</v>
      </c>
      <c r="T61" s="370">
        <v>214</v>
      </c>
      <c r="U61" s="370">
        <v>237</v>
      </c>
      <c r="V61" s="370">
        <v>230</v>
      </c>
    </row>
    <row r="62" spans="1:22" x14ac:dyDescent="0.25">
      <c r="A62" s="371">
        <v>61</v>
      </c>
      <c r="B62" s="331">
        <v>50</v>
      </c>
      <c r="C62" s="202">
        <v>22</v>
      </c>
      <c r="D62" s="206">
        <v>23</v>
      </c>
      <c r="E62" s="331">
        <v>50</v>
      </c>
      <c r="F62" s="143"/>
      <c r="G62" s="372">
        <v>61</v>
      </c>
      <c r="H62" s="372"/>
      <c r="I62" s="202" t="s">
        <v>4759</v>
      </c>
      <c r="J62" s="206" t="s">
        <v>4760</v>
      </c>
      <c r="K62" s="331" t="s">
        <v>4800</v>
      </c>
      <c r="L62" s="143" t="s">
        <v>4738</v>
      </c>
      <c r="M62" s="372" t="s">
        <v>4811</v>
      </c>
      <c r="N62" s="372"/>
      <c r="O62" s="373">
        <v>423</v>
      </c>
      <c r="P62" s="374">
        <v>2.2999999999999998</v>
      </c>
      <c r="Q62" s="371" t="s">
        <v>4811</v>
      </c>
      <c r="R62" s="371">
        <f t="shared" si="0"/>
        <v>61</v>
      </c>
      <c r="S62" s="375">
        <f t="shared" si="1"/>
        <v>4</v>
      </c>
      <c r="T62" s="375">
        <v>227</v>
      </c>
      <c r="U62" s="375">
        <v>242</v>
      </c>
      <c r="V62" s="375">
        <v>230</v>
      </c>
    </row>
    <row r="63" spans="1:22" x14ac:dyDescent="0.25">
      <c r="A63" s="376">
        <v>62</v>
      </c>
      <c r="B63" s="206">
        <v>23</v>
      </c>
      <c r="C63" s="202">
        <v>22</v>
      </c>
      <c r="D63" s="206">
        <v>23</v>
      </c>
      <c r="E63" s="377">
        <v>62</v>
      </c>
      <c r="F63" s="377"/>
      <c r="G63" s="377"/>
      <c r="H63" s="377"/>
      <c r="I63" s="202" t="s">
        <v>4759</v>
      </c>
      <c r="J63" s="206" t="s">
        <v>4760</v>
      </c>
      <c r="K63" s="377" t="s">
        <v>4812</v>
      </c>
      <c r="L63" s="377" t="s">
        <v>4738</v>
      </c>
      <c r="M63" s="377"/>
      <c r="N63" s="377"/>
      <c r="O63" s="377">
        <v>419.2</v>
      </c>
      <c r="P63" s="378">
        <v>3.2</v>
      </c>
      <c r="Q63" s="376" t="s">
        <v>4812</v>
      </c>
      <c r="R63" s="376">
        <f t="shared" si="0"/>
        <v>62</v>
      </c>
      <c r="S63" s="379">
        <f t="shared" si="1"/>
        <v>3</v>
      </c>
      <c r="T63" s="379">
        <v>204</v>
      </c>
      <c r="U63" s="379">
        <v>157</v>
      </c>
      <c r="V63" s="379">
        <v>92</v>
      </c>
    </row>
    <row r="64" spans="1:22" x14ac:dyDescent="0.25">
      <c r="A64" s="380">
        <v>63</v>
      </c>
      <c r="B64" s="377">
        <v>62</v>
      </c>
      <c r="C64" s="202">
        <v>22</v>
      </c>
      <c r="D64" s="206">
        <v>23</v>
      </c>
      <c r="E64" s="377">
        <v>62</v>
      </c>
      <c r="F64" s="143"/>
      <c r="G64" s="381">
        <v>63</v>
      </c>
      <c r="H64" s="381"/>
      <c r="I64" s="202" t="s">
        <v>4759</v>
      </c>
      <c r="J64" s="206" t="s">
        <v>4760</v>
      </c>
      <c r="K64" s="377" t="s">
        <v>4812</v>
      </c>
      <c r="L64" s="143" t="s">
        <v>4738</v>
      </c>
      <c r="M64" s="381" t="s">
        <v>4784</v>
      </c>
      <c r="N64" s="381"/>
      <c r="O64" s="381">
        <v>419.2</v>
      </c>
      <c r="P64" s="382">
        <v>3.2</v>
      </c>
      <c r="Q64" s="380" t="s">
        <v>4813</v>
      </c>
      <c r="R64" s="380">
        <f t="shared" si="0"/>
        <v>63</v>
      </c>
      <c r="S64" s="383">
        <f t="shared" si="1"/>
        <v>4</v>
      </c>
      <c r="T64" s="383">
        <v>226</v>
      </c>
      <c r="U64" s="383">
        <v>181</v>
      </c>
      <c r="V64" s="383">
        <v>111</v>
      </c>
    </row>
    <row r="65" spans="1:22" x14ac:dyDescent="0.25">
      <c r="A65" s="384">
        <v>64</v>
      </c>
      <c r="B65" s="381">
        <v>63</v>
      </c>
      <c r="C65" s="202">
        <v>22</v>
      </c>
      <c r="D65" s="206">
        <v>23</v>
      </c>
      <c r="E65" s="377">
        <v>62</v>
      </c>
      <c r="F65" s="143"/>
      <c r="G65" s="381">
        <v>63</v>
      </c>
      <c r="H65" s="385">
        <v>64</v>
      </c>
      <c r="I65" s="202" t="s">
        <v>4759</v>
      </c>
      <c r="J65" s="206" t="s">
        <v>4760</v>
      </c>
      <c r="K65" s="377" t="s">
        <v>4812</v>
      </c>
      <c r="L65" s="143" t="s">
        <v>4738</v>
      </c>
      <c r="M65" s="381" t="s">
        <v>4786</v>
      </c>
      <c r="N65" s="385" t="s">
        <v>4814</v>
      </c>
      <c r="O65" s="386">
        <v>419.2</v>
      </c>
      <c r="P65" s="387">
        <v>3.2</v>
      </c>
      <c r="Q65" s="384" t="s">
        <v>4814</v>
      </c>
      <c r="R65" s="384">
        <f t="shared" si="0"/>
        <v>64</v>
      </c>
      <c r="S65" s="388">
        <f t="shared" si="1"/>
        <v>5</v>
      </c>
      <c r="T65" s="388">
        <v>227</v>
      </c>
      <c r="U65" s="388">
        <v>190</v>
      </c>
      <c r="V65" s="388">
        <v>121</v>
      </c>
    </row>
    <row r="66" spans="1:22" x14ac:dyDescent="0.25">
      <c r="A66" s="389">
        <v>65</v>
      </c>
      <c r="B66" s="381">
        <v>63</v>
      </c>
      <c r="C66" s="202">
        <v>22</v>
      </c>
      <c r="D66" s="206">
        <v>23</v>
      </c>
      <c r="E66" s="377">
        <v>62</v>
      </c>
      <c r="F66" s="143"/>
      <c r="G66" s="381">
        <v>63</v>
      </c>
      <c r="H66" s="390">
        <v>65</v>
      </c>
      <c r="I66" s="202" t="s">
        <v>4759</v>
      </c>
      <c r="J66" s="206" t="s">
        <v>4760</v>
      </c>
      <c r="K66" s="377" t="s">
        <v>4812</v>
      </c>
      <c r="L66" s="143" t="s">
        <v>4738</v>
      </c>
      <c r="M66" s="381" t="s">
        <v>4786</v>
      </c>
      <c r="N66" s="390" t="s">
        <v>4815</v>
      </c>
      <c r="O66" s="391">
        <v>410.8</v>
      </c>
      <c r="P66" s="392">
        <v>2.8</v>
      </c>
      <c r="Q66" s="389" t="s">
        <v>4815</v>
      </c>
      <c r="R66" s="389">
        <f t="shared" si="0"/>
        <v>65</v>
      </c>
      <c r="S66" s="393">
        <f t="shared" si="1"/>
        <v>5</v>
      </c>
      <c r="T66" s="393">
        <v>227</v>
      </c>
      <c r="U66" s="393">
        <v>200</v>
      </c>
      <c r="V66" s="393">
        <v>133</v>
      </c>
    </row>
    <row r="67" spans="1:22" x14ac:dyDescent="0.25">
      <c r="A67" s="394">
        <v>66</v>
      </c>
      <c r="B67" s="381">
        <v>63</v>
      </c>
      <c r="C67" s="202">
        <v>22</v>
      </c>
      <c r="D67" s="206">
        <v>23</v>
      </c>
      <c r="E67" s="377">
        <v>62</v>
      </c>
      <c r="F67" s="143"/>
      <c r="G67" s="381">
        <v>63</v>
      </c>
      <c r="H67" s="395">
        <v>66</v>
      </c>
      <c r="I67" s="202" t="s">
        <v>4759</v>
      </c>
      <c r="J67" s="206" t="s">
        <v>4760</v>
      </c>
      <c r="K67" s="377" t="s">
        <v>4812</v>
      </c>
      <c r="L67" s="143" t="s">
        <v>4738</v>
      </c>
      <c r="M67" s="381" t="s">
        <v>4786</v>
      </c>
      <c r="N67" s="395" t="s">
        <v>4816</v>
      </c>
      <c r="O67" s="396">
        <v>407.6</v>
      </c>
      <c r="P67" s="397">
        <v>2.6</v>
      </c>
      <c r="Q67" s="394" t="s">
        <v>4816</v>
      </c>
      <c r="R67" s="394">
        <f t="shared" ref="R67:R130" si="2">A67</f>
        <v>66</v>
      </c>
      <c r="S67" s="398">
        <f t="shared" ref="S67:S130" si="3">COUNT(C67:H67)</f>
        <v>5</v>
      </c>
      <c r="T67" s="398">
        <v>229</v>
      </c>
      <c r="U67" s="398">
        <v>209</v>
      </c>
      <c r="V67" s="398">
        <v>144</v>
      </c>
    </row>
    <row r="68" spans="1:22" x14ac:dyDescent="0.25">
      <c r="A68" s="399">
        <v>67</v>
      </c>
      <c r="B68" s="377">
        <v>62</v>
      </c>
      <c r="C68" s="202">
        <v>22</v>
      </c>
      <c r="D68" s="206">
        <v>23</v>
      </c>
      <c r="E68" s="377">
        <v>62</v>
      </c>
      <c r="F68" s="143"/>
      <c r="G68" s="400">
        <v>67</v>
      </c>
      <c r="H68" s="400"/>
      <c r="I68" s="202" t="s">
        <v>4759</v>
      </c>
      <c r="J68" s="206" t="s">
        <v>4760</v>
      </c>
      <c r="K68" s="377" t="s">
        <v>4812</v>
      </c>
      <c r="L68" s="143" t="s">
        <v>4738</v>
      </c>
      <c r="M68" s="400" t="s">
        <v>4789</v>
      </c>
      <c r="N68" s="400"/>
      <c r="O68" s="400">
        <v>393.3</v>
      </c>
      <c r="P68" s="401">
        <v>1.2</v>
      </c>
      <c r="Q68" s="399" t="s">
        <v>4817</v>
      </c>
      <c r="R68" s="399">
        <f t="shared" si="2"/>
        <v>67</v>
      </c>
      <c r="S68" s="402">
        <f t="shared" si="3"/>
        <v>4</v>
      </c>
      <c r="T68" s="402">
        <v>239</v>
      </c>
      <c r="U68" s="402">
        <v>204</v>
      </c>
      <c r="V68" s="402">
        <v>132</v>
      </c>
    </row>
    <row r="69" spans="1:22" x14ac:dyDescent="0.25">
      <c r="A69" s="403">
        <v>68</v>
      </c>
      <c r="B69" s="400">
        <v>67</v>
      </c>
      <c r="C69" s="202">
        <v>22</v>
      </c>
      <c r="D69" s="206">
        <v>23</v>
      </c>
      <c r="E69" s="377">
        <v>62</v>
      </c>
      <c r="F69" s="143"/>
      <c r="G69" s="400">
        <v>67</v>
      </c>
      <c r="H69" s="404">
        <v>68</v>
      </c>
      <c r="I69" s="202" t="s">
        <v>4759</v>
      </c>
      <c r="J69" s="206" t="s">
        <v>4760</v>
      </c>
      <c r="K69" s="377" t="s">
        <v>4812</v>
      </c>
      <c r="L69" s="143" t="s">
        <v>4738</v>
      </c>
      <c r="M69" s="400" t="s">
        <v>4791</v>
      </c>
      <c r="N69" s="404" t="s">
        <v>4818</v>
      </c>
      <c r="O69" s="405">
        <v>393.3</v>
      </c>
      <c r="P69" s="406">
        <v>1.2</v>
      </c>
      <c r="Q69" s="403" t="s">
        <v>4818</v>
      </c>
      <c r="R69" s="403">
        <f t="shared" si="2"/>
        <v>68</v>
      </c>
      <c r="S69" s="407">
        <f t="shared" si="3"/>
        <v>5</v>
      </c>
      <c r="T69" s="407">
        <v>240</v>
      </c>
      <c r="U69" s="407">
        <v>214</v>
      </c>
      <c r="V69" s="407">
        <v>144</v>
      </c>
    </row>
    <row r="70" spans="1:22" x14ac:dyDescent="0.25">
      <c r="A70" s="408">
        <v>69</v>
      </c>
      <c r="B70" s="400">
        <v>67</v>
      </c>
      <c r="C70" s="202">
        <v>22</v>
      </c>
      <c r="D70" s="206">
        <v>23</v>
      </c>
      <c r="E70" s="377">
        <v>62</v>
      </c>
      <c r="F70" s="143"/>
      <c r="G70" s="400">
        <v>67</v>
      </c>
      <c r="H70" s="409">
        <v>69</v>
      </c>
      <c r="I70" s="202" t="s">
        <v>4759</v>
      </c>
      <c r="J70" s="206" t="s">
        <v>4760</v>
      </c>
      <c r="K70" s="377" t="s">
        <v>4812</v>
      </c>
      <c r="L70" s="143" t="s">
        <v>4738</v>
      </c>
      <c r="M70" s="400" t="s">
        <v>4791</v>
      </c>
      <c r="N70" s="409" t="s">
        <v>4819</v>
      </c>
      <c r="O70" s="410">
        <v>387.7</v>
      </c>
      <c r="P70" s="411">
        <v>0.8</v>
      </c>
      <c r="Q70" s="408" t="s">
        <v>4819</v>
      </c>
      <c r="R70" s="408">
        <f t="shared" si="2"/>
        <v>69</v>
      </c>
      <c r="S70" s="412">
        <f t="shared" si="3"/>
        <v>5</v>
      </c>
      <c r="T70" s="412">
        <v>240</v>
      </c>
      <c r="U70" s="412">
        <v>224</v>
      </c>
      <c r="V70" s="412">
        <v>155</v>
      </c>
    </row>
    <row r="71" spans="1:22" x14ac:dyDescent="0.25">
      <c r="A71" s="413">
        <v>70</v>
      </c>
      <c r="B71" s="377">
        <v>62</v>
      </c>
      <c r="C71" s="202">
        <v>22</v>
      </c>
      <c r="D71" s="206">
        <v>23</v>
      </c>
      <c r="E71" s="377">
        <v>62</v>
      </c>
      <c r="F71" s="143"/>
      <c r="G71" s="414">
        <v>70</v>
      </c>
      <c r="H71" s="414"/>
      <c r="I71" s="202" t="s">
        <v>4759</v>
      </c>
      <c r="J71" s="206" t="s">
        <v>4760</v>
      </c>
      <c r="K71" s="377" t="s">
        <v>4812</v>
      </c>
      <c r="L71" s="143" t="s">
        <v>4738</v>
      </c>
      <c r="M71" s="414" t="s">
        <v>4794</v>
      </c>
      <c r="N71" s="414"/>
      <c r="O71" s="414">
        <v>382.7</v>
      </c>
      <c r="P71" s="415">
        <v>1.6</v>
      </c>
      <c r="Q71" s="413" t="s">
        <v>4820</v>
      </c>
      <c r="R71" s="413">
        <f t="shared" si="2"/>
        <v>70</v>
      </c>
      <c r="S71" s="416">
        <f t="shared" si="3"/>
        <v>4</v>
      </c>
      <c r="T71" s="416">
        <v>239</v>
      </c>
      <c r="U71" s="416">
        <v>224</v>
      </c>
      <c r="V71" s="416">
        <v>174</v>
      </c>
    </row>
    <row r="72" spans="1:22" x14ac:dyDescent="0.25">
      <c r="A72" s="417">
        <v>71</v>
      </c>
      <c r="B72" s="414">
        <v>70</v>
      </c>
      <c r="C72" s="202">
        <v>22</v>
      </c>
      <c r="D72" s="206">
        <v>23</v>
      </c>
      <c r="E72" s="377">
        <v>62</v>
      </c>
      <c r="F72" s="143"/>
      <c r="G72" s="414">
        <v>70</v>
      </c>
      <c r="H72" s="418">
        <v>71</v>
      </c>
      <c r="I72" s="202" t="s">
        <v>4759</v>
      </c>
      <c r="J72" s="206" t="s">
        <v>4760</v>
      </c>
      <c r="K72" s="377" t="s">
        <v>4812</v>
      </c>
      <c r="L72" s="143" t="s">
        <v>4738</v>
      </c>
      <c r="M72" s="414" t="s">
        <v>4796</v>
      </c>
      <c r="N72" s="418" t="s">
        <v>4821</v>
      </c>
      <c r="O72" s="419">
        <v>382.7</v>
      </c>
      <c r="P72" s="420">
        <v>1.6</v>
      </c>
      <c r="Q72" s="417" t="s">
        <v>4821</v>
      </c>
      <c r="R72" s="417">
        <f t="shared" si="2"/>
        <v>71</v>
      </c>
      <c r="S72" s="421">
        <f t="shared" si="3"/>
        <v>5</v>
      </c>
      <c r="T72" s="421">
        <v>240</v>
      </c>
      <c r="U72" s="421">
        <v>233</v>
      </c>
      <c r="V72" s="421">
        <v>188</v>
      </c>
    </row>
    <row r="73" spans="1:22" x14ac:dyDescent="0.25">
      <c r="A73" s="422">
        <v>72</v>
      </c>
      <c r="B73" s="414">
        <v>70</v>
      </c>
      <c r="C73" s="202">
        <v>22</v>
      </c>
      <c r="D73" s="206">
        <v>23</v>
      </c>
      <c r="E73" s="377">
        <v>62</v>
      </c>
      <c r="F73" s="143"/>
      <c r="G73" s="414">
        <v>70</v>
      </c>
      <c r="H73" s="423">
        <v>72</v>
      </c>
      <c r="I73" s="202" t="s">
        <v>4759</v>
      </c>
      <c r="J73" s="206" t="s">
        <v>4760</v>
      </c>
      <c r="K73" s="377" t="s">
        <v>4812</v>
      </c>
      <c r="L73" s="143" t="s">
        <v>4738</v>
      </c>
      <c r="M73" s="414" t="s">
        <v>4796</v>
      </c>
      <c r="N73" s="423" t="s">
        <v>4822</v>
      </c>
      <c r="O73" s="424">
        <v>372.2</v>
      </c>
      <c r="P73" s="425">
        <v>1.6</v>
      </c>
      <c r="Q73" s="422" t="s">
        <v>4822</v>
      </c>
      <c r="R73" s="422">
        <f t="shared" si="2"/>
        <v>72</v>
      </c>
      <c r="S73" s="426">
        <f t="shared" si="3"/>
        <v>5</v>
      </c>
      <c r="T73" s="426">
        <v>240</v>
      </c>
      <c r="U73" s="426">
        <v>234</v>
      </c>
      <c r="V73" s="426">
        <v>206</v>
      </c>
    </row>
    <row r="74" spans="1:22" x14ac:dyDescent="0.25">
      <c r="A74" s="427">
        <v>73</v>
      </c>
      <c r="B74" s="206">
        <v>23</v>
      </c>
      <c r="C74" s="202">
        <v>22</v>
      </c>
      <c r="D74" s="206">
        <v>23</v>
      </c>
      <c r="E74" s="428">
        <v>73</v>
      </c>
      <c r="F74" s="428"/>
      <c r="G74" s="428"/>
      <c r="H74" s="428"/>
      <c r="I74" s="202" t="s">
        <v>4759</v>
      </c>
      <c r="J74" s="206" t="s">
        <v>4760</v>
      </c>
      <c r="K74" s="428" t="s">
        <v>4823</v>
      </c>
      <c r="L74" s="428" t="s">
        <v>4738</v>
      </c>
      <c r="M74" s="428"/>
      <c r="N74" s="428"/>
      <c r="O74" s="428">
        <v>358.9</v>
      </c>
      <c r="P74" s="429">
        <v>0.4</v>
      </c>
      <c r="Q74" s="427" t="s">
        <v>4823</v>
      </c>
      <c r="R74" s="427">
        <f t="shared" si="2"/>
        <v>73</v>
      </c>
      <c r="S74" s="430">
        <f t="shared" si="3"/>
        <v>3</v>
      </c>
      <c r="T74" s="430">
        <v>105</v>
      </c>
      <c r="U74" s="430">
        <v>172</v>
      </c>
      <c r="V74" s="430">
        <v>176</v>
      </c>
    </row>
    <row r="75" spans="1:22" x14ac:dyDescent="0.25">
      <c r="A75" s="431">
        <v>74</v>
      </c>
      <c r="B75" s="428">
        <v>73</v>
      </c>
      <c r="C75" s="202">
        <v>22</v>
      </c>
      <c r="D75" s="206">
        <v>23</v>
      </c>
      <c r="E75" s="428">
        <v>73</v>
      </c>
      <c r="F75" s="432">
        <v>74</v>
      </c>
      <c r="G75" s="432"/>
      <c r="H75" s="432"/>
      <c r="I75" s="202" t="s">
        <v>4759</v>
      </c>
      <c r="J75" s="206" t="s">
        <v>4760</v>
      </c>
      <c r="K75" s="428" t="s">
        <v>4823</v>
      </c>
      <c r="L75" s="432" t="s">
        <v>4824</v>
      </c>
      <c r="M75" s="432"/>
      <c r="N75" s="432"/>
      <c r="O75" s="432">
        <v>358.9</v>
      </c>
      <c r="P75" s="433">
        <v>0.4</v>
      </c>
      <c r="Q75" s="431" t="s">
        <v>4824</v>
      </c>
      <c r="R75" s="431">
        <f t="shared" si="2"/>
        <v>74</v>
      </c>
      <c r="S75" s="434">
        <f>COUNT(C75:H75)-1</f>
        <v>3</v>
      </c>
      <c r="T75" s="434">
        <v>115</v>
      </c>
      <c r="U75" s="434">
        <v>157</v>
      </c>
      <c r="V75" s="434">
        <v>132</v>
      </c>
    </row>
    <row r="76" spans="1:22" x14ac:dyDescent="0.25">
      <c r="A76" s="435">
        <v>75</v>
      </c>
      <c r="B76" s="432">
        <v>74</v>
      </c>
      <c r="C76" s="202">
        <v>22</v>
      </c>
      <c r="D76" s="206">
        <v>23</v>
      </c>
      <c r="E76" s="428">
        <v>73</v>
      </c>
      <c r="F76" s="432">
        <v>74</v>
      </c>
      <c r="G76" s="436">
        <v>75</v>
      </c>
      <c r="H76" s="436"/>
      <c r="I76" s="202" t="s">
        <v>4759</v>
      </c>
      <c r="J76" s="206" t="s">
        <v>4760</v>
      </c>
      <c r="K76" s="428" t="s">
        <v>4823</v>
      </c>
      <c r="L76" s="432" t="s">
        <v>4824</v>
      </c>
      <c r="M76" s="436" t="s">
        <v>4784</v>
      </c>
      <c r="N76" s="436"/>
      <c r="O76" s="436">
        <v>358.9</v>
      </c>
      <c r="P76" s="437">
        <v>0.4</v>
      </c>
      <c r="Q76" s="435" t="s">
        <v>4825</v>
      </c>
      <c r="R76" s="435">
        <f t="shared" si="2"/>
        <v>75</v>
      </c>
      <c r="S76" s="438">
        <f t="shared" ref="S76:S89" si="4">COUNT(C76:H76)-1</f>
        <v>4</v>
      </c>
      <c r="T76" s="438">
        <v>136</v>
      </c>
      <c r="U76" s="438">
        <v>178</v>
      </c>
      <c r="V76" s="438">
        <v>138</v>
      </c>
    </row>
    <row r="77" spans="1:22" x14ac:dyDescent="0.25">
      <c r="A77" s="213">
        <v>76</v>
      </c>
      <c r="B77" s="436">
        <v>75</v>
      </c>
      <c r="C77" s="202">
        <v>22</v>
      </c>
      <c r="D77" s="206">
        <v>23</v>
      </c>
      <c r="E77" s="428">
        <v>73</v>
      </c>
      <c r="F77" s="432">
        <v>74</v>
      </c>
      <c r="G77" s="436">
        <v>75</v>
      </c>
      <c r="H77" s="214">
        <v>76</v>
      </c>
      <c r="I77" s="202" t="s">
        <v>4759</v>
      </c>
      <c r="J77" s="206" t="s">
        <v>4760</v>
      </c>
      <c r="K77" s="428" t="s">
        <v>4823</v>
      </c>
      <c r="L77" s="432" t="s">
        <v>4824</v>
      </c>
      <c r="M77" s="436" t="s">
        <v>4786</v>
      </c>
      <c r="N77" s="214" t="s">
        <v>4826</v>
      </c>
      <c r="O77" s="439">
        <v>358.9</v>
      </c>
      <c r="P77" s="440">
        <v>0.4</v>
      </c>
      <c r="Q77" s="213" t="s">
        <v>4826</v>
      </c>
      <c r="R77" s="213">
        <f t="shared" si="2"/>
        <v>76</v>
      </c>
      <c r="S77" s="216">
        <f t="shared" si="4"/>
        <v>5</v>
      </c>
      <c r="T77" s="216">
        <v>147</v>
      </c>
      <c r="U77" s="216">
        <v>182</v>
      </c>
      <c r="V77" s="216">
        <v>138</v>
      </c>
    </row>
    <row r="78" spans="1:22" x14ac:dyDescent="0.25">
      <c r="A78" s="441">
        <v>77</v>
      </c>
      <c r="B78" s="432">
        <v>74</v>
      </c>
      <c r="C78" s="202">
        <v>22</v>
      </c>
      <c r="D78" s="206">
        <v>23</v>
      </c>
      <c r="E78" s="428">
        <v>73</v>
      </c>
      <c r="F78" s="432">
        <v>74</v>
      </c>
      <c r="G78" s="442">
        <v>77</v>
      </c>
      <c r="H78" s="442"/>
      <c r="I78" s="202" t="s">
        <v>4759</v>
      </c>
      <c r="J78" s="206" t="s">
        <v>4760</v>
      </c>
      <c r="K78" s="428" t="s">
        <v>4823</v>
      </c>
      <c r="L78" s="432" t="s">
        <v>4824</v>
      </c>
      <c r="M78" s="442" t="s">
        <v>4789</v>
      </c>
      <c r="N78" s="442"/>
      <c r="O78" s="442">
        <v>346.7</v>
      </c>
      <c r="P78" s="443">
        <v>0.4</v>
      </c>
      <c r="Q78" s="441" t="s">
        <v>4827</v>
      </c>
      <c r="R78" s="441">
        <f t="shared" si="2"/>
        <v>77</v>
      </c>
      <c r="S78" s="444">
        <f t="shared" si="4"/>
        <v>4</v>
      </c>
      <c r="T78" s="444">
        <v>159</v>
      </c>
      <c r="U78" s="444">
        <v>185</v>
      </c>
      <c r="V78" s="444">
        <v>137</v>
      </c>
    </row>
    <row r="79" spans="1:22" x14ac:dyDescent="0.25">
      <c r="A79" s="445">
        <v>78</v>
      </c>
      <c r="B79" s="442">
        <v>77</v>
      </c>
      <c r="C79" s="202">
        <v>22</v>
      </c>
      <c r="D79" s="206">
        <v>23</v>
      </c>
      <c r="E79" s="428">
        <v>73</v>
      </c>
      <c r="F79" s="432">
        <v>74</v>
      </c>
      <c r="G79" s="442">
        <v>77</v>
      </c>
      <c r="H79" s="446">
        <v>78</v>
      </c>
      <c r="I79" s="202" t="s">
        <v>4759</v>
      </c>
      <c r="J79" s="206" t="s">
        <v>4760</v>
      </c>
      <c r="K79" s="428" t="s">
        <v>4823</v>
      </c>
      <c r="L79" s="432" t="s">
        <v>4824</v>
      </c>
      <c r="M79" s="442" t="s">
        <v>4791</v>
      </c>
      <c r="N79" s="446" t="s">
        <v>4828</v>
      </c>
      <c r="O79" s="447">
        <v>346.7</v>
      </c>
      <c r="P79" s="448">
        <v>0.4</v>
      </c>
      <c r="Q79" s="445" t="s">
        <v>4828</v>
      </c>
      <c r="R79" s="445">
        <f t="shared" si="2"/>
        <v>78</v>
      </c>
      <c r="S79" s="449">
        <f t="shared" si="4"/>
        <v>5</v>
      </c>
      <c r="T79" s="449">
        <v>171</v>
      </c>
      <c r="U79" s="449">
        <v>189</v>
      </c>
      <c r="V79" s="449">
        <v>137</v>
      </c>
    </row>
    <row r="80" spans="1:22" x14ac:dyDescent="0.25">
      <c r="A80" s="450">
        <v>79</v>
      </c>
      <c r="B80" s="432">
        <v>74</v>
      </c>
      <c r="C80" s="202">
        <v>22</v>
      </c>
      <c r="D80" s="206">
        <v>23</v>
      </c>
      <c r="E80" s="428">
        <v>73</v>
      </c>
      <c r="F80" s="432">
        <v>74</v>
      </c>
      <c r="G80" s="451">
        <v>79</v>
      </c>
      <c r="H80" s="451"/>
      <c r="I80" s="202" t="s">
        <v>4759</v>
      </c>
      <c r="J80" s="206" t="s">
        <v>4760</v>
      </c>
      <c r="K80" s="428" t="s">
        <v>4823</v>
      </c>
      <c r="L80" s="432" t="s">
        <v>4824</v>
      </c>
      <c r="M80" s="451" t="s">
        <v>4794</v>
      </c>
      <c r="N80" s="451"/>
      <c r="O80" s="451">
        <v>330.9</v>
      </c>
      <c r="P80" s="452">
        <v>0.2</v>
      </c>
      <c r="Q80" s="450" t="s">
        <v>4829</v>
      </c>
      <c r="R80" s="450">
        <f t="shared" si="2"/>
        <v>79</v>
      </c>
      <c r="S80" s="453">
        <f t="shared" si="4"/>
        <v>4</v>
      </c>
      <c r="T80" s="453">
        <v>183</v>
      </c>
      <c r="U80" s="453">
        <v>194</v>
      </c>
      <c r="V80" s="453">
        <v>137</v>
      </c>
    </row>
    <row r="81" spans="1:22" x14ac:dyDescent="0.25">
      <c r="A81" s="454">
        <v>80</v>
      </c>
      <c r="B81" s="451">
        <v>79</v>
      </c>
      <c r="C81" s="202">
        <v>22</v>
      </c>
      <c r="D81" s="206">
        <v>23</v>
      </c>
      <c r="E81" s="428">
        <v>73</v>
      </c>
      <c r="F81" s="432">
        <v>74</v>
      </c>
      <c r="G81" s="451">
        <v>79</v>
      </c>
      <c r="H81" s="455">
        <v>80</v>
      </c>
      <c r="I81" s="202" t="s">
        <v>4759</v>
      </c>
      <c r="J81" s="206" t="s">
        <v>4760</v>
      </c>
      <c r="K81" s="428" t="s">
        <v>4823</v>
      </c>
      <c r="L81" s="432" t="s">
        <v>4824</v>
      </c>
      <c r="M81" s="451" t="s">
        <v>4796</v>
      </c>
      <c r="N81" s="455" t="s">
        <v>4830</v>
      </c>
      <c r="O81" s="456">
        <v>330.9</v>
      </c>
      <c r="P81" s="457">
        <v>0.2</v>
      </c>
      <c r="Q81" s="454" t="s">
        <v>4830</v>
      </c>
      <c r="R81" s="454">
        <f t="shared" si="2"/>
        <v>80</v>
      </c>
      <c r="S81" s="458">
        <f t="shared" si="4"/>
        <v>5</v>
      </c>
      <c r="T81" s="458">
        <v>193</v>
      </c>
      <c r="U81" s="458">
        <v>197</v>
      </c>
      <c r="V81" s="458">
        <v>136</v>
      </c>
    </row>
    <row r="82" spans="1:22" x14ac:dyDescent="0.25">
      <c r="A82" s="459">
        <v>81</v>
      </c>
      <c r="B82" s="428">
        <v>73</v>
      </c>
      <c r="C82" s="202">
        <v>22</v>
      </c>
      <c r="D82" s="206">
        <v>23</v>
      </c>
      <c r="E82" s="428">
        <v>73</v>
      </c>
      <c r="F82" s="460">
        <v>81</v>
      </c>
      <c r="G82" s="460"/>
      <c r="H82" s="460"/>
      <c r="I82" s="202" t="s">
        <v>4759</v>
      </c>
      <c r="J82" s="206" t="s">
        <v>4760</v>
      </c>
      <c r="K82" s="428" t="s">
        <v>4823</v>
      </c>
      <c r="L82" s="460" t="s">
        <v>4831</v>
      </c>
      <c r="M82" s="460"/>
      <c r="N82" s="460"/>
      <c r="O82" s="460">
        <v>323.2</v>
      </c>
      <c r="P82" s="461">
        <v>0.4</v>
      </c>
      <c r="Q82" s="459" t="s">
        <v>4831</v>
      </c>
      <c r="R82" s="459">
        <f t="shared" si="2"/>
        <v>81</v>
      </c>
      <c r="S82" s="462">
        <f t="shared" si="4"/>
        <v>3</v>
      </c>
      <c r="T82" s="462">
        <v>153</v>
      </c>
      <c r="U82" s="462">
        <v>194</v>
      </c>
      <c r="V82" s="462">
        <v>197</v>
      </c>
    </row>
    <row r="83" spans="1:22" x14ac:dyDescent="0.25">
      <c r="A83" s="463">
        <v>82</v>
      </c>
      <c r="B83" s="460">
        <v>81</v>
      </c>
      <c r="C83" s="202">
        <v>22</v>
      </c>
      <c r="D83" s="206">
        <v>23</v>
      </c>
      <c r="E83" s="428">
        <v>73</v>
      </c>
      <c r="F83" s="460">
        <v>81</v>
      </c>
      <c r="G83" s="464">
        <v>82</v>
      </c>
      <c r="H83" s="464"/>
      <c r="I83" s="202" t="s">
        <v>4759</v>
      </c>
      <c r="J83" s="206" t="s">
        <v>4760</v>
      </c>
      <c r="K83" s="428" t="s">
        <v>4823</v>
      </c>
      <c r="L83" s="460" t="s">
        <v>4831</v>
      </c>
      <c r="M83" s="464" t="s">
        <v>4784</v>
      </c>
      <c r="N83" s="464"/>
      <c r="O83" s="464">
        <v>323.2</v>
      </c>
      <c r="P83" s="465">
        <v>0.4</v>
      </c>
      <c r="Q83" s="463" t="s">
        <v>4832</v>
      </c>
      <c r="R83" s="463">
        <f t="shared" si="2"/>
        <v>82</v>
      </c>
      <c r="S83" s="466">
        <f>COUNT(C83:H83)-1</f>
        <v>4</v>
      </c>
      <c r="T83" s="466">
        <v>141</v>
      </c>
      <c r="U83" s="466">
        <v>190</v>
      </c>
      <c r="V83" s="466">
        <v>197</v>
      </c>
    </row>
    <row r="84" spans="1:22" x14ac:dyDescent="0.25">
      <c r="A84" s="459">
        <v>83</v>
      </c>
      <c r="B84" s="464">
        <v>82</v>
      </c>
      <c r="C84" s="202">
        <v>22</v>
      </c>
      <c r="D84" s="206">
        <v>23</v>
      </c>
      <c r="E84" s="428">
        <v>73</v>
      </c>
      <c r="F84" s="460">
        <v>81</v>
      </c>
      <c r="G84" s="464">
        <v>82</v>
      </c>
      <c r="H84" s="460">
        <v>83</v>
      </c>
      <c r="I84" s="202" t="s">
        <v>4759</v>
      </c>
      <c r="J84" s="206" t="s">
        <v>4760</v>
      </c>
      <c r="K84" s="428" t="s">
        <v>4823</v>
      </c>
      <c r="L84" s="460" t="s">
        <v>4831</v>
      </c>
      <c r="M84" s="464" t="s">
        <v>4786</v>
      </c>
      <c r="N84" s="460" t="s">
        <v>4833</v>
      </c>
      <c r="O84" s="467">
        <v>323.2</v>
      </c>
      <c r="P84" s="468">
        <v>0.4</v>
      </c>
      <c r="Q84" s="459" t="s">
        <v>4833</v>
      </c>
      <c r="R84" s="459">
        <f t="shared" si="2"/>
        <v>83</v>
      </c>
      <c r="S84" s="462">
        <f t="shared" si="4"/>
        <v>5</v>
      </c>
      <c r="T84" s="462">
        <v>153</v>
      </c>
      <c r="U84" s="462">
        <v>194</v>
      </c>
      <c r="V84" s="462">
        <v>197</v>
      </c>
    </row>
    <row r="85" spans="1:22" x14ac:dyDescent="0.25">
      <c r="A85" s="469">
        <v>84</v>
      </c>
      <c r="B85" s="460">
        <v>81</v>
      </c>
      <c r="C85" s="202">
        <v>22</v>
      </c>
      <c r="D85" s="206">
        <v>23</v>
      </c>
      <c r="E85" s="428">
        <v>73</v>
      </c>
      <c r="F85" s="460">
        <v>81</v>
      </c>
      <c r="G85" s="470">
        <v>84</v>
      </c>
      <c r="H85" s="470"/>
      <c r="I85" s="202" t="s">
        <v>4759</v>
      </c>
      <c r="J85" s="206" t="s">
        <v>4760</v>
      </c>
      <c r="K85" s="428" t="s">
        <v>4823</v>
      </c>
      <c r="L85" s="460" t="s">
        <v>4831</v>
      </c>
      <c r="M85" s="470" t="s">
        <v>4789</v>
      </c>
      <c r="N85" s="470"/>
      <c r="O85" s="470">
        <v>315.2</v>
      </c>
      <c r="P85" s="471">
        <v>0.2</v>
      </c>
      <c r="Q85" s="469" t="s">
        <v>4834</v>
      </c>
      <c r="R85" s="469">
        <f t="shared" si="2"/>
        <v>84</v>
      </c>
      <c r="S85" s="472">
        <f t="shared" si="4"/>
        <v>4</v>
      </c>
      <c r="T85" s="472">
        <v>165</v>
      </c>
      <c r="U85" s="472">
        <v>199</v>
      </c>
      <c r="V85" s="472">
        <v>199</v>
      </c>
    </row>
    <row r="86" spans="1:22" x14ac:dyDescent="0.25">
      <c r="A86" s="473">
        <v>85</v>
      </c>
      <c r="B86" s="474">
        <v>85</v>
      </c>
      <c r="C86" s="202">
        <v>22</v>
      </c>
      <c r="D86" s="206">
        <v>23</v>
      </c>
      <c r="E86" s="428">
        <v>73</v>
      </c>
      <c r="F86" s="460">
        <v>81</v>
      </c>
      <c r="G86" s="470">
        <v>84</v>
      </c>
      <c r="H86" s="474">
        <v>85</v>
      </c>
      <c r="I86" s="202" t="s">
        <v>4759</v>
      </c>
      <c r="J86" s="206" t="s">
        <v>4760</v>
      </c>
      <c r="K86" s="428" t="s">
        <v>4823</v>
      </c>
      <c r="L86" s="460" t="s">
        <v>4831</v>
      </c>
      <c r="M86" s="470" t="s">
        <v>4791</v>
      </c>
      <c r="N86" s="474" t="s">
        <v>4835</v>
      </c>
      <c r="O86" s="475">
        <v>315.2</v>
      </c>
      <c r="P86" s="476">
        <v>0.2</v>
      </c>
      <c r="Q86" s="473" t="s">
        <v>4835</v>
      </c>
      <c r="R86" s="473">
        <f t="shared" si="2"/>
        <v>85</v>
      </c>
      <c r="S86" s="477">
        <f t="shared" si="4"/>
        <v>5</v>
      </c>
      <c r="T86" s="477">
        <v>178</v>
      </c>
      <c r="U86" s="477">
        <v>203</v>
      </c>
      <c r="V86" s="477">
        <v>199</v>
      </c>
    </row>
    <row r="87" spans="1:22" x14ac:dyDescent="0.25">
      <c r="A87" s="478">
        <v>86</v>
      </c>
      <c r="B87" s="460">
        <v>81</v>
      </c>
      <c r="C87" s="202">
        <v>22</v>
      </c>
      <c r="D87" s="206">
        <v>23</v>
      </c>
      <c r="E87" s="428">
        <v>73</v>
      </c>
      <c r="F87" s="460">
        <v>81</v>
      </c>
      <c r="G87" s="479">
        <v>86</v>
      </c>
      <c r="H87" s="479"/>
      <c r="I87" s="202" t="s">
        <v>4759</v>
      </c>
      <c r="J87" s="206" t="s">
        <v>4760</v>
      </c>
      <c r="K87" s="428" t="s">
        <v>4823</v>
      </c>
      <c r="L87" s="460" t="s">
        <v>4831</v>
      </c>
      <c r="M87" s="479" t="s">
        <v>4794</v>
      </c>
      <c r="N87" s="479"/>
      <c r="O87" s="479">
        <v>307</v>
      </c>
      <c r="P87" s="480">
        <v>0.1</v>
      </c>
      <c r="Q87" s="478" t="s">
        <v>4836</v>
      </c>
      <c r="R87" s="478">
        <f t="shared" si="2"/>
        <v>86</v>
      </c>
      <c r="S87" s="481">
        <f t="shared" si="4"/>
        <v>4</v>
      </c>
      <c r="T87" s="481">
        <v>190</v>
      </c>
      <c r="U87" s="481">
        <v>207</v>
      </c>
      <c r="V87" s="481">
        <v>200</v>
      </c>
    </row>
    <row r="88" spans="1:22" x14ac:dyDescent="0.25">
      <c r="A88" s="482">
        <v>87</v>
      </c>
      <c r="B88" s="479">
        <v>86</v>
      </c>
      <c r="C88" s="202">
        <v>22</v>
      </c>
      <c r="D88" s="206">
        <v>23</v>
      </c>
      <c r="E88" s="428">
        <v>73</v>
      </c>
      <c r="F88" s="460">
        <v>81</v>
      </c>
      <c r="G88" s="479">
        <v>86</v>
      </c>
      <c r="H88" s="483">
        <v>87</v>
      </c>
      <c r="I88" s="202" t="s">
        <v>4759</v>
      </c>
      <c r="J88" s="206" t="s">
        <v>4760</v>
      </c>
      <c r="K88" s="428" t="s">
        <v>4823</v>
      </c>
      <c r="L88" s="460" t="s">
        <v>4831</v>
      </c>
      <c r="M88" s="479" t="s">
        <v>4796</v>
      </c>
      <c r="N88" s="483" t="s">
        <v>4837</v>
      </c>
      <c r="O88" s="484">
        <v>307</v>
      </c>
      <c r="P88" s="485">
        <v>0.1</v>
      </c>
      <c r="Q88" s="482" t="s">
        <v>4837</v>
      </c>
      <c r="R88" s="482">
        <f t="shared" si="2"/>
        <v>87</v>
      </c>
      <c r="S88" s="486">
        <f t="shared" si="4"/>
        <v>5</v>
      </c>
      <c r="T88" s="486">
        <v>189</v>
      </c>
      <c r="U88" s="486">
        <v>207</v>
      </c>
      <c r="V88" s="486">
        <v>208</v>
      </c>
    </row>
    <row r="89" spans="1:22" x14ac:dyDescent="0.25">
      <c r="A89" s="487">
        <v>88</v>
      </c>
      <c r="B89" s="479">
        <v>86</v>
      </c>
      <c r="C89" s="202">
        <v>22</v>
      </c>
      <c r="D89" s="206">
        <v>23</v>
      </c>
      <c r="E89" s="428">
        <v>73</v>
      </c>
      <c r="F89" s="460">
        <v>81</v>
      </c>
      <c r="G89" s="479">
        <v>86</v>
      </c>
      <c r="H89" s="488">
        <v>88</v>
      </c>
      <c r="I89" s="202" t="s">
        <v>4759</v>
      </c>
      <c r="J89" s="206" t="s">
        <v>4760</v>
      </c>
      <c r="K89" s="428" t="s">
        <v>4823</v>
      </c>
      <c r="L89" s="460" t="s">
        <v>4831</v>
      </c>
      <c r="M89" s="479" t="s">
        <v>4796</v>
      </c>
      <c r="N89" s="488" t="s">
        <v>4838</v>
      </c>
      <c r="O89" s="489">
        <v>303.7</v>
      </c>
      <c r="P89" s="490">
        <v>0.1</v>
      </c>
      <c r="Q89" s="487" t="s">
        <v>4838</v>
      </c>
      <c r="R89" s="487">
        <f t="shared" si="2"/>
        <v>88</v>
      </c>
      <c r="S89" s="491">
        <f t="shared" si="4"/>
        <v>5</v>
      </c>
      <c r="T89" s="491">
        <v>202</v>
      </c>
      <c r="U89" s="491">
        <v>212</v>
      </c>
      <c r="V89" s="491">
        <v>209</v>
      </c>
    </row>
    <row r="90" spans="1:22" x14ac:dyDescent="0.25">
      <c r="A90" s="492">
        <v>89</v>
      </c>
      <c r="B90" s="206">
        <v>23</v>
      </c>
      <c r="C90" s="202">
        <v>22</v>
      </c>
      <c r="D90" s="206">
        <v>23</v>
      </c>
      <c r="E90" s="493">
        <v>89</v>
      </c>
      <c r="F90" s="493"/>
      <c r="G90" s="493"/>
      <c r="H90" s="493"/>
      <c r="I90" s="202" t="s">
        <v>4759</v>
      </c>
      <c r="J90" s="206" t="s">
        <v>4760</v>
      </c>
      <c r="K90" s="493" t="s">
        <v>4839</v>
      </c>
      <c r="L90" s="493" t="s">
        <v>4738</v>
      </c>
      <c r="M90" s="493"/>
      <c r="N90" s="493"/>
      <c r="O90" s="493">
        <v>289.89999999999998</v>
      </c>
      <c r="P90" s="494">
        <v>0.15</v>
      </c>
      <c r="Q90" s="492" t="s">
        <v>4839</v>
      </c>
      <c r="R90" s="492">
        <f t="shared" si="2"/>
        <v>89</v>
      </c>
      <c r="S90" s="495">
        <f t="shared" si="3"/>
        <v>3</v>
      </c>
      <c r="T90" s="495">
        <v>227</v>
      </c>
      <c r="U90" s="495">
        <v>103</v>
      </c>
      <c r="V90" s="495">
        <v>78</v>
      </c>
    </row>
    <row r="91" spans="1:22" x14ac:dyDescent="0.25">
      <c r="A91" s="496">
        <v>90</v>
      </c>
      <c r="B91" s="493">
        <v>89</v>
      </c>
      <c r="C91" s="202">
        <v>22</v>
      </c>
      <c r="D91" s="206">
        <v>23</v>
      </c>
      <c r="E91" s="493">
        <v>89</v>
      </c>
      <c r="F91" s="143"/>
      <c r="G91" s="497">
        <v>90</v>
      </c>
      <c r="H91" s="497"/>
      <c r="I91" s="202" t="s">
        <v>4759</v>
      </c>
      <c r="J91" s="206" t="s">
        <v>4760</v>
      </c>
      <c r="K91" s="493" t="s">
        <v>4839</v>
      </c>
      <c r="L91" s="143" t="s">
        <v>4738</v>
      </c>
      <c r="M91" s="497" t="s">
        <v>4840</v>
      </c>
      <c r="N91" s="497"/>
      <c r="O91" s="497">
        <v>289.89999999999998</v>
      </c>
      <c r="P91" s="498">
        <v>0.15</v>
      </c>
      <c r="Q91" s="496" t="s">
        <v>4840</v>
      </c>
      <c r="R91" s="496">
        <f t="shared" si="2"/>
        <v>90</v>
      </c>
      <c r="S91" s="499">
        <f t="shared" si="3"/>
        <v>4</v>
      </c>
      <c r="T91" s="499">
        <v>229</v>
      </c>
      <c r="U91" s="499">
        <v>121</v>
      </c>
      <c r="V91" s="499">
        <v>101</v>
      </c>
    </row>
    <row r="92" spans="1:22" x14ac:dyDescent="0.25">
      <c r="A92" s="500">
        <v>91</v>
      </c>
      <c r="B92" s="497">
        <v>90</v>
      </c>
      <c r="C92" s="202">
        <v>22</v>
      </c>
      <c r="D92" s="206">
        <v>23</v>
      </c>
      <c r="E92" s="493">
        <v>89</v>
      </c>
      <c r="F92" s="143"/>
      <c r="G92" s="497">
        <v>90</v>
      </c>
      <c r="H92" s="501">
        <v>91</v>
      </c>
      <c r="I92" s="202" t="s">
        <v>4759</v>
      </c>
      <c r="J92" s="206" t="s">
        <v>4760</v>
      </c>
      <c r="K92" s="493" t="s">
        <v>4839</v>
      </c>
      <c r="L92" s="143" t="s">
        <v>4738</v>
      </c>
      <c r="M92" s="497" t="s">
        <v>4840</v>
      </c>
      <c r="N92" s="501" t="s">
        <v>4841</v>
      </c>
      <c r="O92" s="502">
        <v>298.89999999999998</v>
      </c>
      <c r="P92" s="503">
        <v>0.15</v>
      </c>
      <c r="Q92" s="500" t="s">
        <v>4841</v>
      </c>
      <c r="R92" s="500">
        <f t="shared" si="2"/>
        <v>91</v>
      </c>
      <c r="S92" s="504">
        <f t="shared" si="3"/>
        <v>5</v>
      </c>
      <c r="T92" s="504">
        <v>220</v>
      </c>
      <c r="U92" s="504">
        <v>129</v>
      </c>
      <c r="V92" s="504">
        <v>110</v>
      </c>
    </row>
    <row r="93" spans="1:22" x14ac:dyDescent="0.25">
      <c r="A93" s="505">
        <v>92</v>
      </c>
      <c r="B93" s="497">
        <v>90</v>
      </c>
      <c r="C93" s="202">
        <v>22</v>
      </c>
      <c r="D93" s="206">
        <v>23</v>
      </c>
      <c r="E93" s="493">
        <v>89</v>
      </c>
      <c r="F93" s="143"/>
      <c r="G93" s="497">
        <v>90</v>
      </c>
      <c r="H93" s="506">
        <v>92</v>
      </c>
      <c r="I93" s="202" t="s">
        <v>4759</v>
      </c>
      <c r="J93" s="206" t="s">
        <v>4760</v>
      </c>
      <c r="K93" s="493" t="s">
        <v>4839</v>
      </c>
      <c r="L93" s="143" t="s">
        <v>4738</v>
      </c>
      <c r="M93" s="497" t="s">
        <v>4840</v>
      </c>
      <c r="N93" s="506" t="s">
        <v>4842</v>
      </c>
      <c r="O93" s="507">
        <v>295</v>
      </c>
      <c r="P93" s="508">
        <v>0.18</v>
      </c>
      <c r="Q93" s="505" t="s">
        <v>4842</v>
      </c>
      <c r="R93" s="505">
        <f t="shared" si="2"/>
        <v>92</v>
      </c>
      <c r="S93" s="509">
        <f t="shared" si="3"/>
        <v>5</v>
      </c>
      <c r="T93" s="509">
        <v>221</v>
      </c>
      <c r="U93" s="509">
        <v>137</v>
      </c>
      <c r="V93" s="509">
        <v>119</v>
      </c>
    </row>
    <row r="94" spans="1:22" x14ac:dyDescent="0.25">
      <c r="A94" s="510">
        <v>93</v>
      </c>
      <c r="B94" s="497">
        <v>90</v>
      </c>
      <c r="C94" s="202">
        <v>22</v>
      </c>
      <c r="D94" s="206">
        <v>23</v>
      </c>
      <c r="E94" s="493">
        <v>89</v>
      </c>
      <c r="F94" s="143"/>
      <c r="G94" s="497">
        <v>90</v>
      </c>
      <c r="H94" s="511">
        <v>93</v>
      </c>
      <c r="I94" s="202" t="s">
        <v>4759</v>
      </c>
      <c r="J94" s="206" t="s">
        <v>4760</v>
      </c>
      <c r="K94" s="493" t="s">
        <v>4839</v>
      </c>
      <c r="L94" s="143" t="s">
        <v>4738</v>
      </c>
      <c r="M94" s="497" t="s">
        <v>4840</v>
      </c>
      <c r="N94" s="511" t="s">
        <v>4843</v>
      </c>
      <c r="O94" s="512">
        <v>290.10000000000002</v>
      </c>
      <c r="P94" s="513">
        <v>0.26</v>
      </c>
      <c r="Q94" s="510" t="s">
        <v>4843</v>
      </c>
      <c r="R94" s="510">
        <f t="shared" si="2"/>
        <v>93</v>
      </c>
      <c r="S94" s="514">
        <f t="shared" si="3"/>
        <v>5</v>
      </c>
      <c r="T94" s="514">
        <v>221</v>
      </c>
      <c r="U94" s="514">
        <v>146</v>
      </c>
      <c r="V94" s="514">
        <v>129</v>
      </c>
    </row>
    <row r="95" spans="1:22" x14ac:dyDescent="0.25">
      <c r="A95" s="515">
        <v>94</v>
      </c>
      <c r="B95" s="497">
        <v>90</v>
      </c>
      <c r="C95" s="202">
        <v>22</v>
      </c>
      <c r="D95" s="206">
        <v>23</v>
      </c>
      <c r="E95" s="493">
        <v>89</v>
      </c>
      <c r="F95" s="143"/>
      <c r="G95" s="497">
        <v>90</v>
      </c>
      <c r="H95" s="516">
        <v>94</v>
      </c>
      <c r="I95" s="202" t="s">
        <v>4759</v>
      </c>
      <c r="J95" s="206" t="s">
        <v>4760</v>
      </c>
      <c r="K95" s="493" t="s">
        <v>4839</v>
      </c>
      <c r="L95" s="143" t="s">
        <v>4738</v>
      </c>
      <c r="M95" s="497" t="s">
        <v>4840</v>
      </c>
      <c r="N95" s="516" t="s">
        <v>4844</v>
      </c>
      <c r="O95" s="517">
        <v>283.5</v>
      </c>
      <c r="P95" s="518">
        <v>0.6</v>
      </c>
      <c r="Q95" s="515" t="s">
        <v>4844</v>
      </c>
      <c r="R95" s="515">
        <f t="shared" si="2"/>
        <v>94</v>
      </c>
      <c r="S95" s="519">
        <f t="shared" si="3"/>
        <v>5</v>
      </c>
      <c r="T95" s="519">
        <v>222</v>
      </c>
      <c r="U95" s="519">
        <v>154</v>
      </c>
      <c r="V95" s="519">
        <v>139</v>
      </c>
    </row>
    <row r="96" spans="1:22" x14ac:dyDescent="0.25">
      <c r="A96" s="520">
        <v>95</v>
      </c>
      <c r="B96" s="493">
        <v>89</v>
      </c>
      <c r="C96" s="202">
        <v>22</v>
      </c>
      <c r="D96" s="206">
        <v>23</v>
      </c>
      <c r="E96" s="493">
        <v>89</v>
      </c>
      <c r="F96" s="143"/>
      <c r="G96" s="521">
        <v>95</v>
      </c>
      <c r="H96" s="521"/>
      <c r="I96" s="202" t="s">
        <v>4759</v>
      </c>
      <c r="J96" s="206" t="s">
        <v>4760</v>
      </c>
      <c r="K96" s="493" t="s">
        <v>4839</v>
      </c>
      <c r="L96" s="143" t="s">
        <v>4738</v>
      </c>
      <c r="M96" s="521" t="s">
        <v>4845</v>
      </c>
      <c r="N96" s="521"/>
      <c r="O96" s="521">
        <v>272.3</v>
      </c>
      <c r="P96" s="522">
        <v>0.5</v>
      </c>
      <c r="Q96" s="520" t="s">
        <v>4845</v>
      </c>
      <c r="R96" s="520">
        <f t="shared" si="2"/>
        <v>95</v>
      </c>
      <c r="S96" s="523">
        <f t="shared" si="3"/>
        <v>4</v>
      </c>
      <c r="T96" s="523">
        <v>243</v>
      </c>
      <c r="U96" s="523">
        <v>143</v>
      </c>
      <c r="V96" s="523">
        <v>119</v>
      </c>
    </row>
    <row r="97" spans="1:22" x14ac:dyDescent="0.25">
      <c r="A97" s="520">
        <v>96</v>
      </c>
      <c r="B97" s="521">
        <v>95</v>
      </c>
      <c r="C97" s="202">
        <v>22</v>
      </c>
      <c r="D97" s="206">
        <v>23</v>
      </c>
      <c r="E97" s="493">
        <v>89</v>
      </c>
      <c r="F97" s="143"/>
      <c r="G97" s="521">
        <v>95</v>
      </c>
      <c r="H97" s="521">
        <v>96</v>
      </c>
      <c r="I97" s="202" t="s">
        <v>4759</v>
      </c>
      <c r="J97" s="206" t="s">
        <v>4760</v>
      </c>
      <c r="K97" s="493" t="s">
        <v>4839</v>
      </c>
      <c r="L97" s="143" t="s">
        <v>4738</v>
      </c>
      <c r="M97" s="521" t="s">
        <v>4845</v>
      </c>
      <c r="N97" s="521" t="s">
        <v>4846</v>
      </c>
      <c r="O97" s="524">
        <v>272.3</v>
      </c>
      <c r="P97" s="525">
        <v>0.5</v>
      </c>
      <c r="Q97" s="520" t="s">
        <v>4846</v>
      </c>
      <c r="R97" s="520">
        <f t="shared" si="2"/>
        <v>96</v>
      </c>
      <c r="S97" s="523">
        <f t="shared" si="3"/>
        <v>5</v>
      </c>
      <c r="T97" s="523">
        <v>244</v>
      </c>
      <c r="U97" s="523">
        <v>151</v>
      </c>
      <c r="V97" s="523">
        <v>128</v>
      </c>
    </row>
    <row r="98" spans="1:22" x14ac:dyDescent="0.25">
      <c r="A98" s="526">
        <v>97</v>
      </c>
      <c r="B98" s="521">
        <v>95</v>
      </c>
      <c r="C98" s="202">
        <v>22</v>
      </c>
      <c r="D98" s="206">
        <v>23</v>
      </c>
      <c r="E98" s="493">
        <v>89</v>
      </c>
      <c r="F98" s="143"/>
      <c r="G98" s="521">
        <v>95</v>
      </c>
      <c r="H98" s="527">
        <v>97</v>
      </c>
      <c r="I98" s="202" t="s">
        <v>4759</v>
      </c>
      <c r="J98" s="206" t="s">
        <v>4760</v>
      </c>
      <c r="K98" s="493" t="s">
        <v>4839</v>
      </c>
      <c r="L98" s="143" t="s">
        <v>4738</v>
      </c>
      <c r="M98" s="521" t="s">
        <v>4845</v>
      </c>
      <c r="N98" s="527" t="s">
        <v>4847</v>
      </c>
      <c r="O98" s="528">
        <v>268.8</v>
      </c>
      <c r="P98" s="529">
        <v>0.5</v>
      </c>
      <c r="Q98" s="526" t="s">
        <v>4847</v>
      </c>
      <c r="R98" s="526">
        <f t="shared" si="2"/>
        <v>97</v>
      </c>
      <c r="S98" s="530">
        <f t="shared" si="3"/>
        <v>5</v>
      </c>
      <c r="T98" s="530">
        <v>245</v>
      </c>
      <c r="U98" s="530">
        <v>160</v>
      </c>
      <c r="V98" s="530">
        <v>139</v>
      </c>
    </row>
    <row r="99" spans="1:22" x14ac:dyDescent="0.25">
      <c r="A99" s="531">
        <v>98</v>
      </c>
      <c r="B99" s="521">
        <v>95</v>
      </c>
      <c r="C99" s="202">
        <v>22</v>
      </c>
      <c r="D99" s="206">
        <v>23</v>
      </c>
      <c r="E99" s="493">
        <v>89</v>
      </c>
      <c r="F99" s="143"/>
      <c r="G99" s="521">
        <v>95</v>
      </c>
      <c r="H99" s="532">
        <v>98</v>
      </c>
      <c r="I99" s="202" t="s">
        <v>4759</v>
      </c>
      <c r="J99" s="206" t="s">
        <v>4760</v>
      </c>
      <c r="K99" s="493" t="s">
        <v>4839</v>
      </c>
      <c r="L99" s="143" t="s">
        <v>4738</v>
      </c>
      <c r="M99" s="521" t="s">
        <v>4845</v>
      </c>
      <c r="N99" s="532" t="s">
        <v>4848</v>
      </c>
      <c r="O99" s="533">
        <v>265.10000000000002</v>
      </c>
      <c r="P99" s="534">
        <v>0.4</v>
      </c>
      <c r="Q99" s="531" t="s">
        <v>4848</v>
      </c>
      <c r="R99" s="531">
        <f t="shared" si="2"/>
        <v>98</v>
      </c>
      <c r="S99" s="535">
        <f t="shared" si="3"/>
        <v>5</v>
      </c>
      <c r="T99" s="535">
        <v>246</v>
      </c>
      <c r="U99" s="535">
        <v>170</v>
      </c>
      <c r="V99" s="535">
        <v>150</v>
      </c>
    </row>
    <row r="100" spans="1:22" x14ac:dyDescent="0.25">
      <c r="A100" s="536">
        <v>99</v>
      </c>
      <c r="B100" s="493">
        <v>89</v>
      </c>
      <c r="C100" s="202">
        <v>22</v>
      </c>
      <c r="D100" s="206">
        <v>23</v>
      </c>
      <c r="E100" s="493">
        <v>89</v>
      </c>
      <c r="F100" s="143"/>
      <c r="G100" s="537">
        <v>99</v>
      </c>
      <c r="H100" s="537"/>
      <c r="I100" s="202" t="s">
        <v>4759</v>
      </c>
      <c r="J100" s="206" t="s">
        <v>4760</v>
      </c>
      <c r="K100" s="493" t="s">
        <v>4839</v>
      </c>
      <c r="L100" s="143" t="s">
        <v>4738</v>
      </c>
      <c r="M100" s="537" t="s">
        <v>4849</v>
      </c>
      <c r="N100" s="537"/>
      <c r="O100" s="537">
        <v>259.8</v>
      </c>
      <c r="P100" s="538">
        <v>0.4</v>
      </c>
      <c r="Q100" s="536" t="s">
        <v>4849</v>
      </c>
      <c r="R100" s="536">
        <f t="shared" si="2"/>
        <v>99</v>
      </c>
      <c r="S100" s="539">
        <f t="shared" si="3"/>
        <v>4</v>
      </c>
      <c r="T100" s="539">
        <v>247</v>
      </c>
      <c r="U100" s="539">
        <v>180</v>
      </c>
      <c r="V100" s="539">
        <v>162</v>
      </c>
    </row>
    <row r="101" spans="1:22" x14ac:dyDescent="0.25">
      <c r="A101" s="540">
        <v>100</v>
      </c>
      <c r="B101" s="537">
        <v>99</v>
      </c>
      <c r="C101" s="202">
        <v>22</v>
      </c>
      <c r="D101" s="206">
        <v>23</v>
      </c>
      <c r="E101" s="493">
        <v>89</v>
      </c>
      <c r="F101" s="143"/>
      <c r="G101" s="537">
        <v>99</v>
      </c>
      <c r="H101" s="541">
        <v>100</v>
      </c>
      <c r="I101" s="202" t="s">
        <v>4759</v>
      </c>
      <c r="J101" s="206" t="s">
        <v>4760</v>
      </c>
      <c r="K101" s="493" t="s">
        <v>4839</v>
      </c>
      <c r="L101" s="143" t="s">
        <v>4738</v>
      </c>
      <c r="M101" s="537" t="s">
        <v>4849</v>
      </c>
      <c r="N101" s="541" t="s">
        <v>4850</v>
      </c>
      <c r="O101" s="542">
        <v>259.8</v>
      </c>
      <c r="P101" s="543">
        <v>0.4</v>
      </c>
      <c r="Q101" s="540" t="s">
        <v>4850</v>
      </c>
      <c r="R101" s="540">
        <f t="shared" si="2"/>
        <v>100</v>
      </c>
      <c r="S101" s="544">
        <f t="shared" si="3"/>
        <v>5</v>
      </c>
      <c r="T101" s="544">
        <v>248</v>
      </c>
      <c r="U101" s="544">
        <v>191</v>
      </c>
      <c r="V101" s="544">
        <v>174</v>
      </c>
    </row>
    <row r="102" spans="1:22" x14ac:dyDescent="0.25">
      <c r="A102" s="545">
        <v>101</v>
      </c>
      <c r="B102" s="537">
        <v>99</v>
      </c>
      <c r="C102" s="202">
        <v>22</v>
      </c>
      <c r="D102" s="206">
        <v>23</v>
      </c>
      <c r="E102" s="493">
        <v>89</v>
      </c>
      <c r="F102" s="143"/>
      <c r="G102" s="537">
        <v>99</v>
      </c>
      <c r="H102" s="546">
        <v>101</v>
      </c>
      <c r="I102" s="202" t="s">
        <v>4759</v>
      </c>
      <c r="J102" s="206" t="s">
        <v>4760</v>
      </c>
      <c r="K102" s="493" t="s">
        <v>4839</v>
      </c>
      <c r="L102" s="143" t="s">
        <v>4738</v>
      </c>
      <c r="M102" s="537" t="s">
        <v>4849</v>
      </c>
      <c r="N102" s="546" t="s">
        <v>4851</v>
      </c>
      <c r="O102" s="547">
        <v>254.14</v>
      </c>
      <c r="P102" s="548">
        <v>7.0000000000000007E-2</v>
      </c>
      <c r="Q102" s="545" t="s">
        <v>4851</v>
      </c>
      <c r="R102" s="545">
        <f t="shared" si="2"/>
        <v>101</v>
      </c>
      <c r="S102" s="549">
        <f t="shared" si="3"/>
        <v>5</v>
      </c>
      <c r="T102" s="549">
        <v>249</v>
      </c>
      <c r="U102" s="549">
        <v>201</v>
      </c>
      <c r="V102" s="549">
        <v>187</v>
      </c>
    </row>
    <row r="103" spans="1:22" x14ac:dyDescent="0.25">
      <c r="A103" s="550">
        <v>102</v>
      </c>
      <c r="B103" s="202">
        <v>22</v>
      </c>
      <c r="C103" s="202">
        <v>22</v>
      </c>
      <c r="D103" s="551">
        <v>102</v>
      </c>
      <c r="E103" s="551"/>
      <c r="F103" s="551"/>
      <c r="G103" s="551"/>
      <c r="H103" s="551"/>
      <c r="I103" s="202" t="s">
        <v>4759</v>
      </c>
      <c r="J103" s="551" t="s">
        <v>4852</v>
      </c>
      <c r="K103" s="551"/>
      <c r="L103" s="551" t="s">
        <v>4738</v>
      </c>
      <c r="M103" s="551"/>
      <c r="N103" s="551"/>
      <c r="O103" s="551">
        <v>252.17</v>
      </c>
      <c r="P103" s="552">
        <v>0.06</v>
      </c>
      <c r="Q103" s="550" t="s">
        <v>4852</v>
      </c>
      <c r="R103" s="550">
        <f t="shared" si="2"/>
        <v>102</v>
      </c>
      <c r="S103" s="553">
        <f t="shared" si="3"/>
        <v>2</v>
      </c>
      <c r="T103" s="553">
        <v>84</v>
      </c>
      <c r="U103" s="553">
        <v>195</v>
      </c>
      <c r="V103" s="553">
        <v>232</v>
      </c>
    </row>
    <row r="104" spans="1:22" x14ac:dyDescent="0.25">
      <c r="A104" s="554">
        <v>103</v>
      </c>
      <c r="B104" s="551">
        <v>102</v>
      </c>
      <c r="C104" s="202">
        <v>22</v>
      </c>
      <c r="D104" s="551">
        <v>102</v>
      </c>
      <c r="E104" s="555">
        <v>103</v>
      </c>
      <c r="F104" s="555"/>
      <c r="G104" s="555"/>
      <c r="H104" s="555"/>
      <c r="I104" s="202" t="s">
        <v>4759</v>
      </c>
      <c r="J104" s="551" t="s">
        <v>4852</v>
      </c>
      <c r="K104" s="555" t="s">
        <v>4853</v>
      </c>
      <c r="L104" s="555" t="s">
        <v>4738</v>
      </c>
      <c r="M104" s="555"/>
      <c r="N104" s="555"/>
      <c r="O104" s="555">
        <v>252.17</v>
      </c>
      <c r="P104" s="556">
        <v>0.06</v>
      </c>
      <c r="Q104" s="554" t="s">
        <v>4853</v>
      </c>
      <c r="R104" s="554">
        <f t="shared" si="2"/>
        <v>103</v>
      </c>
      <c r="S104" s="557">
        <f t="shared" si="3"/>
        <v>3</v>
      </c>
      <c r="T104" s="557">
        <v>142</v>
      </c>
      <c r="U104" s="557">
        <v>79</v>
      </c>
      <c r="V104" s="557">
        <v>159</v>
      </c>
    </row>
    <row r="105" spans="1:22" x14ac:dyDescent="0.25">
      <c r="A105" s="558">
        <v>104</v>
      </c>
      <c r="B105" s="555">
        <v>103</v>
      </c>
      <c r="C105" s="202">
        <v>22</v>
      </c>
      <c r="D105" s="551">
        <v>102</v>
      </c>
      <c r="E105" s="555">
        <v>103</v>
      </c>
      <c r="F105" s="143"/>
      <c r="G105" s="559">
        <v>104</v>
      </c>
      <c r="H105" s="559"/>
      <c r="I105" s="202" t="s">
        <v>4759</v>
      </c>
      <c r="J105" s="551" t="s">
        <v>4852</v>
      </c>
      <c r="K105" s="555" t="s">
        <v>4853</v>
      </c>
      <c r="L105" s="143" t="s">
        <v>4738</v>
      </c>
      <c r="M105" s="559" t="s">
        <v>4784</v>
      </c>
      <c r="N105" s="559"/>
      <c r="O105" s="559">
        <v>252.17</v>
      </c>
      <c r="P105" s="560">
        <v>0.06</v>
      </c>
      <c r="Q105" s="558" t="s">
        <v>4854</v>
      </c>
      <c r="R105" s="558">
        <f t="shared" si="2"/>
        <v>104</v>
      </c>
      <c r="S105" s="561">
        <f t="shared" si="3"/>
        <v>4</v>
      </c>
      <c r="T105" s="561">
        <v>159</v>
      </c>
      <c r="U105" s="561">
        <v>89</v>
      </c>
      <c r="V105" s="561">
        <v>164</v>
      </c>
    </row>
    <row r="106" spans="1:22" x14ac:dyDescent="0.25">
      <c r="A106" s="562">
        <v>105</v>
      </c>
      <c r="B106" s="559">
        <v>104</v>
      </c>
      <c r="C106" s="202">
        <v>22</v>
      </c>
      <c r="D106" s="551">
        <v>102</v>
      </c>
      <c r="E106" s="555">
        <v>103</v>
      </c>
      <c r="F106" s="143"/>
      <c r="G106" s="559">
        <v>104</v>
      </c>
      <c r="H106" s="563">
        <v>105</v>
      </c>
      <c r="I106" s="202" t="s">
        <v>4759</v>
      </c>
      <c r="J106" s="551" t="s">
        <v>4852</v>
      </c>
      <c r="K106" s="555" t="s">
        <v>4853</v>
      </c>
      <c r="L106" s="143" t="s">
        <v>4738</v>
      </c>
      <c r="M106" s="559" t="s">
        <v>4786</v>
      </c>
      <c r="N106" s="563" t="s">
        <v>4855</v>
      </c>
      <c r="O106" s="564">
        <v>252.17</v>
      </c>
      <c r="P106" s="565">
        <v>0.06</v>
      </c>
      <c r="Q106" s="562" t="s">
        <v>4855</v>
      </c>
      <c r="R106" s="562">
        <f t="shared" si="2"/>
        <v>105</v>
      </c>
      <c r="S106" s="566">
        <f t="shared" si="3"/>
        <v>5</v>
      </c>
      <c r="T106" s="566">
        <v>169</v>
      </c>
      <c r="U106" s="566">
        <v>100</v>
      </c>
      <c r="V106" s="566">
        <v>170</v>
      </c>
    </row>
    <row r="107" spans="1:22" x14ac:dyDescent="0.25">
      <c r="A107" s="567">
        <v>106</v>
      </c>
      <c r="B107" s="559">
        <v>104</v>
      </c>
      <c r="C107" s="202">
        <v>22</v>
      </c>
      <c r="D107" s="551">
        <v>102</v>
      </c>
      <c r="E107" s="555">
        <v>103</v>
      </c>
      <c r="F107" s="143"/>
      <c r="G107" s="559">
        <v>104</v>
      </c>
      <c r="H107" s="568">
        <v>106</v>
      </c>
      <c r="I107" s="202" t="s">
        <v>4759</v>
      </c>
      <c r="J107" s="551" t="s">
        <v>4852</v>
      </c>
      <c r="K107" s="555" t="s">
        <v>4853</v>
      </c>
      <c r="L107" s="143" t="s">
        <v>4738</v>
      </c>
      <c r="M107" s="559" t="s">
        <v>4786</v>
      </c>
      <c r="N107" s="568" t="s">
        <v>4856</v>
      </c>
      <c r="O107" s="569">
        <v>251.2</v>
      </c>
      <c r="P107" s="570"/>
      <c r="Q107" s="567" t="s">
        <v>4856</v>
      </c>
      <c r="R107" s="567">
        <f t="shared" si="2"/>
        <v>106</v>
      </c>
      <c r="S107" s="571">
        <f t="shared" si="3"/>
        <v>5</v>
      </c>
      <c r="T107" s="571">
        <v>177</v>
      </c>
      <c r="U107" s="571">
        <v>109</v>
      </c>
      <c r="V107" s="571">
        <v>174</v>
      </c>
    </row>
    <row r="108" spans="1:22" x14ac:dyDescent="0.25">
      <c r="A108" s="572">
        <v>107</v>
      </c>
      <c r="B108" s="555">
        <v>103</v>
      </c>
      <c r="C108" s="202">
        <v>22</v>
      </c>
      <c r="D108" s="551">
        <v>102</v>
      </c>
      <c r="E108" s="555">
        <v>103</v>
      </c>
      <c r="F108" s="143"/>
      <c r="G108" s="573">
        <v>107</v>
      </c>
      <c r="H108" s="573"/>
      <c r="I108" s="202" t="s">
        <v>4759</v>
      </c>
      <c r="J108" s="551" t="s">
        <v>4852</v>
      </c>
      <c r="K108" s="555" t="s">
        <v>4853</v>
      </c>
      <c r="L108" s="143" t="s">
        <v>4738</v>
      </c>
      <c r="M108" s="573" t="s">
        <v>4789</v>
      </c>
      <c r="N108" s="573"/>
      <c r="O108" s="573">
        <v>247.2</v>
      </c>
      <c r="P108" s="574"/>
      <c r="Q108" s="572" t="s">
        <v>4857</v>
      </c>
      <c r="R108" s="572">
        <f t="shared" si="2"/>
        <v>107</v>
      </c>
      <c r="S108" s="575">
        <f t="shared" si="3"/>
        <v>4</v>
      </c>
      <c r="T108" s="575">
        <v>178</v>
      </c>
      <c r="U108" s="575">
        <v>126</v>
      </c>
      <c r="V108" s="575">
        <v>185</v>
      </c>
    </row>
    <row r="109" spans="1:22" x14ac:dyDescent="0.25">
      <c r="A109" s="576">
        <v>108</v>
      </c>
      <c r="B109" s="573">
        <v>107</v>
      </c>
      <c r="C109" s="202">
        <v>22</v>
      </c>
      <c r="D109" s="551">
        <v>102</v>
      </c>
      <c r="E109" s="555">
        <v>103</v>
      </c>
      <c r="F109" s="143"/>
      <c r="G109" s="573">
        <v>107</v>
      </c>
      <c r="H109" s="577">
        <v>108</v>
      </c>
      <c r="I109" s="202" t="s">
        <v>4759</v>
      </c>
      <c r="J109" s="551" t="s">
        <v>4852</v>
      </c>
      <c r="K109" s="555" t="s">
        <v>4853</v>
      </c>
      <c r="L109" s="143" t="s">
        <v>4738</v>
      </c>
      <c r="M109" s="573" t="s">
        <v>4791</v>
      </c>
      <c r="N109" s="577" t="s">
        <v>4858</v>
      </c>
      <c r="O109" s="578">
        <v>247.2</v>
      </c>
      <c r="P109" s="579"/>
      <c r="Q109" s="576" t="s">
        <v>4858</v>
      </c>
      <c r="R109" s="576">
        <f t="shared" si="2"/>
        <v>108</v>
      </c>
      <c r="S109" s="580">
        <f t="shared" si="3"/>
        <v>5</v>
      </c>
      <c r="T109" s="580">
        <v>187</v>
      </c>
      <c r="U109" s="580">
        <v>136</v>
      </c>
      <c r="V109" s="580">
        <v>190</v>
      </c>
    </row>
    <row r="110" spans="1:22" x14ac:dyDescent="0.25">
      <c r="A110" s="581">
        <v>109</v>
      </c>
      <c r="B110" s="573">
        <v>107</v>
      </c>
      <c r="C110" s="202">
        <v>22</v>
      </c>
      <c r="D110" s="551">
        <v>102</v>
      </c>
      <c r="E110" s="555">
        <v>103</v>
      </c>
      <c r="F110" s="143"/>
      <c r="G110" s="573">
        <v>107</v>
      </c>
      <c r="H110" s="582">
        <v>109</v>
      </c>
      <c r="I110" s="202" t="s">
        <v>4759</v>
      </c>
      <c r="J110" s="551" t="s">
        <v>4852</v>
      </c>
      <c r="K110" s="555" t="s">
        <v>4853</v>
      </c>
      <c r="L110" s="143" t="s">
        <v>4738</v>
      </c>
      <c r="M110" s="573" t="s">
        <v>4791</v>
      </c>
      <c r="N110" s="582" t="s">
        <v>4859</v>
      </c>
      <c r="O110" s="583">
        <v>242</v>
      </c>
      <c r="P110" s="584"/>
      <c r="Q110" s="581" t="s">
        <v>4859</v>
      </c>
      <c r="R110" s="581">
        <f t="shared" si="2"/>
        <v>109</v>
      </c>
      <c r="S110" s="585">
        <f t="shared" si="3"/>
        <v>5</v>
      </c>
      <c r="T110" s="585">
        <v>198</v>
      </c>
      <c r="U110" s="585">
        <v>147</v>
      </c>
      <c r="V110" s="585">
        <v>196</v>
      </c>
    </row>
    <row r="111" spans="1:22" x14ac:dyDescent="0.25">
      <c r="A111" s="586">
        <v>110</v>
      </c>
      <c r="B111" s="555">
        <v>103</v>
      </c>
      <c r="C111" s="202">
        <v>22</v>
      </c>
      <c r="D111" s="551">
        <v>102</v>
      </c>
      <c r="E111" s="555">
        <v>103</v>
      </c>
      <c r="F111" s="143"/>
      <c r="G111" s="587">
        <v>110</v>
      </c>
      <c r="H111" s="587"/>
      <c r="I111" s="202" t="s">
        <v>4759</v>
      </c>
      <c r="J111" s="551" t="s">
        <v>4852</v>
      </c>
      <c r="K111" s="555" t="s">
        <v>4853</v>
      </c>
      <c r="L111" s="143" t="s">
        <v>4738</v>
      </c>
      <c r="M111" s="587" t="s">
        <v>4794</v>
      </c>
      <c r="N111" s="587"/>
      <c r="O111" s="587">
        <v>237</v>
      </c>
      <c r="P111" s="588"/>
      <c r="Q111" s="586" t="s">
        <v>4860</v>
      </c>
      <c r="R111" s="586">
        <f t="shared" si="2"/>
        <v>110</v>
      </c>
      <c r="S111" s="589">
        <f t="shared" si="3"/>
        <v>4</v>
      </c>
      <c r="T111" s="589">
        <v>187</v>
      </c>
      <c r="U111" s="589">
        <v>153</v>
      </c>
      <c r="V111" s="589">
        <v>201</v>
      </c>
    </row>
    <row r="112" spans="1:22" x14ac:dyDescent="0.25">
      <c r="A112" s="590">
        <v>111</v>
      </c>
      <c r="B112" s="587">
        <v>110</v>
      </c>
      <c r="C112" s="202">
        <v>22</v>
      </c>
      <c r="D112" s="551">
        <v>102</v>
      </c>
      <c r="E112" s="555">
        <v>103</v>
      </c>
      <c r="F112" s="143"/>
      <c r="G112" s="587">
        <v>110</v>
      </c>
      <c r="H112" s="591">
        <v>111</v>
      </c>
      <c r="I112" s="202" t="s">
        <v>4759</v>
      </c>
      <c r="J112" s="551" t="s">
        <v>4852</v>
      </c>
      <c r="K112" s="555" t="s">
        <v>4853</v>
      </c>
      <c r="L112" s="143" t="s">
        <v>4738</v>
      </c>
      <c r="M112" s="587" t="s">
        <v>4796</v>
      </c>
      <c r="N112" s="591" t="s">
        <v>4861</v>
      </c>
      <c r="O112" s="592">
        <v>237</v>
      </c>
      <c r="P112" s="593"/>
      <c r="Q112" s="590" t="s">
        <v>4861</v>
      </c>
      <c r="R112" s="590">
        <f t="shared" si="2"/>
        <v>111</v>
      </c>
      <c r="S112" s="594">
        <f t="shared" si="3"/>
        <v>5</v>
      </c>
      <c r="T112" s="594">
        <v>198</v>
      </c>
      <c r="U112" s="594">
        <v>166</v>
      </c>
      <c r="V112" s="594">
        <v>207</v>
      </c>
    </row>
    <row r="113" spans="1:22" x14ac:dyDescent="0.25">
      <c r="A113" s="595">
        <v>112</v>
      </c>
      <c r="B113" s="587">
        <v>110</v>
      </c>
      <c r="C113" s="202">
        <v>22</v>
      </c>
      <c r="D113" s="551">
        <v>102</v>
      </c>
      <c r="E113" s="555">
        <v>103</v>
      </c>
      <c r="F113" s="143"/>
      <c r="G113" s="587">
        <v>110</v>
      </c>
      <c r="H113" s="596">
        <v>112</v>
      </c>
      <c r="I113" s="202" t="s">
        <v>4759</v>
      </c>
      <c r="J113" s="551" t="s">
        <v>4852</v>
      </c>
      <c r="K113" s="555" t="s">
        <v>4853</v>
      </c>
      <c r="L113" s="143" t="s">
        <v>4738</v>
      </c>
      <c r="M113" s="587" t="s">
        <v>4796</v>
      </c>
      <c r="N113" s="596" t="s">
        <v>4862</v>
      </c>
      <c r="O113" s="597">
        <v>227</v>
      </c>
      <c r="P113" s="598"/>
      <c r="Q113" s="595" t="s">
        <v>4862</v>
      </c>
      <c r="R113" s="595">
        <f t="shared" si="2"/>
        <v>112</v>
      </c>
      <c r="S113" s="599">
        <f t="shared" si="3"/>
        <v>5</v>
      </c>
      <c r="T113" s="599">
        <v>210</v>
      </c>
      <c r="U113" s="599">
        <v>179</v>
      </c>
      <c r="V113" s="599">
        <v>214</v>
      </c>
    </row>
    <row r="114" spans="1:22" x14ac:dyDescent="0.25">
      <c r="A114" s="600">
        <v>113</v>
      </c>
      <c r="B114" s="587">
        <v>110</v>
      </c>
      <c r="C114" s="202">
        <v>22</v>
      </c>
      <c r="D114" s="551">
        <v>102</v>
      </c>
      <c r="E114" s="555">
        <v>103</v>
      </c>
      <c r="F114" s="143"/>
      <c r="G114" s="587">
        <v>110</v>
      </c>
      <c r="H114" s="601">
        <v>113</v>
      </c>
      <c r="I114" s="202" t="s">
        <v>4759</v>
      </c>
      <c r="J114" s="551" t="s">
        <v>4852</v>
      </c>
      <c r="K114" s="555" t="s">
        <v>4853</v>
      </c>
      <c r="L114" s="143" t="s">
        <v>4738</v>
      </c>
      <c r="M114" s="587" t="s">
        <v>4796</v>
      </c>
      <c r="N114" s="601" t="s">
        <v>4863</v>
      </c>
      <c r="O114" s="602">
        <v>208.5</v>
      </c>
      <c r="P114" s="603"/>
      <c r="Q114" s="600" t="s">
        <v>4863</v>
      </c>
      <c r="R114" s="600">
        <f t="shared" si="2"/>
        <v>113</v>
      </c>
      <c r="S114" s="604">
        <f t="shared" si="3"/>
        <v>5</v>
      </c>
      <c r="T114" s="604">
        <v>222</v>
      </c>
      <c r="U114" s="604">
        <v>191</v>
      </c>
      <c r="V114" s="604">
        <v>221</v>
      </c>
    </row>
    <row r="115" spans="1:22" x14ac:dyDescent="0.25">
      <c r="A115" s="605">
        <v>114</v>
      </c>
      <c r="B115" s="551">
        <v>102</v>
      </c>
      <c r="C115" s="202">
        <v>22</v>
      </c>
      <c r="D115" s="551">
        <v>102</v>
      </c>
      <c r="E115" s="606">
        <v>114</v>
      </c>
      <c r="F115" s="606"/>
      <c r="G115" s="606"/>
      <c r="H115" s="606"/>
      <c r="I115" s="202" t="s">
        <v>4759</v>
      </c>
      <c r="J115" s="551" t="s">
        <v>4852</v>
      </c>
      <c r="K115" s="606" t="s">
        <v>4864</v>
      </c>
      <c r="L115" s="606" t="s">
        <v>4738</v>
      </c>
      <c r="M115" s="606"/>
      <c r="N115" s="606"/>
      <c r="O115" s="606">
        <v>201.3</v>
      </c>
      <c r="P115" s="607">
        <v>0.2</v>
      </c>
      <c r="Q115" s="605" t="s">
        <v>4864</v>
      </c>
      <c r="R115" s="605">
        <f t="shared" si="2"/>
        <v>114</v>
      </c>
      <c r="S115" s="608">
        <f t="shared" si="3"/>
        <v>3</v>
      </c>
      <c r="T115" s="608">
        <v>43</v>
      </c>
      <c r="U115" s="608">
        <v>180</v>
      </c>
      <c r="V115" s="608">
        <v>229</v>
      </c>
    </row>
    <row r="116" spans="1:22" x14ac:dyDescent="0.25">
      <c r="A116" s="609">
        <v>115</v>
      </c>
      <c r="B116" s="606">
        <v>114</v>
      </c>
      <c r="C116" s="202">
        <v>22</v>
      </c>
      <c r="D116" s="551">
        <v>102</v>
      </c>
      <c r="E116" s="606">
        <v>114</v>
      </c>
      <c r="F116" s="143"/>
      <c r="G116" s="610">
        <v>115</v>
      </c>
      <c r="H116" s="610"/>
      <c r="I116" s="202" t="s">
        <v>4759</v>
      </c>
      <c r="J116" s="551" t="s">
        <v>4852</v>
      </c>
      <c r="K116" s="606" t="s">
        <v>4864</v>
      </c>
      <c r="L116" s="143" t="s">
        <v>4738</v>
      </c>
      <c r="M116" s="610" t="s">
        <v>4784</v>
      </c>
      <c r="N116" s="610"/>
      <c r="O116" s="610">
        <v>201.3</v>
      </c>
      <c r="P116" s="611">
        <v>0.2</v>
      </c>
      <c r="Q116" s="609" t="s">
        <v>4865</v>
      </c>
      <c r="R116" s="609">
        <f t="shared" si="2"/>
        <v>115</v>
      </c>
      <c r="S116" s="612">
        <f t="shared" si="3"/>
        <v>4</v>
      </c>
      <c r="T116" s="612">
        <v>44</v>
      </c>
      <c r="U116" s="612">
        <v>175</v>
      </c>
      <c r="V116" s="612">
        <v>234</v>
      </c>
    </row>
    <row r="117" spans="1:22" x14ac:dyDescent="0.25">
      <c r="A117" s="613">
        <v>116</v>
      </c>
      <c r="B117" s="610">
        <v>115</v>
      </c>
      <c r="C117" s="202">
        <v>22</v>
      </c>
      <c r="D117" s="551">
        <v>102</v>
      </c>
      <c r="E117" s="606">
        <v>114</v>
      </c>
      <c r="F117" s="143"/>
      <c r="G117" s="610">
        <v>115</v>
      </c>
      <c r="H117" s="614">
        <v>116</v>
      </c>
      <c r="I117" s="202" t="s">
        <v>4759</v>
      </c>
      <c r="J117" s="551" t="s">
        <v>4852</v>
      </c>
      <c r="K117" s="606" t="s">
        <v>4864</v>
      </c>
      <c r="L117" s="143" t="s">
        <v>4738</v>
      </c>
      <c r="M117" s="610" t="s">
        <v>4786</v>
      </c>
      <c r="N117" s="614" t="s">
        <v>4866</v>
      </c>
      <c r="O117" s="615">
        <v>201.3</v>
      </c>
      <c r="P117" s="616">
        <v>0.2</v>
      </c>
      <c r="Q117" s="613" t="s">
        <v>4866</v>
      </c>
      <c r="R117" s="613">
        <f t="shared" si="2"/>
        <v>116</v>
      </c>
      <c r="S117" s="617">
        <f t="shared" si="3"/>
        <v>5</v>
      </c>
      <c r="T117" s="617">
        <v>44</v>
      </c>
      <c r="U117" s="617">
        <v>178</v>
      </c>
      <c r="V117" s="617">
        <v>235</v>
      </c>
    </row>
    <row r="118" spans="1:22" x14ac:dyDescent="0.25">
      <c r="A118" s="618">
        <v>117</v>
      </c>
      <c r="B118" s="610">
        <v>115</v>
      </c>
      <c r="C118" s="202">
        <v>22</v>
      </c>
      <c r="D118" s="551">
        <v>102</v>
      </c>
      <c r="E118" s="606">
        <v>114</v>
      </c>
      <c r="F118" s="143"/>
      <c r="G118" s="610">
        <v>115</v>
      </c>
      <c r="H118" s="619">
        <v>117</v>
      </c>
      <c r="I118" s="202" t="s">
        <v>4759</v>
      </c>
      <c r="J118" s="551" t="s">
        <v>4852</v>
      </c>
      <c r="K118" s="606" t="s">
        <v>4864</v>
      </c>
      <c r="L118" s="143" t="s">
        <v>4738</v>
      </c>
      <c r="M118" s="610" t="s">
        <v>4786</v>
      </c>
      <c r="N118" s="619" t="s">
        <v>4867</v>
      </c>
      <c r="O118" s="620">
        <v>199.3</v>
      </c>
      <c r="P118" s="621">
        <v>0.3</v>
      </c>
      <c r="Q118" s="618" t="s">
        <v>4867</v>
      </c>
      <c r="R118" s="618">
        <f t="shared" si="2"/>
        <v>117</v>
      </c>
      <c r="S118" s="622">
        <f t="shared" si="3"/>
        <v>5</v>
      </c>
      <c r="T118" s="622">
        <v>87</v>
      </c>
      <c r="U118" s="622">
        <v>185</v>
      </c>
      <c r="V118" s="622">
        <v>236</v>
      </c>
    </row>
    <row r="119" spans="1:22" x14ac:dyDescent="0.25">
      <c r="A119" s="623">
        <v>118</v>
      </c>
      <c r="B119" s="610">
        <v>115</v>
      </c>
      <c r="C119" s="202">
        <v>22</v>
      </c>
      <c r="D119" s="551">
        <v>102</v>
      </c>
      <c r="E119" s="606">
        <v>114</v>
      </c>
      <c r="F119" s="143"/>
      <c r="G119" s="610">
        <v>115</v>
      </c>
      <c r="H119" s="624">
        <v>118</v>
      </c>
      <c r="I119" s="202" t="s">
        <v>4759</v>
      </c>
      <c r="J119" s="551" t="s">
        <v>4852</v>
      </c>
      <c r="K119" s="606" t="s">
        <v>4864</v>
      </c>
      <c r="L119" s="143" t="s">
        <v>4738</v>
      </c>
      <c r="M119" s="610" t="s">
        <v>4786</v>
      </c>
      <c r="N119" s="624" t="s">
        <v>4868</v>
      </c>
      <c r="O119" s="625">
        <v>190.8</v>
      </c>
      <c r="P119" s="626">
        <v>1</v>
      </c>
      <c r="Q119" s="623" t="s">
        <v>4868</v>
      </c>
      <c r="R119" s="623">
        <f t="shared" si="2"/>
        <v>118</v>
      </c>
      <c r="S119" s="627">
        <f t="shared" si="3"/>
        <v>5</v>
      </c>
      <c r="T119" s="627">
        <v>120</v>
      </c>
      <c r="U119" s="627">
        <v>194</v>
      </c>
      <c r="V119" s="627">
        <v>238</v>
      </c>
    </row>
    <row r="120" spans="1:22" x14ac:dyDescent="0.25">
      <c r="A120" s="628">
        <v>119</v>
      </c>
      <c r="B120" s="610">
        <v>115</v>
      </c>
      <c r="C120" s="202">
        <v>22</v>
      </c>
      <c r="D120" s="551">
        <v>102</v>
      </c>
      <c r="E120" s="606">
        <v>114</v>
      </c>
      <c r="F120" s="143"/>
      <c r="G120" s="610">
        <v>115</v>
      </c>
      <c r="H120" s="629">
        <v>119</v>
      </c>
      <c r="I120" s="202" t="s">
        <v>4759</v>
      </c>
      <c r="J120" s="551" t="s">
        <v>4852</v>
      </c>
      <c r="K120" s="606" t="s">
        <v>4864</v>
      </c>
      <c r="L120" s="143" t="s">
        <v>4738</v>
      </c>
      <c r="M120" s="610" t="s">
        <v>4786</v>
      </c>
      <c r="N120" s="629" t="s">
        <v>4869</v>
      </c>
      <c r="O120" s="630">
        <v>182.7</v>
      </c>
      <c r="P120" s="631">
        <v>0.7</v>
      </c>
      <c r="Q120" s="628" t="s">
        <v>4869</v>
      </c>
      <c r="R120" s="628">
        <f t="shared" si="2"/>
        <v>119</v>
      </c>
      <c r="S120" s="632">
        <f t="shared" si="3"/>
        <v>5</v>
      </c>
      <c r="T120" s="632">
        <v>146</v>
      </c>
      <c r="U120" s="632">
        <v>202</v>
      </c>
      <c r="V120" s="632">
        <v>239</v>
      </c>
    </row>
    <row r="121" spans="1:22" x14ac:dyDescent="0.25">
      <c r="A121" s="633">
        <v>120</v>
      </c>
      <c r="B121" s="606">
        <v>114</v>
      </c>
      <c r="C121" s="202">
        <v>22</v>
      </c>
      <c r="D121" s="551">
        <v>102</v>
      </c>
      <c r="E121" s="606">
        <v>114</v>
      </c>
      <c r="F121" s="143"/>
      <c r="G121" s="634">
        <v>120</v>
      </c>
      <c r="H121" s="634"/>
      <c r="I121" s="202" t="s">
        <v>4759</v>
      </c>
      <c r="J121" s="551" t="s">
        <v>4852</v>
      </c>
      <c r="K121" s="606" t="s">
        <v>4864</v>
      </c>
      <c r="L121" s="143" t="s">
        <v>4738</v>
      </c>
      <c r="M121" s="634" t="s">
        <v>4789</v>
      </c>
      <c r="N121" s="634"/>
      <c r="O121" s="634">
        <v>174.1</v>
      </c>
      <c r="P121" s="635">
        <v>1</v>
      </c>
      <c r="Q121" s="633" t="s">
        <v>4870</v>
      </c>
      <c r="R121" s="633">
        <f t="shared" si="2"/>
        <v>120</v>
      </c>
      <c r="S121" s="636">
        <f t="shared" si="3"/>
        <v>4</v>
      </c>
      <c r="T121" s="636">
        <v>118</v>
      </c>
      <c r="U121" s="636">
        <v>204</v>
      </c>
      <c r="V121" s="636">
        <v>233</v>
      </c>
    </row>
    <row r="122" spans="1:22" x14ac:dyDescent="0.25">
      <c r="A122" s="201">
        <v>121</v>
      </c>
      <c r="B122" s="634">
        <v>120</v>
      </c>
      <c r="C122" s="202">
        <v>22</v>
      </c>
      <c r="D122" s="551">
        <v>102</v>
      </c>
      <c r="E122" s="606">
        <v>114</v>
      </c>
      <c r="F122" s="143"/>
      <c r="G122" s="634">
        <v>120</v>
      </c>
      <c r="H122" s="202">
        <v>121</v>
      </c>
      <c r="I122" s="202" t="s">
        <v>4759</v>
      </c>
      <c r="J122" s="551" t="s">
        <v>4852</v>
      </c>
      <c r="K122" s="606" t="s">
        <v>4864</v>
      </c>
      <c r="L122" s="143" t="s">
        <v>4738</v>
      </c>
      <c r="M122" s="634" t="s">
        <v>4791</v>
      </c>
      <c r="N122" s="202" t="s">
        <v>4871</v>
      </c>
      <c r="O122" s="637">
        <v>174.1</v>
      </c>
      <c r="P122" s="638">
        <v>1</v>
      </c>
      <c r="Q122" s="201" t="s">
        <v>4871</v>
      </c>
      <c r="R122" s="201">
        <f t="shared" si="2"/>
        <v>121</v>
      </c>
      <c r="S122" s="204">
        <f t="shared" si="3"/>
        <v>5</v>
      </c>
      <c r="T122" s="204">
        <v>146</v>
      </c>
      <c r="U122" s="204">
        <v>212</v>
      </c>
      <c r="V122" s="204">
        <v>235</v>
      </c>
    </row>
    <row r="123" spans="1:22" x14ac:dyDescent="0.25">
      <c r="A123" s="639">
        <v>122</v>
      </c>
      <c r="B123" s="634">
        <v>120</v>
      </c>
      <c r="C123" s="202">
        <v>22</v>
      </c>
      <c r="D123" s="551">
        <v>102</v>
      </c>
      <c r="E123" s="606">
        <v>114</v>
      </c>
      <c r="F123" s="143"/>
      <c r="G123" s="634">
        <v>120</v>
      </c>
      <c r="H123" s="640">
        <v>122</v>
      </c>
      <c r="I123" s="202" t="s">
        <v>4759</v>
      </c>
      <c r="J123" s="551" t="s">
        <v>4852</v>
      </c>
      <c r="K123" s="606" t="s">
        <v>4864</v>
      </c>
      <c r="L123" s="143" t="s">
        <v>4738</v>
      </c>
      <c r="M123" s="634" t="s">
        <v>4791</v>
      </c>
      <c r="N123" s="640" t="s">
        <v>4872</v>
      </c>
      <c r="O123" s="641">
        <v>170.3</v>
      </c>
      <c r="P123" s="642">
        <v>1.4</v>
      </c>
      <c r="Q123" s="639" t="s">
        <v>4872</v>
      </c>
      <c r="R123" s="639">
        <f t="shared" si="2"/>
        <v>122</v>
      </c>
      <c r="S123" s="643">
        <f t="shared" si="3"/>
        <v>5</v>
      </c>
      <c r="T123" s="643">
        <v>160</v>
      </c>
      <c r="U123" s="643">
        <v>217</v>
      </c>
      <c r="V123" s="643">
        <v>236</v>
      </c>
    </row>
    <row r="124" spans="1:22" x14ac:dyDescent="0.25">
      <c r="A124" s="644">
        <v>123</v>
      </c>
      <c r="B124" s="634">
        <v>120</v>
      </c>
      <c r="C124" s="202">
        <v>22</v>
      </c>
      <c r="D124" s="551">
        <v>102</v>
      </c>
      <c r="E124" s="606">
        <v>114</v>
      </c>
      <c r="F124" s="143"/>
      <c r="G124" s="634">
        <v>120</v>
      </c>
      <c r="H124" s="645">
        <v>123</v>
      </c>
      <c r="I124" s="202" t="s">
        <v>4759</v>
      </c>
      <c r="J124" s="551" t="s">
        <v>4852</v>
      </c>
      <c r="K124" s="606" t="s">
        <v>4864</v>
      </c>
      <c r="L124" s="143" t="s">
        <v>4738</v>
      </c>
      <c r="M124" s="634" t="s">
        <v>4791</v>
      </c>
      <c r="N124" s="645" t="s">
        <v>4873</v>
      </c>
      <c r="O124" s="646">
        <v>168.3</v>
      </c>
      <c r="P124" s="647">
        <v>1.3</v>
      </c>
      <c r="Q124" s="644" t="s">
        <v>4873</v>
      </c>
      <c r="R124" s="644">
        <f t="shared" si="2"/>
        <v>123</v>
      </c>
      <c r="S124" s="648">
        <f t="shared" si="3"/>
        <v>5</v>
      </c>
      <c r="T124" s="648">
        <v>175</v>
      </c>
      <c r="U124" s="648">
        <v>222</v>
      </c>
      <c r="V124" s="648">
        <v>237</v>
      </c>
    </row>
    <row r="125" spans="1:22" x14ac:dyDescent="0.25">
      <c r="A125" s="649">
        <v>124</v>
      </c>
      <c r="B125" s="634">
        <v>120</v>
      </c>
      <c r="C125" s="202">
        <v>22</v>
      </c>
      <c r="D125" s="551">
        <v>102</v>
      </c>
      <c r="E125" s="606">
        <v>114</v>
      </c>
      <c r="F125" s="143"/>
      <c r="G125" s="634">
        <v>120</v>
      </c>
      <c r="H125" s="650">
        <v>124</v>
      </c>
      <c r="I125" s="202" t="s">
        <v>4759</v>
      </c>
      <c r="J125" s="551" t="s">
        <v>4852</v>
      </c>
      <c r="K125" s="606" t="s">
        <v>4864</v>
      </c>
      <c r="L125" s="143" t="s">
        <v>4738</v>
      </c>
      <c r="M125" s="634" t="s">
        <v>4791</v>
      </c>
      <c r="N125" s="650" t="s">
        <v>4874</v>
      </c>
      <c r="O125" s="651">
        <v>166.1</v>
      </c>
      <c r="P125" s="652">
        <v>1.2</v>
      </c>
      <c r="Q125" s="649" t="s">
        <v>4874</v>
      </c>
      <c r="R125" s="649">
        <f t="shared" si="2"/>
        <v>124</v>
      </c>
      <c r="S125" s="653">
        <f t="shared" si="3"/>
        <v>5</v>
      </c>
      <c r="T125" s="653">
        <v>187</v>
      </c>
      <c r="U125" s="653">
        <v>226</v>
      </c>
      <c r="V125" s="653">
        <v>237</v>
      </c>
    </row>
    <row r="126" spans="1:22" x14ac:dyDescent="0.25">
      <c r="A126" s="654">
        <v>125</v>
      </c>
      <c r="B126" s="606">
        <v>114</v>
      </c>
      <c r="C126" s="202">
        <v>22</v>
      </c>
      <c r="D126" s="551">
        <v>102</v>
      </c>
      <c r="E126" s="606">
        <v>114</v>
      </c>
      <c r="F126" s="143"/>
      <c r="G126" s="655">
        <v>125</v>
      </c>
      <c r="H126" s="655"/>
      <c r="I126" s="202" t="s">
        <v>4759</v>
      </c>
      <c r="J126" s="551" t="s">
        <v>4852</v>
      </c>
      <c r="K126" s="606" t="s">
        <v>4864</v>
      </c>
      <c r="L126" s="143" t="s">
        <v>4738</v>
      </c>
      <c r="M126" s="655" t="s">
        <v>4794</v>
      </c>
      <c r="N126" s="655"/>
      <c r="O126" s="655">
        <v>163.5</v>
      </c>
      <c r="P126" s="656">
        <v>1</v>
      </c>
      <c r="Q126" s="654" t="s">
        <v>4875</v>
      </c>
      <c r="R126" s="654">
        <f t="shared" si="2"/>
        <v>125</v>
      </c>
      <c r="S126" s="657">
        <f t="shared" si="3"/>
        <v>4</v>
      </c>
      <c r="T126" s="657">
        <v>173</v>
      </c>
      <c r="U126" s="657">
        <v>223</v>
      </c>
      <c r="V126" s="657">
        <v>249</v>
      </c>
    </row>
    <row r="127" spans="1:22" x14ac:dyDescent="0.25">
      <c r="A127" s="658">
        <v>126</v>
      </c>
      <c r="B127" s="655">
        <v>125</v>
      </c>
      <c r="C127" s="202">
        <v>22</v>
      </c>
      <c r="D127" s="551">
        <v>102</v>
      </c>
      <c r="E127" s="606">
        <v>114</v>
      </c>
      <c r="F127" s="143"/>
      <c r="G127" s="655">
        <v>125</v>
      </c>
      <c r="H127" s="659">
        <v>126</v>
      </c>
      <c r="I127" s="202" t="s">
        <v>4759</v>
      </c>
      <c r="J127" s="551" t="s">
        <v>4852</v>
      </c>
      <c r="K127" s="606" t="s">
        <v>4864</v>
      </c>
      <c r="L127" s="143" t="s">
        <v>4738</v>
      </c>
      <c r="M127" s="655" t="s">
        <v>4796</v>
      </c>
      <c r="N127" s="659" t="s">
        <v>4876</v>
      </c>
      <c r="O127" s="660">
        <v>163.5</v>
      </c>
      <c r="P127" s="661">
        <v>1</v>
      </c>
      <c r="Q127" s="658" t="s">
        <v>4876</v>
      </c>
      <c r="R127" s="658">
        <f t="shared" si="2"/>
        <v>126</v>
      </c>
      <c r="S127" s="662">
        <f t="shared" si="3"/>
        <v>5</v>
      </c>
      <c r="T127" s="662">
        <v>186</v>
      </c>
      <c r="U127" s="662">
        <v>227</v>
      </c>
      <c r="V127" s="662">
        <v>251</v>
      </c>
    </row>
    <row r="128" spans="1:22" x14ac:dyDescent="0.25">
      <c r="A128" s="663">
        <v>127</v>
      </c>
      <c r="B128" s="655">
        <v>125</v>
      </c>
      <c r="C128" s="202">
        <v>22</v>
      </c>
      <c r="D128" s="551">
        <v>102</v>
      </c>
      <c r="E128" s="606">
        <v>114</v>
      </c>
      <c r="F128" s="143"/>
      <c r="G128" s="655">
        <v>125</v>
      </c>
      <c r="H128" s="664">
        <v>127</v>
      </c>
      <c r="I128" s="202" t="s">
        <v>4759</v>
      </c>
      <c r="J128" s="551" t="s">
        <v>4852</v>
      </c>
      <c r="K128" s="606" t="s">
        <v>4864</v>
      </c>
      <c r="L128" s="143" t="s">
        <v>4738</v>
      </c>
      <c r="M128" s="655" t="s">
        <v>4796</v>
      </c>
      <c r="N128" s="664" t="s">
        <v>4877</v>
      </c>
      <c r="O128" s="665">
        <v>157.30000000000001</v>
      </c>
      <c r="P128" s="666">
        <v>1</v>
      </c>
      <c r="Q128" s="663" t="s">
        <v>4877</v>
      </c>
      <c r="R128" s="663">
        <f t="shared" si="2"/>
        <v>127</v>
      </c>
      <c r="S128" s="667">
        <f t="shared" si="3"/>
        <v>5</v>
      </c>
      <c r="T128" s="667">
        <v>199</v>
      </c>
      <c r="U128" s="667">
        <v>232</v>
      </c>
      <c r="V128" s="667">
        <v>251</v>
      </c>
    </row>
    <row r="129" spans="1:22" x14ac:dyDescent="0.25">
      <c r="A129" s="668">
        <v>128</v>
      </c>
      <c r="B129" s="655">
        <v>125</v>
      </c>
      <c r="C129" s="202">
        <v>22</v>
      </c>
      <c r="D129" s="551">
        <v>102</v>
      </c>
      <c r="E129" s="606">
        <v>114</v>
      </c>
      <c r="F129" s="143"/>
      <c r="G129" s="655">
        <v>125</v>
      </c>
      <c r="H129" s="669">
        <v>128</v>
      </c>
      <c r="I129" s="202" t="s">
        <v>4759</v>
      </c>
      <c r="J129" s="551" t="s">
        <v>4852</v>
      </c>
      <c r="K129" s="606" t="s">
        <v>4864</v>
      </c>
      <c r="L129" s="143" t="s">
        <v>4738</v>
      </c>
      <c r="M129" s="655" t="s">
        <v>4796</v>
      </c>
      <c r="N129" s="669" t="s">
        <v>4878</v>
      </c>
      <c r="O129" s="670">
        <v>152.1</v>
      </c>
      <c r="P129" s="671">
        <v>0.9</v>
      </c>
      <c r="Q129" s="668" t="s">
        <v>4878</v>
      </c>
      <c r="R129" s="668">
        <f t="shared" si="2"/>
        <v>128</v>
      </c>
      <c r="S129" s="672">
        <f t="shared" si="3"/>
        <v>5</v>
      </c>
      <c r="T129" s="672">
        <v>212</v>
      </c>
      <c r="U129" s="672">
        <v>238</v>
      </c>
      <c r="V129" s="672">
        <v>252</v>
      </c>
    </row>
    <row r="130" spans="1:22" x14ac:dyDescent="0.25">
      <c r="A130" s="673">
        <v>129</v>
      </c>
      <c r="B130" s="551">
        <v>102</v>
      </c>
      <c r="C130" s="202">
        <v>22</v>
      </c>
      <c r="D130" s="551">
        <v>102</v>
      </c>
      <c r="E130" s="674">
        <v>129</v>
      </c>
      <c r="F130" s="674"/>
      <c r="G130" s="674"/>
      <c r="H130" s="674"/>
      <c r="I130" s="202" t="s">
        <v>4759</v>
      </c>
      <c r="J130" s="551" t="s">
        <v>4852</v>
      </c>
      <c r="K130" s="674" t="s">
        <v>4879</v>
      </c>
      <c r="L130" s="674" t="s">
        <v>4738</v>
      </c>
      <c r="M130" s="674"/>
      <c r="N130" s="674"/>
      <c r="O130" s="674">
        <v>145</v>
      </c>
      <c r="P130" s="675"/>
      <c r="Q130" s="673" t="s">
        <v>4879</v>
      </c>
      <c r="R130" s="673">
        <f t="shared" si="2"/>
        <v>129</v>
      </c>
      <c r="S130" s="676">
        <f t="shared" si="3"/>
        <v>3</v>
      </c>
      <c r="T130" s="676">
        <v>134</v>
      </c>
      <c r="U130" s="676">
        <v>201</v>
      </c>
      <c r="V130" s="676">
        <v>111</v>
      </c>
    </row>
    <row r="131" spans="1:22" x14ac:dyDescent="0.25">
      <c r="A131" s="677">
        <v>130</v>
      </c>
      <c r="B131" s="674">
        <v>129</v>
      </c>
      <c r="C131" s="202">
        <v>22</v>
      </c>
      <c r="D131" s="551">
        <v>102</v>
      </c>
      <c r="E131" s="674">
        <v>129</v>
      </c>
      <c r="F131" s="143"/>
      <c r="G131" s="678">
        <v>130</v>
      </c>
      <c r="H131" s="678"/>
      <c r="I131" s="202" t="s">
        <v>4759</v>
      </c>
      <c r="J131" s="551" t="s">
        <v>4852</v>
      </c>
      <c r="K131" s="674" t="s">
        <v>4879</v>
      </c>
      <c r="L131" s="143" t="s">
        <v>4738</v>
      </c>
      <c r="M131" s="678" t="s">
        <v>4784</v>
      </c>
      <c r="N131" s="678"/>
      <c r="O131" s="678">
        <v>145</v>
      </c>
      <c r="P131" s="679"/>
      <c r="Q131" s="677" t="s">
        <v>4880</v>
      </c>
      <c r="R131" s="677">
        <f t="shared" ref="R131:R176" si="5">A131</f>
        <v>130</v>
      </c>
      <c r="S131" s="680">
        <f t="shared" ref="S131:S176" si="6">COUNT(C131:H131)</f>
        <v>4</v>
      </c>
      <c r="T131" s="680">
        <v>146</v>
      </c>
      <c r="U131" s="680">
        <v>205</v>
      </c>
      <c r="V131" s="680">
        <v>120</v>
      </c>
    </row>
    <row r="132" spans="1:22" x14ac:dyDescent="0.25">
      <c r="A132" s="681">
        <v>131</v>
      </c>
      <c r="B132" s="678">
        <v>130</v>
      </c>
      <c r="C132" s="202">
        <v>22</v>
      </c>
      <c r="D132" s="551">
        <v>102</v>
      </c>
      <c r="E132" s="674">
        <v>129</v>
      </c>
      <c r="F132" s="143"/>
      <c r="G132" s="678">
        <v>130</v>
      </c>
      <c r="H132" s="682">
        <v>131</v>
      </c>
      <c r="I132" s="202" t="s">
        <v>4759</v>
      </c>
      <c r="J132" s="551" t="s">
        <v>4852</v>
      </c>
      <c r="K132" s="674" t="s">
        <v>4879</v>
      </c>
      <c r="L132" s="143" t="s">
        <v>4738</v>
      </c>
      <c r="M132" s="678" t="s">
        <v>4786</v>
      </c>
      <c r="N132" s="682" t="s">
        <v>4881</v>
      </c>
      <c r="O132" s="683">
        <v>145</v>
      </c>
      <c r="P132" s="684"/>
      <c r="Q132" s="681" t="s">
        <v>4881</v>
      </c>
      <c r="R132" s="681">
        <f t="shared" si="5"/>
        <v>131</v>
      </c>
      <c r="S132" s="685">
        <f t="shared" si="6"/>
        <v>5</v>
      </c>
      <c r="T132" s="685">
        <v>145</v>
      </c>
      <c r="U132" s="685">
        <v>205</v>
      </c>
      <c r="V132" s="685">
        <v>129</v>
      </c>
    </row>
    <row r="133" spans="1:22" x14ac:dyDescent="0.25">
      <c r="A133" s="686">
        <v>132</v>
      </c>
      <c r="B133" s="678">
        <v>130</v>
      </c>
      <c r="C133" s="202">
        <v>22</v>
      </c>
      <c r="D133" s="551">
        <v>102</v>
      </c>
      <c r="E133" s="674">
        <v>129</v>
      </c>
      <c r="F133" s="143"/>
      <c r="G133" s="678">
        <v>130</v>
      </c>
      <c r="H133" s="687">
        <v>132</v>
      </c>
      <c r="I133" s="202" t="s">
        <v>4759</v>
      </c>
      <c r="J133" s="551" t="s">
        <v>4852</v>
      </c>
      <c r="K133" s="674" t="s">
        <v>4879</v>
      </c>
      <c r="L133" s="143" t="s">
        <v>4738</v>
      </c>
      <c r="M133" s="678" t="s">
        <v>4786</v>
      </c>
      <c r="N133" s="687" t="s">
        <v>4882</v>
      </c>
      <c r="O133" s="688">
        <v>139.80000000000001</v>
      </c>
      <c r="P133" s="689"/>
      <c r="Q133" s="686" t="s">
        <v>4882</v>
      </c>
      <c r="R133" s="686">
        <f t="shared" si="5"/>
        <v>132</v>
      </c>
      <c r="S133" s="690">
        <f t="shared" si="6"/>
        <v>5</v>
      </c>
      <c r="T133" s="690">
        <v>157</v>
      </c>
      <c r="U133" s="690">
        <v>210</v>
      </c>
      <c r="V133" s="690">
        <v>138</v>
      </c>
    </row>
    <row r="134" spans="1:22" x14ac:dyDescent="0.25">
      <c r="A134" s="691">
        <v>133</v>
      </c>
      <c r="B134" s="678">
        <v>130</v>
      </c>
      <c r="C134" s="202">
        <v>22</v>
      </c>
      <c r="D134" s="551">
        <v>102</v>
      </c>
      <c r="E134" s="674">
        <v>129</v>
      </c>
      <c r="F134" s="143"/>
      <c r="G134" s="678">
        <v>130</v>
      </c>
      <c r="H134" s="692">
        <v>133</v>
      </c>
      <c r="I134" s="202" t="s">
        <v>4759</v>
      </c>
      <c r="J134" s="551" t="s">
        <v>4852</v>
      </c>
      <c r="K134" s="674" t="s">
        <v>4879</v>
      </c>
      <c r="L134" s="143" t="s">
        <v>4738</v>
      </c>
      <c r="M134" s="678" t="s">
        <v>4786</v>
      </c>
      <c r="N134" s="692" t="s">
        <v>4883</v>
      </c>
      <c r="O134" s="693">
        <v>132.9</v>
      </c>
      <c r="P134" s="694"/>
      <c r="Q134" s="691" t="s">
        <v>4883</v>
      </c>
      <c r="R134" s="691">
        <f t="shared" si="5"/>
        <v>133</v>
      </c>
      <c r="S134" s="695">
        <f t="shared" si="6"/>
        <v>5</v>
      </c>
      <c r="T134" s="695">
        <v>170</v>
      </c>
      <c r="U134" s="695">
        <v>215</v>
      </c>
      <c r="V134" s="695">
        <v>146</v>
      </c>
    </row>
    <row r="135" spans="1:22" x14ac:dyDescent="0.25">
      <c r="A135" s="696">
        <v>134</v>
      </c>
      <c r="B135" s="678">
        <v>130</v>
      </c>
      <c r="C135" s="202">
        <v>22</v>
      </c>
      <c r="D135" s="551">
        <v>102</v>
      </c>
      <c r="E135" s="674">
        <v>129</v>
      </c>
      <c r="F135" s="143"/>
      <c r="G135" s="678">
        <v>130</v>
      </c>
      <c r="H135" s="697">
        <v>134</v>
      </c>
      <c r="I135" s="202" t="s">
        <v>4759</v>
      </c>
      <c r="J135" s="551" t="s">
        <v>4852</v>
      </c>
      <c r="K135" s="674" t="s">
        <v>4879</v>
      </c>
      <c r="L135" s="143" t="s">
        <v>4738</v>
      </c>
      <c r="M135" s="678" t="s">
        <v>4786</v>
      </c>
      <c r="N135" s="697" t="s">
        <v>4884</v>
      </c>
      <c r="O135" s="698">
        <v>129.4</v>
      </c>
      <c r="P135" s="699"/>
      <c r="Q135" s="696" t="s">
        <v>4884</v>
      </c>
      <c r="R135" s="696">
        <f t="shared" si="5"/>
        <v>134</v>
      </c>
      <c r="S135" s="700">
        <f t="shared" si="6"/>
        <v>5</v>
      </c>
      <c r="T135" s="700">
        <v>182</v>
      </c>
      <c r="U135" s="700">
        <v>220</v>
      </c>
      <c r="V135" s="700">
        <v>155</v>
      </c>
    </row>
    <row r="136" spans="1:22" x14ac:dyDescent="0.25">
      <c r="A136" s="701">
        <v>135</v>
      </c>
      <c r="B136" s="678">
        <v>130</v>
      </c>
      <c r="C136" s="202">
        <v>22</v>
      </c>
      <c r="D136" s="551">
        <v>102</v>
      </c>
      <c r="E136" s="674">
        <v>129</v>
      </c>
      <c r="F136" s="143"/>
      <c r="G136" s="678">
        <v>130</v>
      </c>
      <c r="H136" s="702">
        <v>135</v>
      </c>
      <c r="I136" s="202" t="s">
        <v>4759</v>
      </c>
      <c r="J136" s="551" t="s">
        <v>4852</v>
      </c>
      <c r="K136" s="674" t="s">
        <v>4879</v>
      </c>
      <c r="L136" s="143" t="s">
        <v>4738</v>
      </c>
      <c r="M136" s="678" t="s">
        <v>4786</v>
      </c>
      <c r="N136" s="702" t="s">
        <v>4885</v>
      </c>
      <c r="O136" s="703">
        <v>125</v>
      </c>
      <c r="P136" s="704"/>
      <c r="Q136" s="701" t="s">
        <v>4885</v>
      </c>
      <c r="R136" s="701">
        <f t="shared" si="5"/>
        <v>135</v>
      </c>
      <c r="S136" s="705">
        <f t="shared" si="6"/>
        <v>5</v>
      </c>
      <c r="T136" s="705">
        <v>193</v>
      </c>
      <c r="U136" s="705">
        <v>224</v>
      </c>
      <c r="V136" s="705">
        <v>163</v>
      </c>
    </row>
    <row r="137" spans="1:22" x14ac:dyDescent="0.25">
      <c r="A137" s="706">
        <v>136</v>
      </c>
      <c r="B137" s="678">
        <v>130</v>
      </c>
      <c r="C137" s="202">
        <v>22</v>
      </c>
      <c r="D137" s="551">
        <v>102</v>
      </c>
      <c r="E137" s="674">
        <v>129</v>
      </c>
      <c r="F137" s="143"/>
      <c r="G137" s="678">
        <v>130</v>
      </c>
      <c r="H137" s="707">
        <v>136</v>
      </c>
      <c r="I137" s="202" t="s">
        <v>4759</v>
      </c>
      <c r="J137" s="551" t="s">
        <v>4852</v>
      </c>
      <c r="K137" s="674" t="s">
        <v>4879</v>
      </c>
      <c r="L137" s="143" t="s">
        <v>4738</v>
      </c>
      <c r="M137" s="678" t="s">
        <v>4786</v>
      </c>
      <c r="N137" s="707" t="s">
        <v>4886</v>
      </c>
      <c r="O137" s="708">
        <v>113</v>
      </c>
      <c r="P137" s="709"/>
      <c r="Q137" s="706" t="s">
        <v>4886</v>
      </c>
      <c r="R137" s="706">
        <f t="shared" si="5"/>
        <v>136</v>
      </c>
      <c r="S137" s="710">
        <f t="shared" si="6"/>
        <v>5</v>
      </c>
      <c r="T137" s="710">
        <v>205</v>
      </c>
      <c r="U137" s="710">
        <v>230</v>
      </c>
      <c r="V137" s="710">
        <v>173</v>
      </c>
    </row>
    <row r="138" spans="1:22" x14ac:dyDescent="0.25">
      <c r="A138" s="711">
        <v>137</v>
      </c>
      <c r="B138" s="674">
        <v>129</v>
      </c>
      <c r="C138" s="202">
        <v>22</v>
      </c>
      <c r="D138" s="551">
        <v>102</v>
      </c>
      <c r="E138" s="674">
        <v>129</v>
      </c>
      <c r="F138" s="143"/>
      <c r="G138" s="712">
        <v>137</v>
      </c>
      <c r="H138" s="712"/>
      <c r="I138" s="202" t="s">
        <v>4759</v>
      </c>
      <c r="J138" s="551" t="s">
        <v>4852</v>
      </c>
      <c r="K138" s="674" t="s">
        <v>4879</v>
      </c>
      <c r="L138" s="143" t="s">
        <v>4738</v>
      </c>
      <c r="M138" s="712" t="s">
        <v>4794</v>
      </c>
      <c r="N138" s="712"/>
      <c r="O138" s="712">
        <v>100.5</v>
      </c>
      <c r="P138" s="713"/>
      <c r="Q138" s="711" t="s">
        <v>4887</v>
      </c>
      <c r="R138" s="711">
        <f t="shared" si="5"/>
        <v>137</v>
      </c>
      <c r="S138" s="714">
        <f t="shared" si="6"/>
        <v>4</v>
      </c>
      <c r="T138" s="714">
        <v>172</v>
      </c>
      <c r="U138" s="714">
        <v>214</v>
      </c>
      <c r="V138" s="714">
        <v>108</v>
      </c>
    </row>
    <row r="139" spans="1:22" x14ac:dyDescent="0.25">
      <c r="A139" s="715">
        <v>138</v>
      </c>
      <c r="B139" s="712">
        <v>137</v>
      </c>
      <c r="C139" s="202">
        <v>22</v>
      </c>
      <c r="D139" s="551">
        <v>102</v>
      </c>
      <c r="E139" s="674">
        <v>129</v>
      </c>
      <c r="F139" s="143"/>
      <c r="G139" s="712">
        <v>137</v>
      </c>
      <c r="H139" s="716">
        <v>138</v>
      </c>
      <c r="I139" s="202" t="s">
        <v>4759</v>
      </c>
      <c r="J139" s="551" t="s">
        <v>4852</v>
      </c>
      <c r="K139" s="674" t="s">
        <v>4879</v>
      </c>
      <c r="L139" s="143" t="s">
        <v>4738</v>
      </c>
      <c r="M139" s="712" t="s">
        <v>4796</v>
      </c>
      <c r="N139" s="716" t="s">
        <v>4888</v>
      </c>
      <c r="O139" s="717">
        <v>100.5</v>
      </c>
      <c r="P139" s="718"/>
      <c r="Q139" s="715" t="s">
        <v>4888</v>
      </c>
      <c r="R139" s="715">
        <f t="shared" si="5"/>
        <v>138</v>
      </c>
      <c r="S139" s="719">
        <f t="shared" si="6"/>
        <v>5</v>
      </c>
      <c r="T139" s="719">
        <v>184</v>
      </c>
      <c r="U139" s="719">
        <v>219</v>
      </c>
      <c r="V139" s="719">
        <v>118</v>
      </c>
    </row>
    <row r="140" spans="1:22" x14ac:dyDescent="0.25">
      <c r="A140" s="720">
        <v>139</v>
      </c>
      <c r="B140" s="712">
        <v>137</v>
      </c>
      <c r="C140" s="202">
        <v>22</v>
      </c>
      <c r="D140" s="551">
        <v>102</v>
      </c>
      <c r="E140" s="674">
        <v>129</v>
      </c>
      <c r="F140" s="143"/>
      <c r="G140" s="712">
        <v>137</v>
      </c>
      <c r="H140" s="721">
        <v>139</v>
      </c>
      <c r="I140" s="202" t="s">
        <v>4759</v>
      </c>
      <c r="J140" s="551" t="s">
        <v>4852</v>
      </c>
      <c r="K140" s="674" t="s">
        <v>4879</v>
      </c>
      <c r="L140" s="143" t="s">
        <v>4738</v>
      </c>
      <c r="M140" s="712" t="s">
        <v>4796</v>
      </c>
      <c r="N140" s="721" t="s">
        <v>4889</v>
      </c>
      <c r="O140" s="722">
        <v>93.9</v>
      </c>
      <c r="P140" s="723"/>
      <c r="Q140" s="720" t="s">
        <v>4889</v>
      </c>
      <c r="R140" s="720">
        <f t="shared" si="5"/>
        <v>139</v>
      </c>
      <c r="S140" s="724">
        <f t="shared" si="6"/>
        <v>5</v>
      </c>
      <c r="T140" s="724">
        <v>195</v>
      </c>
      <c r="U140" s="724">
        <v>223</v>
      </c>
      <c r="V140" s="724">
        <v>127</v>
      </c>
    </row>
    <row r="141" spans="1:22" x14ac:dyDescent="0.25">
      <c r="A141" s="725">
        <v>140</v>
      </c>
      <c r="B141" s="712">
        <v>137</v>
      </c>
      <c r="C141" s="202">
        <v>22</v>
      </c>
      <c r="D141" s="551">
        <v>102</v>
      </c>
      <c r="E141" s="674">
        <v>129</v>
      </c>
      <c r="F141" s="143"/>
      <c r="G141" s="712">
        <v>137</v>
      </c>
      <c r="H141" s="726">
        <v>140</v>
      </c>
      <c r="I141" s="202" t="s">
        <v>4759</v>
      </c>
      <c r="J141" s="551" t="s">
        <v>4852</v>
      </c>
      <c r="K141" s="674" t="s">
        <v>4879</v>
      </c>
      <c r="L141" s="143" t="s">
        <v>4738</v>
      </c>
      <c r="M141" s="712" t="s">
        <v>4796</v>
      </c>
      <c r="N141" s="726" t="s">
        <v>4890</v>
      </c>
      <c r="O141" s="727">
        <v>89.8</v>
      </c>
      <c r="P141" s="728">
        <v>0.3</v>
      </c>
      <c r="Q141" s="725" t="s">
        <v>4890</v>
      </c>
      <c r="R141" s="725">
        <f t="shared" si="5"/>
        <v>140</v>
      </c>
      <c r="S141" s="729">
        <f t="shared" si="6"/>
        <v>5</v>
      </c>
      <c r="T141" s="729">
        <v>207</v>
      </c>
      <c r="U141" s="729">
        <v>228</v>
      </c>
      <c r="V141" s="729">
        <v>135</v>
      </c>
    </row>
    <row r="142" spans="1:22" x14ac:dyDescent="0.25">
      <c r="A142" s="730">
        <v>141</v>
      </c>
      <c r="B142" s="712">
        <v>137</v>
      </c>
      <c r="C142" s="202">
        <v>22</v>
      </c>
      <c r="D142" s="551">
        <v>102</v>
      </c>
      <c r="E142" s="674">
        <v>129</v>
      </c>
      <c r="F142" s="143"/>
      <c r="G142" s="712">
        <v>137</v>
      </c>
      <c r="H142" s="731">
        <v>141</v>
      </c>
      <c r="I142" s="202" t="s">
        <v>4759</v>
      </c>
      <c r="J142" s="551" t="s">
        <v>4852</v>
      </c>
      <c r="K142" s="674" t="s">
        <v>4879</v>
      </c>
      <c r="L142" s="143" t="s">
        <v>4738</v>
      </c>
      <c r="M142" s="712" t="s">
        <v>4796</v>
      </c>
      <c r="N142" s="731" t="s">
        <v>4891</v>
      </c>
      <c r="O142" s="732">
        <v>86.3</v>
      </c>
      <c r="P142" s="733">
        <v>0.5</v>
      </c>
      <c r="Q142" s="730" t="s">
        <v>4891</v>
      </c>
      <c r="R142" s="730">
        <f t="shared" si="5"/>
        <v>141</v>
      </c>
      <c r="S142" s="734">
        <f t="shared" si="6"/>
        <v>5</v>
      </c>
      <c r="T142" s="734">
        <v>220</v>
      </c>
      <c r="U142" s="734">
        <v>234</v>
      </c>
      <c r="V142" s="734">
        <v>144</v>
      </c>
    </row>
    <row r="143" spans="1:22" x14ac:dyDescent="0.25">
      <c r="A143" s="735">
        <v>142</v>
      </c>
      <c r="B143" s="712">
        <v>137</v>
      </c>
      <c r="C143" s="202">
        <v>22</v>
      </c>
      <c r="D143" s="551">
        <v>102</v>
      </c>
      <c r="E143" s="674">
        <v>129</v>
      </c>
      <c r="F143" s="143"/>
      <c r="G143" s="712">
        <v>137</v>
      </c>
      <c r="H143" s="736">
        <v>142</v>
      </c>
      <c r="I143" s="202" t="s">
        <v>4759</v>
      </c>
      <c r="J143" s="551" t="s">
        <v>4852</v>
      </c>
      <c r="K143" s="674" t="s">
        <v>4879</v>
      </c>
      <c r="L143" s="143" t="s">
        <v>4738</v>
      </c>
      <c r="M143" s="712" t="s">
        <v>4796</v>
      </c>
      <c r="N143" s="736" t="s">
        <v>4892</v>
      </c>
      <c r="O143" s="737">
        <v>83.6</v>
      </c>
      <c r="P143" s="738">
        <v>0.2</v>
      </c>
      <c r="Q143" s="735" t="s">
        <v>4892</v>
      </c>
      <c r="R143" s="735">
        <f t="shared" si="5"/>
        <v>142</v>
      </c>
      <c r="S143" s="739">
        <f t="shared" si="6"/>
        <v>5</v>
      </c>
      <c r="T143" s="739">
        <v>232</v>
      </c>
      <c r="U143" s="739">
        <v>240</v>
      </c>
      <c r="V143" s="739">
        <v>153</v>
      </c>
    </row>
    <row r="144" spans="1:22" x14ac:dyDescent="0.25">
      <c r="A144" s="740">
        <v>143</v>
      </c>
      <c r="B144" s="712">
        <v>137</v>
      </c>
      <c r="C144" s="202">
        <v>22</v>
      </c>
      <c r="D144" s="551">
        <v>102</v>
      </c>
      <c r="E144" s="674">
        <v>129</v>
      </c>
      <c r="F144" s="143"/>
      <c r="G144" s="712">
        <v>137</v>
      </c>
      <c r="H144" s="741">
        <v>143</v>
      </c>
      <c r="I144" s="202" t="s">
        <v>4759</v>
      </c>
      <c r="J144" s="551" t="s">
        <v>4852</v>
      </c>
      <c r="K144" s="674" t="s">
        <v>4879</v>
      </c>
      <c r="L144" s="143" t="s">
        <v>4738</v>
      </c>
      <c r="M144" s="712" t="s">
        <v>4796</v>
      </c>
      <c r="N144" s="741" t="s">
        <v>4893</v>
      </c>
      <c r="O144" s="742">
        <v>72.099999999999994</v>
      </c>
      <c r="P144" s="743">
        <v>0.2</v>
      </c>
      <c r="Q144" s="740" t="s">
        <v>4893</v>
      </c>
      <c r="R144" s="740">
        <f t="shared" si="5"/>
        <v>143</v>
      </c>
      <c r="S144" s="744">
        <f t="shared" si="6"/>
        <v>5</v>
      </c>
      <c r="T144" s="744">
        <v>243</v>
      </c>
      <c r="U144" s="744">
        <v>245</v>
      </c>
      <c r="V144" s="744">
        <v>162</v>
      </c>
    </row>
    <row r="145" spans="1:22" x14ac:dyDescent="0.25">
      <c r="A145" s="745">
        <v>144</v>
      </c>
      <c r="B145" s="202">
        <v>22</v>
      </c>
      <c r="C145" s="202">
        <v>22</v>
      </c>
      <c r="D145" s="746">
        <v>144</v>
      </c>
      <c r="E145" s="746"/>
      <c r="F145" s="746"/>
      <c r="G145" s="746"/>
      <c r="H145" s="746"/>
      <c r="I145" s="202" t="s">
        <v>4759</v>
      </c>
      <c r="J145" s="746" t="s">
        <v>4894</v>
      </c>
      <c r="K145" s="746"/>
      <c r="L145" s="746" t="s">
        <v>4738</v>
      </c>
      <c r="M145" s="746"/>
      <c r="N145" s="746"/>
      <c r="O145" s="746">
        <v>66</v>
      </c>
      <c r="P145" s="747"/>
      <c r="Q145" s="745" t="s">
        <v>4894</v>
      </c>
      <c r="R145" s="745">
        <f t="shared" si="5"/>
        <v>144</v>
      </c>
      <c r="S145" s="748">
        <f t="shared" si="6"/>
        <v>2</v>
      </c>
      <c r="T145" s="748">
        <v>246</v>
      </c>
      <c r="U145" s="748">
        <v>241</v>
      </c>
      <c r="V145" s="748">
        <v>57</v>
      </c>
    </row>
    <row r="146" spans="1:22" x14ac:dyDescent="0.25">
      <c r="A146" s="749">
        <v>145</v>
      </c>
      <c r="B146" s="746">
        <v>144</v>
      </c>
      <c r="C146" s="202">
        <v>22</v>
      </c>
      <c r="D146" s="746">
        <v>144</v>
      </c>
      <c r="E146" s="750">
        <v>145</v>
      </c>
      <c r="F146" s="750"/>
      <c r="G146" s="750"/>
      <c r="H146" s="750"/>
      <c r="I146" s="202" t="s">
        <v>4759</v>
      </c>
      <c r="J146" s="746" t="s">
        <v>4894</v>
      </c>
      <c r="K146" s="750" t="s">
        <v>4895</v>
      </c>
      <c r="L146" s="750" t="s">
        <v>4738</v>
      </c>
      <c r="M146" s="750"/>
      <c r="N146" s="750"/>
      <c r="O146" s="750">
        <v>66</v>
      </c>
      <c r="P146" s="751"/>
      <c r="Q146" s="749" t="s">
        <v>4895</v>
      </c>
      <c r="R146" s="749">
        <f t="shared" si="5"/>
        <v>145</v>
      </c>
      <c r="S146" s="752">
        <f t="shared" si="6"/>
        <v>3</v>
      </c>
      <c r="T146" s="752">
        <v>246</v>
      </c>
      <c r="U146" s="752">
        <v>169</v>
      </c>
      <c r="V146" s="752">
        <v>113</v>
      </c>
    </row>
    <row r="147" spans="1:22" x14ac:dyDescent="0.25">
      <c r="A147" s="753">
        <v>146</v>
      </c>
      <c r="B147" s="750">
        <v>145</v>
      </c>
      <c r="C147" s="202">
        <v>22</v>
      </c>
      <c r="D147" s="746">
        <v>144</v>
      </c>
      <c r="E147" s="750">
        <v>145</v>
      </c>
      <c r="F147" s="143"/>
      <c r="G147" s="754">
        <v>146</v>
      </c>
      <c r="H147" s="754"/>
      <c r="I147" s="202" t="s">
        <v>4759</v>
      </c>
      <c r="J147" s="746" t="s">
        <v>4894</v>
      </c>
      <c r="K147" s="750" t="s">
        <v>4895</v>
      </c>
      <c r="L147" s="143" t="s">
        <v>4738</v>
      </c>
      <c r="M147" s="754" t="s">
        <v>4896</v>
      </c>
      <c r="N147" s="754"/>
      <c r="O147" s="754">
        <v>66</v>
      </c>
      <c r="P147" s="755"/>
      <c r="Q147" s="753" t="s">
        <v>4896</v>
      </c>
      <c r="R147" s="753">
        <f t="shared" si="5"/>
        <v>146</v>
      </c>
      <c r="S147" s="756">
        <f t="shared" si="6"/>
        <v>4</v>
      </c>
      <c r="T147" s="756">
        <v>248</v>
      </c>
      <c r="U147" s="756">
        <v>179</v>
      </c>
      <c r="V147" s="756">
        <v>123</v>
      </c>
    </row>
    <row r="148" spans="1:22" x14ac:dyDescent="0.25">
      <c r="A148" s="163">
        <v>147</v>
      </c>
      <c r="B148" s="754">
        <v>146</v>
      </c>
      <c r="C148" s="202">
        <v>22</v>
      </c>
      <c r="D148" s="746">
        <v>144</v>
      </c>
      <c r="E148" s="750">
        <v>145</v>
      </c>
      <c r="F148" s="143"/>
      <c r="G148" s="754">
        <v>146</v>
      </c>
      <c r="H148" s="164">
        <v>147</v>
      </c>
      <c r="I148" s="202" t="s">
        <v>4759</v>
      </c>
      <c r="J148" s="746" t="s">
        <v>4894</v>
      </c>
      <c r="K148" s="750" t="s">
        <v>4895</v>
      </c>
      <c r="L148" s="143" t="s">
        <v>4738</v>
      </c>
      <c r="M148" s="754" t="s">
        <v>4896</v>
      </c>
      <c r="N148" s="164" t="s">
        <v>4897</v>
      </c>
      <c r="O148" s="757">
        <v>66</v>
      </c>
      <c r="P148" s="758"/>
      <c r="Q148" s="163" t="s">
        <v>4897</v>
      </c>
      <c r="R148" s="163">
        <f t="shared" si="5"/>
        <v>147</v>
      </c>
      <c r="S148" s="166">
        <f t="shared" si="6"/>
        <v>5</v>
      </c>
      <c r="T148" s="166">
        <v>250</v>
      </c>
      <c r="U148" s="166">
        <v>189</v>
      </c>
      <c r="V148" s="166">
        <v>126</v>
      </c>
    </row>
    <row r="149" spans="1:22" x14ac:dyDescent="0.25">
      <c r="A149" s="759">
        <v>148</v>
      </c>
      <c r="B149" s="754">
        <v>146</v>
      </c>
      <c r="C149" s="202">
        <v>22</v>
      </c>
      <c r="D149" s="746">
        <v>144</v>
      </c>
      <c r="E149" s="750">
        <v>145</v>
      </c>
      <c r="F149" s="143"/>
      <c r="G149" s="754">
        <v>146</v>
      </c>
      <c r="H149" s="760">
        <v>148</v>
      </c>
      <c r="I149" s="202" t="s">
        <v>4759</v>
      </c>
      <c r="J149" s="746" t="s">
        <v>4894</v>
      </c>
      <c r="K149" s="750" t="s">
        <v>4895</v>
      </c>
      <c r="L149" s="143" t="s">
        <v>4738</v>
      </c>
      <c r="M149" s="754" t="s">
        <v>4896</v>
      </c>
      <c r="N149" s="760" t="s">
        <v>4898</v>
      </c>
      <c r="O149" s="761">
        <v>61.6</v>
      </c>
      <c r="P149" s="762"/>
      <c r="Q149" s="759" t="s">
        <v>4898</v>
      </c>
      <c r="R149" s="759">
        <f t="shared" si="5"/>
        <v>148</v>
      </c>
      <c r="S149" s="763">
        <f t="shared" si="6"/>
        <v>5</v>
      </c>
      <c r="T149" s="763">
        <v>251</v>
      </c>
      <c r="U149" s="763">
        <v>199</v>
      </c>
      <c r="V149" s="763">
        <v>129</v>
      </c>
    </row>
    <row r="150" spans="1:22" x14ac:dyDescent="0.25">
      <c r="A150" s="764">
        <v>149</v>
      </c>
      <c r="B150" s="754">
        <v>146</v>
      </c>
      <c r="C150" s="202">
        <v>22</v>
      </c>
      <c r="D150" s="746">
        <v>144</v>
      </c>
      <c r="E150" s="750">
        <v>145</v>
      </c>
      <c r="F150" s="143"/>
      <c r="G150" s="754">
        <v>146</v>
      </c>
      <c r="H150" s="765">
        <v>149</v>
      </c>
      <c r="I150" s="202" t="s">
        <v>4759</v>
      </c>
      <c r="J150" s="746" t="s">
        <v>4894</v>
      </c>
      <c r="K150" s="750" t="s">
        <v>4895</v>
      </c>
      <c r="L150" s="143" t="s">
        <v>4738</v>
      </c>
      <c r="M150" s="754" t="s">
        <v>4896</v>
      </c>
      <c r="N150" s="765" t="s">
        <v>4899</v>
      </c>
      <c r="O150" s="766">
        <v>59.2</v>
      </c>
      <c r="P150" s="767"/>
      <c r="Q150" s="764" t="s">
        <v>4899</v>
      </c>
      <c r="R150" s="764">
        <f t="shared" si="5"/>
        <v>149</v>
      </c>
      <c r="S150" s="768">
        <f t="shared" si="6"/>
        <v>5</v>
      </c>
      <c r="T150" s="768">
        <v>251</v>
      </c>
      <c r="U150" s="768">
        <v>199</v>
      </c>
      <c r="V150" s="768">
        <v>138</v>
      </c>
    </row>
    <row r="151" spans="1:22" x14ac:dyDescent="0.25">
      <c r="A151" s="769">
        <v>150</v>
      </c>
      <c r="B151" s="750">
        <v>145</v>
      </c>
      <c r="C151" s="202">
        <v>22</v>
      </c>
      <c r="D151" s="746">
        <v>144</v>
      </c>
      <c r="E151" s="750">
        <v>145</v>
      </c>
      <c r="F151" s="143"/>
      <c r="G151" s="770">
        <v>150</v>
      </c>
      <c r="H151" s="770"/>
      <c r="I151" s="202" t="s">
        <v>4759</v>
      </c>
      <c r="J151" s="746" t="s">
        <v>4894</v>
      </c>
      <c r="K151" s="750" t="s">
        <v>4895</v>
      </c>
      <c r="L151" s="143" t="s">
        <v>4738</v>
      </c>
      <c r="M151" s="770" t="s">
        <v>4900</v>
      </c>
      <c r="N151" s="770"/>
      <c r="O151" s="770">
        <v>56</v>
      </c>
      <c r="P151" s="771"/>
      <c r="Q151" s="769" t="s">
        <v>4900</v>
      </c>
      <c r="R151" s="769">
        <f t="shared" si="5"/>
        <v>150</v>
      </c>
      <c r="S151" s="772">
        <f t="shared" si="6"/>
        <v>4</v>
      </c>
      <c r="T151" s="772">
        <v>250</v>
      </c>
      <c r="U151" s="772">
        <v>190</v>
      </c>
      <c r="V151" s="772">
        <v>135</v>
      </c>
    </row>
    <row r="152" spans="1:22" x14ac:dyDescent="0.25">
      <c r="A152" s="773">
        <v>151</v>
      </c>
      <c r="B152" s="770">
        <v>150</v>
      </c>
      <c r="C152" s="202">
        <v>22</v>
      </c>
      <c r="D152" s="746">
        <v>144</v>
      </c>
      <c r="E152" s="750">
        <v>145</v>
      </c>
      <c r="F152" s="143"/>
      <c r="G152" s="770">
        <v>150</v>
      </c>
      <c r="H152" s="774">
        <v>151</v>
      </c>
      <c r="I152" s="202" t="s">
        <v>4759</v>
      </c>
      <c r="J152" s="746" t="s">
        <v>4894</v>
      </c>
      <c r="K152" s="750" t="s">
        <v>4895</v>
      </c>
      <c r="L152" s="143" t="s">
        <v>4738</v>
      </c>
      <c r="M152" s="770" t="s">
        <v>4900</v>
      </c>
      <c r="N152" s="774" t="s">
        <v>4901</v>
      </c>
      <c r="O152" s="775">
        <v>56</v>
      </c>
      <c r="P152" s="776"/>
      <c r="Q152" s="773" t="s">
        <v>4901</v>
      </c>
      <c r="R152" s="773">
        <f t="shared" si="5"/>
        <v>151</v>
      </c>
      <c r="S152" s="777">
        <f t="shared" si="6"/>
        <v>5</v>
      </c>
      <c r="T152" s="777">
        <v>248</v>
      </c>
      <c r="U152" s="777">
        <v>180</v>
      </c>
      <c r="V152" s="777">
        <v>139</v>
      </c>
    </row>
    <row r="153" spans="1:22" x14ac:dyDescent="0.25">
      <c r="A153" s="778">
        <v>152</v>
      </c>
      <c r="B153" s="770">
        <v>150</v>
      </c>
      <c r="C153" s="202">
        <v>22</v>
      </c>
      <c r="D153" s="746">
        <v>144</v>
      </c>
      <c r="E153" s="750">
        <v>145</v>
      </c>
      <c r="F153" s="143"/>
      <c r="G153" s="770">
        <v>150</v>
      </c>
      <c r="H153" s="779">
        <v>152</v>
      </c>
      <c r="I153" s="202" t="s">
        <v>4759</v>
      </c>
      <c r="J153" s="746" t="s">
        <v>4894</v>
      </c>
      <c r="K153" s="750" t="s">
        <v>4895</v>
      </c>
      <c r="L153" s="143" t="s">
        <v>4738</v>
      </c>
      <c r="M153" s="770" t="s">
        <v>4900</v>
      </c>
      <c r="N153" s="779" t="s">
        <v>4902</v>
      </c>
      <c r="O153" s="780">
        <v>47.8</v>
      </c>
      <c r="P153" s="781"/>
      <c r="Q153" s="778" t="s">
        <v>4902</v>
      </c>
      <c r="R153" s="778">
        <f t="shared" si="5"/>
        <v>152</v>
      </c>
      <c r="S153" s="782">
        <f t="shared" si="6"/>
        <v>5</v>
      </c>
      <c r="T153" s="782">
        <v>249</v>
      </c>
      <c r="U153" s="782">
        <v>191</v>
      </c>
      <c r="V153" s="782">
        <v>151</v>
      </c>
    </row>
    <row r="154" spans="1:22" x14ac:dyDescent="0.25">
      <c r="A154" s="783">
        <v>153</v>
      </c>
      <c r="B154" s="770">
        <v>150</v>
      </c>
      <c r="C154" s="202">
        <v>22</v>
      </c>
      <c r="D154" s="746">
        <v>144</v>
      </c>
      <c r="E154" s="750">
        <v>145</v>
      </c>
      <c r="F154" s="143"/>
      <c r="G154" s="770">
        <v>150</v>
      </c>
      <c r="H154" s="784">
        <v>153</v>
      </c>
      <c r="I154" s="202" t="s">
        <v>4759</v>
      </c>
      <c r="J154" s="746" t="s">
        <v>4894</v>
      </c>
      <c r="K154" s="750" t="s">
        <v>4895</v>
      </c>
      <c r="L154" s="143" t="s">
        <v>4738</v>
      </c>
      <c r="M154" s="770" t="s">
        <v>4900</v>
      </c>
      <c r="N154" s="784" t="s">
        <v>4903</v>
      </c>
      <c r="O154" s="785">
        <v>41.3</v>
      </c>
      <c r="P154" s="786"/>
      <c r="Q154" s="783" t="s">
        <v>4903</v>
      </c>
      <c r="R154" s="783">
        <f t="shared" si="5"/>
        <v>153</v>
      </c>
      <c r="S154" s="787">
        <f t="shared" si="6"/>
        <v>5</v>
      </c>
      <c r="T154" s="787">
        <v>250</v>
      </c>
      <c r="U154" s="787">
        <v>200</v>
      </c>
      <c r="V154" s="787">
        <v>162</v>
      </c>
    </row>
    <row r="155" spans="1:22" x14ac:dyDescent="0.25">
      <c r="A155" s="788">
        <v>154</v>
      </c>
      <c r="B155" s="770">
        <v>150</v>
      </c>
      <c r="C155" s="202">
        <v>22</v>
      </c>
      <c r="D155" s="746">
        <v>144</v>
      </c>
      <c r="E155" s="750">
        <v>145</v>
      </c>
      <c r="F155" s="143"/>
      <c r="G155" s="770">
        <v>150</v>
      </c>
      <c r="H155" s="789">
        <v>154</v>
      </c>
      <c r="I155" s="202" t="s">
        <v>4759</v>
      </c>
      <c r="J155" s="746" t="s">
        <v>4894</v>
      </c>
      <c r="K155" s="750" t="s">
        <v>4895</v>
      </c>
      <c r="L155" s="143" t="s">
        <v>4738</v>
      </c>
      <c r="M155" s="770" t="s">
        <v>4900</v>
      </c>
      <c r="N155" s="789" t="s">
        <v>4904</v>
      </c>
      <c r="O155" s="790">
        <v>38</v>
      </c>
      <c r="P155" s="791"/>
      <c r="Q155" s="788" t="s">
        <v>4904</v>
      </c>
      <c r="R155" s="788">
        <f t="shared" si="5"/>
        <v>154</v>
      </c>
      <c r="S155" s="792">
        <f t="shared" si="6"/>
        <v>5</v>
      </c>
      <c r="T155" s="792">
        <v>251</v>
      </c>
      <c r="U155" s="792">
        <v>210</v>
      </c>
      <c r="V155" s="792">
        <v>175</v>
      </c>
    </row>
    <row r="156" spans="1:22" x14ac:dyDescent="0.25">
      <c r="A156" s="167">
        <v>155</v>
      </c>
      <c r="B156" s="750">
        <v>145</v>
      </c>
      <c r="C156" s="202">
        <v>22</v>
      </c>
      <c r="D156" s="746">
        <v>144</v>
      </c>
      <c r="E156" s="750">
        <v>145</v>
      </c>
      <c r="F156" s="143"/>
      <c r="G156" s="168">
        <v>155</v>
      </c>
      <c r="H156" s="168"/>
      <c r="I156" s="202" t="s">
        <v>4759</v>
      </c>
      <c r="J156" s="746" t="s">
        <v>4894</v>
      </c>
      <c r="K156" s="750" t="s">
        <v>4895</v>
      </c>
      <c r="L156" s="143" t="s">
        <v>4738</v>
      </c>
      <c r="M156" s="168" t="s">
        <v>4905</v>
      </c>
      <c r="N156" s="168"/>
      <c r="O156" s="168">
        <v>33.9</v>
      </c>
      <c r="P156" s="793"/>
      <c r="Q156" s="167" t="s">
        <v>4905</v>
      </c>
      <c r="R156" s="167">
        <f t="shared" si="5"/>
        <v>155</v>
      </c>
      <c r="S156" s="171">
        <f t="shared" si="6"/>
        <v>4</v>
      </c>
      <c r="T156" s="171">
        <v>251</v>
      </c>
      <c r="U156" s="171">
        <v>199</v>
      </c>
      <c r="V156" s="171">
        <v>146</v>
      </c>
    </row>
    <row r="157" spans="1:22" x14ac:dyDescent="0.25">
      <c r="A157" s="177">
        <v>156</v>
      </c>
      <c r="B157" s="168">
        <v>155</v>
      </c>
      <c r="C157" s="202">
        <v>22</v>
      </c>
      <c r="D157" s="746">
        <v>144</v>
      </c>
      <c r="E157" s="750">
        <v>145</v>
      </c>
      <c r="F157" s="143"/>
      <c r="G157" s="168">
        <v>155</v>
      </c>
      <c r="H157" s="178">
        <v>156</v>
      </c>
      <c r="I157" s="202" t="s">
        <v>4759</v>
      </c>
      <c r="J157" s="746" t="s">
        <v>4894</v>
      </c>
      <c r="K157" s="750" t="s">
        <v>4895</v>
      </c>
      <c r="L157" s="143" t="s">
        <v>4738</v>
      </c>
      <c r="M157" s="168" t="s">
        <v>4905</v>
      </c>
      <c r="N157" s="178" t="s">
        <v>4906</v>
      </c>
      <c r="O157" s="179">
        <v>33.9</v>
      </c>
      <c r="P157" s="180"/>
      <c r="Q157" s="177" t="s">
        <v>4906</v>
      </c>
      <c r="R157" s="177">
        <f t="shared" si="5"/>
        <v>156</v>
      </c>
      <c r="S157" s="181">
        <f t="shared" si="6"/>
        <v>5</v>
      </c>
      <c r="T157" s="181">
        <v>253</v>
      </c>
      <c r="U157" s="181">
        <v>220</v>
      </c>
      <c r="V157" s="181">
        <v>170</v>
      </c>
    </row>
    <row r="158" spans="1:22" x14ac:dyDescent="0.25">
      <c r="A158" s="794">
        <v>157</v>
      </c>
      <c r="B158" s="168">
        <v>155</v>
      </c>
      <c r="C158" s="202">
        <v>22</v>
      </c>
      <c r="D158" s="746">
        <v>144</v>
      </c>
      <c r="E158" s="750">
        <v>145</v>
      </c>
      <c r="F158" s="143"/>
      <c r="G158" s="168">
        <v>155</v>
      </c>
      <c r="H158" s="795">
        <v>157</v>
      </c>
      <c r="I158" s="202" t="s">
        <v>4759</v>
      </c>
      <c r="J158" s="746" t="s">
        <v>4894</v>
      </c>
      <c r="K158" s="750" t="s">
        <v>4895</v>
      </c>
      <c r="L158" s="143" t="s">
        <v>4738</v>
      </c>
      <c r="M158" s="168" t="s">
        <v>4905</v>
      </c>
      <c r="N158" s="795" t="s">
        <v>4907</v>
      </c>
      <c r="O158" s="796">
        <v>28.1</v>
      </c>
      <c r="P158" s="797"/>
      <c r="Q158" s="794" t="s">
        <v>4907</v>
      </c>
      <c r="R158" s="794">
        <f t="shared" si="5"/>
        <v>157</v>
      </c>
      <c r="S158" s="798">
        <f t="shared" si="6"/>
        <v>5</v>
      </c>
      <c r="T158" s="798">
        <v>253</v>
      </c>
      <c r="U158" s="798">
        <v>230</v>
      </c>
      <c r="V158" s="798">
        <v>184</v>
      </c>
    </row>
    <row r="159" spans="1:22" x14ac:dyDescent="0.25">
      <c r="A159" s="799">
        <v>158</v>
      </c>
      <c r="B159" s="746">
        <v>144</v>
      </c>
      <c r="C159" s="202">
        <v>22</v>
      </c>
      <c r="D159" s="746">
        <v>144</v>
      </c>
      <c r="E159" s="800">
        <v>158</v>
      </c>
      <c r="F159" s="800"/>
      <c r="G159" s="800"/>
      <c r="H159" s="800"/>
      <c r="I159" s="202" t="s">
        <v>4759</v>
      </c>
      <c r="J159" s="746" t="s">
        <v>4894</v>
      </c>
      <c r="K159" s="800" t="s">
        <v>4908</v>
      </c>
      <c r="L159" s="800" t="s">
        <v>4738</v>
      </c>
      <c r="M159" s="800"/>
      <c r="N159" s="800"/>
      <c r="O159" s="800">
        <v>23.03</v>
      </c>
      <c r="P159" s="801"/>
      <c r="Q159" s="799" t="s">
        <v>4908</v>
      </c>
      <c r="R159" s="799">
        <f t="shared" si="5"/>
        <v>158</v>
      </c>
      <c r="S159" s="802">
        <f t="shared" si="6"/>
        <v>3</v>
      </c>
      <c r="T159" s="802">
        <v>252</v>
      </c>
      <c r="U159" s="802">
        <v>226</v>
      </c>
      <c r="V159" s="802">
        <v>55</v>
      </c>
    </row>
    <row r="160" spans="1:22" x14ac:dyDescent="0.25">
      <c r="A160" s="803">
        <v>159</v>
      </c>
      <c r="B160" s="800">
        <v>158</v>
      </c>
      <c r="C160" s="202">
        <v>22</v>
      </c>
      <c r="D160" s="746">
        <v>144</v>
      </c>
      <c r="E160" s="800">
        <v>158</v>
      </c>
      <c r="F160" s="143"/>
      <c r="G160" s="804">
        <v>159</v>
      </c>
      <c r="H160" s="804"/>
      <c r="I160" s="202" t="s">
        <v>4759</v>
      </c>
      <c r="J160" s="746" t="s">
        <v>4894</v>
      </c>
      <c r="K160" s="800" t="s">
        <v>4908</v>
      </c>
      <c r="L160" s="143" t="s">
        <v>4738</v>
      </c>
      <c r="M160" s="804" t="s">
        <v>4909</v>
      </c>
      <c r="N160" s="804"/>
      <c r="O160" s="804">
        <v>23.03</v>
      </c>
      <c r="P160" s="805"/>
      <c r="Q160" s="803" t="s">
        <v>4909</v>
      </c>
      <c r="R160" s="803">
        <f t="shared" si="5"/>
        <v>159</v>
      </c>
      <c r="S160" s="806">
        <f t="shared" si="6"/>
        <v>4</v>
      </c>
      <c r="T160" s="806">
        <v>252</v>
      </c>
      <c r="U160" s="806">
        <v>247</v>
      </c>
      <c r="V160" s="806">
        <v>25</v>
      </c>
    </row>
    <row r="161" spans="1:22" x14ac:dyDescent="0.25">
      <c r="A161" s="807">
        <v>160</v>
      </c>
      <c r="B161" s="804">
        <v>159</v>
      </c>
      <c r="C161" s="202">
        <v>22</v>
      </c>
      <c r="D161" s="746">
        <v>144</v>
      </c>
      <c r="E161" s="800">
        <v>158</v>
      </c>
      <c r="F161" s="143"/>
      <c r="G161" s="804">
        <v>159</v>
      </c>
      <c r="H161" s="808">
        <v>160</v>
      </c>
      <c r="I161" s="202" t="s">
        <v>4759</v>
      </c>
      <c r="J161" s="746" t="s">
        <v>4894</v>
      </c>
      <c r="K161" s="800" t="s">
        <v>4908</v>
      </c>
      <c r="L161" s="143" t="s">
        <v>4738</v>
      </c>
      <c r="M161" s="804" t="s">
        <v>4909</v>
      </c>
      <c r="N161" s="808" t="s">
        <v>4910</v>
      </c>
      <c r="O161" s="809">
        <v>23.03</v>
      </c>
      <c r="P161" s="810"/>
      <c r="Q161" s="807" t="s">
        <v>4910</v>
      </c>
      <c r="R161" s="807">
        <f t="shared" si="5"/>
        <v>160</v>
      </c>
      <c r="S161" s="811">
        <f t="shared" si="6"/>
        <v>5</v>
      </c>
      <c r="T161" s="811">
        <v>252</v>
      </c>
      <c r="U161" s="811">
        <v>248</v>
      </c>
      <c r="V161" s="811">
        <v>84</v>
      </c>
    </row>
    <row r="162" spans="1:22" x14ac:dyDescent="0.25">
      <c r="A162" s="812">
        <v>161</v>
      </c>
      <c r="B162" s="804">
        <v>159</v>
      </c>
      <c r="C162" s="202">
        <v>22</v>
      </c>
      <c r="D162" s="746">
        <v>144</v>
      </c>
      <c r="E162" s="800">
        <v>158</v>
      </c>
      <c r="F162" s="143"/>
      <c r="G162" s="804">
        <v>159</v>
      </c>
      <c r="H162" s="813">
        <v>161</v>
      </c>
      <c r="I162" s="202" t="s">
        <v>4759</v>
      </c>
      <c r="J162" s="746" t="s">
        <v>4894</v>
      </c>
      <c r="K162" s="800" t="s">
        <v>4908</v>
      </c>
      <c r="L162" s="143" t="s">
        <v>4738</v>
      </c>
      <c r="M162" s="804" t="s">
        <v>4909</v>
      </c>
      <c r="N162" s="813" t="s">
        <v>4911</v>
      </c>
      <c r="O162" s="814">
        <v>20.440000000000001</v>
      </c>
      <c r="P162" s="815"/>
      <c r="Q162" s="812" t="s">
        <v>4911</v>
      </c>
      <c r="R162" s="812">
        <f t="shared" si="5"/>
        <v>161</v>
      </c>
      <c r="S162" s="816">
        <f t="shared" si="6"/>
        <v>5</v>
      </c>
      <c r="T162" s="816">
        <v>252</v>
      </c>
      <c r="U162" s="816">
        <v>248</v>
      </c>
      <c r="V162" s="816">
        <v>98</v>
      </c>
    </row>
    <row r="163" spans="1:22" x14ac:dyDescent="0.25">
      <c r="A163" s="817">
        <v>162</v>
      </c>
      <c r="B163" s="804">
        <v>159</v>
      </c>
      <c r="C163" s="202">
        <v>22</v>
      </c>
      <c r="D163" s="746">
        <v>144</v>
      </c>
      <c r="E163" s="800">
        <v>158</v>
      </c>
      <c r="F163" s="143"/>
      <c r="G163" s="804">
        <v>159</v>
      </c>
      <c r="H163" s="818">
        <v>162</v>
      </c>
      <c r="I163" s="202" t="s">
        <v>4759</v>
      </c>
      <c r="J163" s="746" t="s">
        <v>4894</v>
      </c>
      <c r="K163" s="800" t="s">
        <v>4908</v>
      </c>
      <c r="L163" s="143" t="s">
        <v>4738</v>
      </c>
      <c r="M163" s="804" t="s">
        <v>4909</v>
      </c>
      <c r="N163" s="818" t="s">
        <v>4912</v>
      </c>
      <c r="O163" s="819">
        <v>15.97</v>
      </c>
      <c r="P163" s="820"/>
      <c r="Q163" s="817" t="s">
        <v>4912</v>
      </c>
      <c r="R163" s="817">
        <f t="shared" si="5"/>
        <v>162</v>
      </c>
      <c r="S163" s="821">
        <f t="shared" si="6"/>
        <v>5</v>
      </c>
      <c r="T163" s="821">
        <v>253</v>
      </c>
      <c r="U163" s="821">
        <v>249</v>
      </c>
      <c r="V163" s="821">
        <v>111</v>
      </c>
    </row>
    <row r="164" spans="1:22" x14ac:dyDescent="0.25">
      <c r="A164" s="822">
        <v>163</v>
      </c>
      <c r="B164" s="804">
        <v>159</v>
      </c>
      <c r="C164" s="202">
        <v>22</v>
      </c>
      <c r="D164" s="746">
        <v>144</v>
      </c>
      <c r="E164" s="800">
        <v>158</v>
      </c>
      <c r="F164" s="143"/>
      <c r="G164" s="804">
        <v>159</v>
      </c>
      <c r="H164" s="823">
        <v>163</v>
      </c>
      <c r="I164" s="202" t="s">
        <v>4759</v>
      </c>
      <c r="J164" s="746" t="s">
        <v>4894</v>
      </c>
      <c r="K164" s="800" t="s">
        <v>4908</v>
      </c>
      <c r="L164" s="143" t="s">
        <v>4738</v>
      </c>
      <c r="M164" s="804" t="s">
        <v>4909</v>
      </c>
      <c r="N164" s="823" t="s">
        <v>4913</v>
      </c>
      <c r="O164" s="824">
        <v>13.82</v>
      </c>
      <c r="P164" s="825"/>
      <c r="Q164" s="822" t="s">
        <v>4913</v>
      </c>
      <c r="R164" s="822">
        <f t="shared" si="5"/>
        <v>163</v>
      </c>
      <c r="S164" s="826">
        <f t="shared" si="6"/>
        <v>5</v>
      </c>
      <c r="T164" s="826">
        <v>253</v>
      </c>
      <c r="U164" s="826">
        <v>249</v>
      </c>
      <c r="V164" s="826">
        <v>122</v>
      </c>
    </row>
    <row r="165" spans="1:22" x14ac:dyDescent="0.25">
      <c r="A165" s="827">
        <v>164</v>
      </c>
      <c r="B165" s="804">
        <v>159</v>
      </c>
      <c r="C165" s="202">
        <v>22</v>
      </c>
      <c r="D165" s="746">
        <v>144</v>
      </c>
      <c r="E165" s="800">
        <v>158</v>
      </c>
      <c r="F165" s="143"/>
      <c r="G165" s="804">
        <v>159</v>
      </c>
      <c r="H165" s="828">
        <v>164</v>
      </c>
      <c r="I165" s="202" t="s">
        <v>4759</v>
      </c>
      <c r="J165" s="746" t="s">
        <v>4894</v>
      </c>
      <c r="K165" s="800" t="s">
        <v>4908</v>
      </c>
      <c r="L165" s="143" t="s">
        <v>4738</v>
      </c>
      <c r="M165" s="804" t="s">
        <v>4909</v>
      </c>
      <c r="N165" s="828" t="s">
        <v>4914</v>
      </c>
      <c r="O165" s="829">
        <v>11.63</v>
      </c>
      <c r="P165" s="830"/>
      <c r="Q165" s="827" t="s">
        <v>4914</v>
      </c>
      <c r="R165" s="827">
        <f t="shared" si="5"/>
        <v>164</v>
      </c>
      <c r="S165" s="831">
        <f t="shared" si="6"/>
        <v>5</v>
      </c>
      <c r="T165" s="831">
        <v>253</v>
      </c>
      <c r="U165" s="831">
        <v>250</v>
      </c>
      <c r="V165" s="831">
        <v>133</v>
      </c>
    </row>
    <row r="166" spans="1:22" x14ac:dyDescent="0.25">
      <c r="A166" s="832">
        <v>165</v>
      </c>
      <c r="B166" s="804">
        <v>159</v>
      </c>
      <c r="C166" s="202">
        <v>22</v>
      </c>
      <c r="D166" s="746">
        <v>144</v>
      </c>
      <c r="E166" s="800">
        <v>158</v>
      </c>
      <c r="F166" s="143"/>
      <c r="G166" s="804">
        <v>159</v>
      </c>
      <c r="H166" s="833">
        <v>165</v>
      </c>
      <c r="I166" s="202" t="s">
        <v>4759</v>
      </c>
      <c r="J166" s="746" t="s">
        <v>4894</v>
      </c>
      <c r="K166" s="800" t="s">
        <v>4908</v>
      </c>
      <c r="L166" s="143" t="s">
        <v>4738</v>
      </c>
      <c r="M166" s="804" t="s">
        <v>4909</v>
      </c>
      <c r="N166" s="833" t="s">
        <v>4915</v>
      </c>
      <c r="O166" s="834">
        <v>7.2460000000000004</v>
      </c>
      <c r="P166" s="835"/>
      <c r="Q166" s="832" t="s">
        <v>4915</v>
      </c>
      <c r="R166" s="832">
        <f t="shared" si="5"/>
        <v>165</v>
      </c>
      <c r="S166" s="836">
        <f t="shared" si="6"/>
        <v>5</v>
      </c>
      <c r="T166" s="836">
        <v>253</v>
      </c>
      <c r="U166" s="836">
        <v>250</v>
      </c>
      <c r="V166" s="836">
        <v>143</v>
      </c>
    </row>
    <row r="167" spans="1:22" x14ac:dyDescent="0.25">
      <c r="A167" s="837">
        <v>166</v>
      </c>
      <c r="B167" s="800">
        <v>158</v>
      </c>
      <c r="C167" s="202">
        <v>22</v>
      </c>
      <c r="D167" s="746">
        <v>144</v>
      </c>
      <c r="E167" s="800">
        <v>158</v>
      </c>
      <c r="F167" s="143"/>
      <c r="G167" s="838">
        <v>166</v>
      </c>
      <c r="H167" s="838"/>
      <c r="I167" s="202" t="s">
        <v>4759</v>
      </c>
      <c r="J167" s="746" t="s">
        <v>4894</v>
      </c>
      <c r="K167" s="800" t="s">
        <v>4908</v>
      </c>
      <c r="L167" s="143" t="s">
        <v>4738</v>
      </c>
      <c r="M167" s="838" t="s">
        <v>4916</v>
      </c>
      <c r="N167" s="838"/>
      <c r="O167" s="838">
        <v>5.3330000000000002</v>
      </c>
      <c r="P167" s="839"/>
      <c r="Q167" s="837" t="s">
        <v>4916</v>
      </c>
      <c r="R167" s="837">
        <f t="shared" si="5"/>
        <v>166</v>
      </c>
      <c r="S167" s="840">
        <f t="shared" si="6"/>
        <v>4</v>
      </c>
      <c r="T167" s="840">
        <v>253</v>
      </c>
      <c r="U167" s="840">
        <v>252</v>
      </c>
      <c r="V167" s="840">
        <v>173</v>
      </c>
    </row>
    <row r="168" spans="1:22" x14ac:dyDescent="0.25">
      <c r="A168" s="841">
        <v>167</v>
      </c>
      <c r="B168" s="838">
        <v>166</v>
      </c>
      <c r="C168" s="202">
        <v>22</v>
      </c>
      <c r="D168" s="746">
        <v>144</v>
      </c>
      <c r="E168" s="800">
        <v>158</v>
      </c>
      <c r="F168" s="143"/>
      <c r="G168" s="838">
        <v>166</v>
      </c>
      <c r="H168" s="842">
        <v>167</v>
      </c>
      <c r="I168" s="202" t="s">
        <v>4759</v>
      </c>
      <c r="J168" s="746" t="s">
        <v>4894</v>
      </c>
      <c r="K168" s="800" t="s">
        <v>4908</v>
      </c>
      <c r="L168" s="143" t="s">
        <v>4738</v>
      </c>
      <c r="M168" s="838" t="s">
        <v>4916</v>
      </c>
      <c r="N168" s="842" t="s">
        <v>4917</v>
      </c>
      <c r="O168" s="843">
        <v>5.3330000000000002</v>
      </c>
      <c r="P168" s="844"/>
      <c r="Q168" s="841" t="s">
        <v>4917</v>
      </c>
      <c r="R168" s="841">
        <f t="shared" si="5"/>
        <v>167</v>
      </c>
      <c r="S168" s="845">
        <f t="shared" si="6"/>
        <v>5</v>
      </c>
      <c r="T168" s="845">
        <v>254</v>
      </c>
      <c r="U168" s="845">
        <v>252</v>
      </c>
      <c r="V168" s="845">
        <v>193</v>
      </c>
    </row>
    <row r="169" spans="1:22" x14ac:dyDescent="0.25">
      <c r="A169" s="846">
        <v>168</v>
      </c>
      <c r="B169" s="838">
        <v>166</v>
      </c>
      <c r="C169" s="202">
        <v>22</v>
      </c>
      <c r="D169" s="746">
        <v>144</v>
      </c>
      <c r="E169" s="800">
        <v>158</v>
      </c>
      <c r="F169" s="143"/>
      <c r="G169" s="838">
        <v>166</v>
      </c>
      <c r="H169" s="847">
        <v>168</v>
      </c>
      <c r="I169" s="202" t="s">
        <v>4759</v>
      </c>
      <c r="J169" s="746" t="s">
        <v>4894</v>
      </c>
      <c r="K169" s="800" t="s">
        <v>4908</v>
      </c>
      <c r="L169" s="143" t="s">
        <v>4738</v>
      </c>
      <c r="M169" s="838" t="s">
        <v>4916</v>
      </c>
      <c r="N169" s="847" t="s">
        <v>4918</v>
      </c>
      <c r="O169" s="848">
        <v>3.6</v>
      </c>
      <c r="P169" s="849"/>
      <c r="Q169" s="846" t="s">
        <v>4918</v>
      </c>
      <c r="R169" s="846">
        <f t="shared" si="5"/>
        <v>168</v>
      </c>
      <c r="S169" s="850">
        <f t="shared" si="6"/>
        <v>5</v>
      </c>
      <c r="T169" s="850">
        <v>254</v>
      </c>
      <c r="U169" s="850">
        <v>253</v>
      </c>
      <c r="V169" s="850">
        <v>203</v>
      </c>
    </row>
    <row r="170" spans="1:22" x14ac:dyDescent="0.25">
      <c r="A170" s="851">
        <v>169</v>
      </c>
      <c r="B170" s="746">
        <v>144</v>
      </c>
      <c r="C170" s="202">
        <v>22</v>
      </c>
      <c r="D170" s="746">
        <v>144</v>
      </c>
      <c r="E170" s="852">
        <v>169</v>
      </c>
      <c r="F170" s="852"/>
      <c r="G170" s="852"/>
      <c r="H170" s="852"/>
      <c r="I170" s="202" t="s">
        <v>4759</v>
      </c>
      <c r="J170" s="746" t="s">
        <v>4894</v>
      </c>
      <c r="K170" s="852" t="s">
        <v>4919</v>
      </c>
      <c r="L170" s="852" t="s">
        <v>4738</v>
      </c>
      <c r="M170" s="852"/>
      <c r="N170" s="852"/>
      <c r="O170" s="852">
        <v>2.58</v>
      </c>
      <c r="P170" s="853"/>
      <c r="Q170" s="851" t="s">
        <v>4919</v>
      </c>
      <c r="R170" s="851">
        <f t="shared" si="5"/>
        <v>169</v>
      </c>
      <c r="S170" s="854">
        <f t="shared" si="6"/>
        <v>3</v>
      </c>
      <c r="T170" s="854">
        <v>253</v>
      </c>
      <c r="U170" s="854">
        <v>250</v>
      </c>
      <c r="V170" s="854">
        <v>153</v>
      </c>
    </row>
    <row r="171" spans="1:22" x14ac:dyDescent="0.25">
      <c r="A171" s="855">
        <v>170</v>
      </c>
      <c r="B171" s="852">
        <v>169</v>
      </c>
      <c r="C171" s="202">
        <v>22</v>
      </c>
      <c r="D171" s="746">
        <v>144</v>
      </c>
      <c r="E171" s="852">
        <v>169</v>
      </c>
      <c r="F171" s="143"/>
      <c r="G171" s="856">
        <v>170</v>
      </c>
      <c r="H171" s="856"/>
      <c r="I171" s="202" t="s">
        <v>4759</v>
      </c>
      <c r="J171" s="746" t="s">
        <v>4894</v>
      </c>
      <c r="K171" s="852" t="s">
        <v>4919</v>
      </c>
      <c r="L171" s="143" t="s">
        <v>4738</v>
      </c>
      <c r="M171" s="856" t="s">
        <v>4920</v>
      </c>
      <c r="N171" s="856"/>
      <c r="O171" s="856">
        <v>2.58</v>
      </c>
      <c r="P171" s="857"/>
      <c r="Q171" s="855" t="s">
        <v>4920</v>
      </c>
      <c r="R171" s="855">
        <f t="shared" si="5"/>
        <v>170</v>
      </c>
      <c r="S171" s="858">
        <f t="shared" si="6"/>
        <v>4</v>
      </c>
      <c r="T171" s="858">
        <v>254</v>
      </c>
      <c r="U171" s="858">
        <v>240</v>
      </c>
      <c r="V171" s="858">
        <v>188</v>
      </c>
    </row>
    <row r="172" spans="1:22" x14ac:dyDescent="0.25">
      <c r="A172" s="859">
        <v>171</v>
      </c>
      <c r="B172" s="856">
        <v>170</v>
      </c>
      <c r="C172" s="202">
        <v>22</v>
      </c>
      <c r="D172" s="746">
        <v>144</v>
      </c>
      <c r="E172" s="852">
        <v>169</v>
      </c>
      <c r="F172" s="143"/>
      <c r="G172" s="856">
        <v>170</v>
      </c>
      <c r="H172" s="860">
        <v>171</v>
      </c>
      <c r="I172" s="202" t="s">
        <v>4759</v>
      </c>
      <c r="J172" s="746" t="s">
        <v>4894</v>
      </c>
      <c r="K172" s="852" t="s">
        <v>4919</v>
      </c>
      <c r="L172" s="143" t="s">
        <v>4738</v>
      </c>
      <c r="M172" s="856" t="s">
        <v>4920</v>
      </c>
      <c r="N172" s="860" t="s">
        <v>4921</v>
      </c>
      <c r="O172" s="861">
        <v>2.58</v>
      </c>
      <c r="P172" s="862"/>
      <c r="Q172" s="859" t="s">
        <v>4921</v>
      </c>
      <c r="R172" s="859">
        <f t="shared" si="5"/>
        <v>171</v>
      </c>
      <c r="S172" s="863">
        <f t="shared" si="6"/>
        <v>5</v>
      </c>
      <c r="T172" s="863">
        <v>253</v>
      </c>
      <c r="U172" s="863">
        <v>239</v>
      </c>
      <c r="V172" s="863">
        <v>178</v>
      </c>
    </row>
    <row r="173" spans="1:22" x14ac:dyDescent="0.25">
      <c r="A173" s="864">
        <v>172</v>
      </c>
      <c r="B173" s="856">
        <v>170</v>
      </c>
      <c r="C173" s="202">
        <v>22</v>
      </c>
      <c r="D173" s="746">
        <v>144</v>
      </c>
      <c r="E173" s="852">
        <v>169</v>
      </c>
      <c r="F173" s="143"/>
      <c r="G173" s="856">
        <v>170</v>
      </c>
      <c r="H173" s="865">
        <v>172</v>
      </c>
      <c r="I173" s="202" t="s">
        <v>4759</v>
      </c>
      <c r="J173" s="746" t="s">
        <v>4894</v>
      </c>
      <c r="K173" s="852" t="s">
        <v>4919</v>
      </c>
      <c r="L173" s="143" t="s">
        <v>4738</v>
      </c>
      <c r="M173" s="856" t="s">
        <v>4920</v>
      </c>
      <c r="N173" s="865" t="s">
        <v>4922</v>
      </c>
      <c r="O173" s="866">
        <v>1.8</v>
      </c>
      <c r="P173" s="867"/>
      <c r="Q173" s="864" t="s">
        <v>4922</v>
      </c>
      <c r="R173" s="864">
        <f t="shared" si="5"/>
        <v>172</v>
      </c>
      <c r="S173" s="868">
        <f t="shared" si="6"/>
        <v>5</v>
      </c>
      <c r="T173" s="868">
        <v>254</v>
      </c>
      <c r="U173" s="868">
        <v>239</v>
      </c>
      <c r="V173" s="868">
        <v>197</v>
      </c>
    </row>
    <row r="174" spans="1:22" x14ac:dyDescent="0.25">
      <c r="A174" s="869">
        <v>173</v>
      </c>
      <c r="B174" s="856">
        <v>170</v>
      </c>
      <c r="C174" s="202">
        <v>22</v>
      </c>
      <c r="D174" s="746">
        <v>144</v>
      </c>
      <c r="E174" s="852">
        <v>169</v>
      </c>
      <c r="F174" s="143"/>
      <c r="G174" s="856">
        <v>170</v>
      </c>
      <c r="H174" s="870">
        <v>173</v>
      </c>
      <c r="I174" s="202" t="s">
        <v>4759</v>
      </c>
      <c r="J174" s="746" t="s">
        <v>4894</v>
      </c>
      <c r="K174" s="852" t="s">
        <v>4919</v>
      </c>
      <c r="L174" s="143" t="s">
        <v>4738</v>
      </c>
      <c r="M174" s="856" t="s">
        <v>4920</v>
      </c>
      <c r="N174" s="870" t="s">
        <v>4789</v>
      </c>
      <c r="O174" s="871">
        <v>0.78100000000000003</v>
      </c>
      <c r="P174" s="872"/>
      <c r="Q174" s="869" t="s">
        <v>4923</v>
      </c>
      <c r="R174" s="869">
        <f t="shared" si="5"/>
        <v>173</v>
      </c>
      <c r="S174" s="873">
        <f t="shared" si="6"/>
        <v>5</v>
      </c>
      <c r="T174" s="873">
        <v>254</v>
      </c>
      <c r="U174" s="873">
        <v>240</v>
      </c>
      <c r="V174" s="873">
        <v>206</v>
      </c>
    </row>
    <row r="175" spans="1:22" x14ac:dyDescent="0.25">
      <c r="A175" s="874">
        <v>174</v>
      </c>
      <c r="B175" s="856">
        <v>170</v>
      </c>
      <c r="C175" s="202">
        <v>22</v>
      </c>
      <c r="D175" s="746">
        <v>144</v>
      </c>
      <c r="E175" s="852">
        <v>169</v>
      </c>
      <c r="F175" s="143"/>
      <c r="G175" s="856">
        <v>170</v>
      </c>
      <c r="H175" s="875">
        <v>174</v>
      </c>
      <c r="I175" s="202" t="s">
        <v>4759</v>
      </c>
      <c r="J175" s="746" t="s">
        <v>4894</v>
      </c>
      <c r="K175" s="852" t="s">
        <v>4919</v>
      </c>
      <c r="L175" s="143" t="s">
        <v>4738</v>
      </c>
      <c r="M175" s="856" t="s">
        <v>4920</v>
      </c>
      <c r="N175" s="875" t="s">
        <v>4794</v>
      </c>
      <c r="O175" s="876">
        <v>0.126</v>
      </c>
      <c r="P175" s="877"/>
      <c r="Q175" s="874" t="s">
        <v>4924</v>
      </c>
      <c r="R175" s="874">
        <f t="shared" si="5"/>
        <v>174</v>
      </c>
      <c r="S175" s="878">
        <f t="shared" si="6"/>
        <v>5</v>
      </c>
      <c r="T175" s="878">
        <v>254</v>
      </c>
      <c r="U175" s="878">
        <v>241</v>
      </c>
      <c r="V175" s="878">
        <v>216</v>
      </c>
    </row>
    <row r="176" spans="1:22" x14ac:dyDescent="0.25">
      <c r="A176" s="879">
        <v>175</v>
      </c>
      <c r="B176" s="852">
        <v>169</v>
      </c>
      <c r="C176" s="202">
        <v>22</v>
      </c>
      <c r="D176" s="746">
        <v>144</v>
      </c>
      <c r="E176" s="852">
        <v>169</v>
      </c>
      <c r="F176" s="143"/>
      <c r="G176" s="880">
        <v>175</v>
      </c>
      <c r="H176" s="880"/>
      <c r="I176" s="202" t="s">
        <v>4759</v>
      </c>
      <c r="J176" s="746" t="s">
        <v>4894</v>
      </c>
      <c r="K176" s="852" t="s">
        <v>4919</v>
      </c>
      <c r="L176" s="143" t="s">
        <v>4738</v>
      </c>
      <c r="M176" s="880" t="s">
        <v>4925</v>
      </c>
      <c r="N176" s="880"/>
      <c r="O176" s="880">
        <v>1.17E-2</v>
      </c>
      <c r="P176" s="881"/>
      <c r="Q176" s="879" t="s">
        <v>4925</v>
      </c>
      <c r="R176" s="879">
        <f t="shared" si="5"/>
        <v>175</v>
      </c>
      <c r="S176" s="882">
        <f t="shared" si="6"/>
        <v>4</v>
      </c>
      <c r="T176" s="882">
        <v>255</v>
      </c>
      <c r="U176" s="882">
        <v>241</v>
      </c>
      <c r="V176" s="882">
        <v>235</v>
      </c>
    </row>
    <row r="177" spans="1:19" x14ac:dyDescent="0.25">
      <c r="A177" s="883"/>
      <c r="B177" s="883"/>
      <c r="C177" s="884"/>
      <c r="D177" s="884"/>
      <c r="E177" s="884"/>
      <c r="F177" s="884"/>
      <c r="G177" s="884"/>
      <c r="H177" s="884"/>
      <c r="I177" s="885"/>
      <c r="J177" s="885"/>
      <c r="K177" s="885"/>
      <c r="L177" s="885"/>
      <c r="M177" s="885"/>
      <c r="N177" s="885"/>
      <c r="O177" s="884"/>
      <c r="P177" s="886"/>
      <c r="Q177" s="22" t="s">
        <v>68</v>
      </c>
      <c r="S177" s="23" t="s">
        <v>68</v>
      </c>
    </row>
  </sheetData>
  <pageMargins left="0.7" right="0.7" top="0.78740157499999996" bottom="0.78740157499999996" header="0.3" footer="0.3"/>
  <ignoredErrors>
    <ignoredError sqref="S3:S17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DocumentApproval</Name>
    <Synchronization>Synchronous</Synchronization>
    <Type>10503</Type>
    <SequenceNumber>10001</SequenceNumber>
    <Url/>
    <Assembly>Ayming.MyndSphere2, Version=1.0.0.0, Culture=neutral, PublicKeyToken=b4365e2c7575dfb1</Assembly>
    <Class>Ayming.MyndSphere2.Receivers.DocumentApprobationReceiver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ymingNotification xmlns="c502b105-c29e-4f4c-8736-43143b6fcc3e" xsi:nil="true"/>
    <_WorkflowApprobationStatus xmlns="c502b105-c29e-4f4c-8736-43143b6fcc3e"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80DB9D33687514E9D9AC5DDCC50DD4D" ma:contentTypeVersion="3" ma:contentTypeDescription="Create a new document." ma:contentTypeScope="" ma:versionID="96656ee0ed68519bb501d571ecad73fc">
  <xsd:schema xmlns:xsd="http://www.w3.org/2001/XMLSchema" xmlns:xs="http://www.w3.org/2001/XMLSchema" xmlns:p="http://schemas.microsoft.com/office/2006/metadata/properties" xmlns:ns2="c502b105-c29e-4f4c-8736-43143b6fcc3e" targetNamespace="http://schemas.microsoft.com/office/2006/metadata/properties" ma:root="true" ma:fieldsID="aba7d3fbf6b2c2242144e99b71dbf2ce" ns2:_="">
    <xsd:import namespace="c502b105-c29e-4f4c-8736-43143b6fcc3e"/>
    <xsd:element name="properties">
      <xsd:complexType>
        <xsd:sequence>
          <xsd:element name="documentManagement">
            <xsd:complexType>
              <xsd:all>
                <xsd:element ref="ns2:AymingNotification" minOccurs="0"/>
                <xsd:element ref="ns2:_WorkflowApprobation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02b105-c29e-4f4c-8736-43143b6fcc3e" elementFormDefault="qualified">
    <xsd:import namespace="http://schemas.microsoft.com/office/2006/documentManagement/types"/>
    <xsd:import namespace="http://schemas.microsoft.com/office/infopath/2007/PartnerControls"/>
    <xsd:element name="AymingNotification" ma:index="8" nillable="true" ma:displayName="Notification" ma:internalName="AymingNotification">
      <xsd:simpleType>
        <xsd:restriction base="dms:Text"/>
      </xsd:simpleType>
    </xsd:element>
    <xsd:element name="_WorkflowApprobationStatus" ma:index="9" nillable="true" ma:displayName="_WorkflowApprobationStatus" ma:internalName="_WorkflowApprobation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ADB17B-D3CA-4446-ADED-11FE119479AE}">
  <ds:schemaRefs>
    <ds:schemaRef ds:uri="http://schemas.microsoft.com/sharepoint/events"/>
  </ds:schemaRefs>
</ds:datastoreItem>
</file>

<file path=customXml/itemProps2.xml><?xml version="1.0" encoding="utf-8"?>
<ds:datastoreItem xmlns:ds="http://schemas.openxmlformats.org/officeDocument/2006/customXml" ds:itemID="{8CC4A4C3-5242-435C-B44B-BB6EC3FB8A9D}">
  <ds:schemaRefs>
    <ds:schemaRef ds:uri="http://schemas.microsoft.com/sharepoint/v3/contenttype/forms"/>
  </ds:schemaRefs>
</ds:datastoreItem>
</file>

<file path=customXml/itemProps3.xml><?xml version="1.0" encoding="utf-8"?>
<ds:datastoreItem xmlns:ds="http://schemas.openxmlformats.org/officeDocument/2006/customXml" ds:itemID="{B1F2DAAB-0ADA-428A-AA71-1C70BA57580B}">
  <ds:schemaRefs>
    <ds:schemaRef ds:uri="http://purl.org/dc/term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c502b105-c29e-4f4c-8736-43143b6fcc3e"/>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298FED3F-46AD-4929-98A9-3E3079F087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02b105-c29e-4f4c-8736-43143b6fcc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Data</vt:lpstr>
      <vt:lpstr>Petrography</vt:lpstr>
      <vt:lpstr>Stratigraphy</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PMi</dc:creator>
  <cp:lastModifiedBy>Kristian Bär</cp:lastModifiedBy>
  <dcterms:created xsi:type="dcterms:W3CDTF">2016-06-13T13:17:07Z</dcterms:created>
  <dcterms:modified xsi:type="dcterms:W3CDTF">2020-12-22T07:47:07Z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0x010100B80DB9D33687514E9D9AC5DDCC50DD4D</vt:lpwstr>
  </property>
</Properties>
</file>