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/>
  <mc:AlternateContent xmlns:mc="http://schemas.openxmlformats.org/markup-compatibility/2006">
    <mc:Choice Requires="x15">
      <x15ac:absPath xmlns:x15ac="http://schemas.microsoft.com/office/spreadsheetml/2010/11/ac" url="C:\Users\N.Frick_lokal\ownCloud\Dissertation_Frick\08_Umfrage_Anforderungen\"/>
    </mc:Choice>
  </mc:AlternateContent>
  <xr:revisionPtr revIDLastSave="0" documentId="13_ncr:1_{614373AC-EA66-4EA2-84C9-0FC314E81477}" xr6:coauthVersionLast="47" xr6:coauthVersionMax="47" xr10:uidLastSave="{00000000-0000-0000-0000-000000000000}"/>
  <bookViews>
    <workbookView xWindow="-28920" yWindow="-120" windowWidth="29040" windowHeight="15720" tabRatio="646" activeTab="1" xr2:uid="{00000000-000D-0000-FFFF-FFFF00000000}"/>
  </bookViews>
  <sheets>
    <sheet name="Rohdaten" sheetId="1" r:id="rId1"/>
    <sheet name="Auswertung allgemeine Daten" sheetId="2" r:id="rId2"/>
    <sheet name="Auswertung Elemente" sheetId="3" r:id="rId3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3" i="2" l="1"/>
  <c r="K43" i="2" s="1"/>
  <c r="J44" i="2"/>
  <c r="K44" i="2" s="1"/>
  <c r="H43" i="2"/>
  <c r="I43" i="2" s="1"/>
  <c r="H44" i="2"/>
  <c r="I44" i="2" s="1"/>
  <c r="F43" i="2"/>
  <c r="G43" i="2" s="1"/>
  <c r="F44" i="2"/>
  <c r="G44" i="2" s="1"/>
  <c r="D4" i="3"/>
  <c r="D48" i="3" s="1"/>
  <c r="D5" i="3"/>
  <c r="D49" i="3" s="1"/>
  <c r="D6" i="3"/>
  <c r="D50" i="3" s="1"/>
  <c r="D7" i="3"/>
  <c r="D8" i="3"/>
  <c r="D52" i="3" s="1"/>
  <c r="D9" i="3"/>
  <c r="D53" i="3" s="1"/>
  <c r="D10" i="3"/>
  <c r="D54" i="3" s="1"/>
  <c r="D11" i="3"/>
  <c r="D55" i="3" s="1"/>
  <c r="D12" i="3"/>
  <c r="D56" i="3" s="1"/>
  <c r="D13" i="3"/>
  <c r="D57" i="3" s="1"/>
  <c r="D14" i="3"/>
  <c r="D58" i="3" s="1"/>
  <c r="D15" i="3"/>
  <c r="D59" i="3" s="1"/>
  <c r="D16" i="3"/>
  <c r="D60" i="3" s="1"/>
  <c r="D17" i="3"/>
  <c r="D61" i="3" s="1"/>
  <c r="D18" i="3"/>
  <c r="D62" i="3" s="1"/>
  <c r="D19" i="3"/>
  <c r="D63" i="3" s="1"/>
  <c r="D20" i="3"/>
  <c r="D64" i="3" s="1"/>
  <c r="D21" i="3"/>
  <c r="D65" i="3" s="1"/>
  <c r="D22" i="3"/>
  <c r="D66" i="3" s="1"/>
  <c r="D23" i="3"/>
  <c r="D67" i="3" s="1"/>
  <c r="D24" i="3"/>
  <c r="D68" i="3" s="1"/>
  <c r="D25" i="3"/>
  <c r="D69" i="3" s="1"/>
  <c r="D26" i="3"/>
  <c r="D70" i="3" s="1"/>
  <c r="D27" i="3"/>
  <c r="D71" i="3" s="1"/>
  <c r="D28" i="3"/>
  <c r="D72" i="3" s="1"/>
  <c r="D29" i="3"/>
  <c r="D73" i="3" s="1"/>
  <c r="D30" i="3"/>
  <c r="D74" i="3" s="1"/>
  <c r="D31" i="3"/>
  <c r="D75" i="3" s="1"/>
  <c r="D32" i="3"/>
  <c r="D76" i="3" s="1"/>
  <c r="D33" i="3"/>
  <c r="D77" i="3" s="1"/>
  <c r="D34" i="3"/>
  <c r="D78" i="3" s="1"/>
  <c r="D35" i="3"/>
  <c r="D79" i="3" s="1"/>
  <c r="D36" i="3"/>
  <c r="D80" i="3" s="1"/>
  <c r="D37" i="3"/>
  <c r="D81" i="3" s="1"/>
  <c r="D38" i="3"/>
  <c r="D82" i="3" s="1"/>
  <c r="D39" i="3"/>
  <c r="D83" i="3" s="1"/>
  <c r="D40" i="3"/>
  <c r="D84" i="3" s="1"/>
  <c r="D41" i="3"/>
  <c r="D85" i="3" s="1"/>
  <c r="D42" i="3"/>
  <c r="D86" i="3" s="1"/>
  <c r="D43" i="3"/>
  <c r="D87" i="3" s="1"/>
  <c r="D3" i="3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" i="2"/>
  <c r="F5" i="2"/>
  <c r="G5" i="2" s="1"/>
  <c r="H5" i="2"/>
  <c r="I5" i="2" s="1"/>
  <c r="J5" i="2"/>
  <c r="K5" i="2" s="1"/>
  <c r="F6" i="2"/>
  <c r="G6" i="2" s="1"/>
  <c r="H6" i="2"/>
  <c r="I6" i="2" s="1"/>
  <c r="J6" i="2"/>
  <c r="K6" i="2" s="1"/>
  <c r="F7" i="2"/>
  <c r="G7" i="2" s="1"/>
  <c r="H7" i="2"/>
  <c r="I7" i="2" s="1"/>
  <c r="J7" i="2"/>
  <c r="K7" i="2" s="1"/>
  <c r="F8" i="2"/>
  <c r="G8" i="2" s="1"/>
  <c r="H8" i="2"/>
  <c r="I8" i="2" s="1"/>
  <c r="J8" i="2"/>
  <c r="K8" i="2" s="1"/>
  <c r="F9" i="2"/>
  <c r="G9" i="2"/>
  <c r="H9" i="2"/>
  <c r="I9" i="2" s="1"/>
  <c r="J9" i="2"/>
  <c r="K9" i="2" s="1"/>
  <c r="F10" i="2"/>
  <c r="G10" i="2" s="1"/>
  <c r="H10" i="2"/>
  <c r="I10" i="2" s="1"/>
  <c r="J10" i="2"/>
  <c r="K10" i="2" s="1"/>
  <c r="F11" i="2"/>
  <c r="G11" i="2" s="1"/>
  <c r="H11" i="2"/>
  <c r="I11" i="2" s="1"/>
  <c r="J11" i="2"/>
  <c r="K11" i="2" s="1"/>
  <c r="F12" i="2"/>
  <c r="G12" i="2" s="1"/>
  <c r="H12" i="2"/>
  <c r="I12" i="2" s="1"/>
  <c r="J12" i="2"/>
  <c r="K12" i="2" s="1"/>
  <c r="F13" i="2"/>
  <c r="G13" i="2" s="1"/>
  <c r="H13" i="2"/>
  <c r="I13" i="2" s="1"/>
  <c r="J13" i="2"/>
  <c r="K13" i="2" s="1"/>
  <c r="F14" i="2"/>
  <c r="G14" i="2" s="1"/>
  <c r="H14" i="2"/>
  <c r="I14" i="2" s="1"/>
  <c r="J14" i="2"/>
  <c r="K14" i="2" s="1"/>
  <c r="F15" i="2"/>
  <c r="G15" i="2" s="1"/>
  <c r="H15" i="2"/>
  <c r="I15" i="2" s="1"/>
  <c r="J15" i="2"/>
  <c r="K15" i="2" s="1"/>
  <c r="F16" i="2"/>
  <c r="G16" i="2" s="1"/>
  <c r="H16" i="2"/>
  <c r="I16" i="2" s="1"/>
  <c r="J16" i="2"/>
  <c r="K16" i="2" s="1"/>
  <c r="F17" i="2"/>
  <c r="G17" i="2" s="1"/>
  <c r="H17" i="2"/>
  <c r="I17" i="2" s="1"/>
  <c r="J17" i="2"/>
  <c r="K17" i="2" s="1"/>
  <c r="F18" i="2"/>
  <c r="G18" i="2" s="1"/>
  <c r="H18" i="2"/>
  <c r="I18" i="2" s="1"/>
  <c r="J18" i="2"/>
  <c r="K18" i="2" s="1"/>
  <c r="F19" i="2"/>
  <c r="G19" i="2" s="1"/>
  <c r="H19" i="2"/>
  <c r="I19" i="2" s="1"/>
  <c r="J19" i="2"/>
  <c r="K19" i="2" s="1"/>
  <c r="F20" i="2"/>
  <c r="G20" i="2" s="1"/>
  <c r="H20" i="2"/>
  <c r="I20" i="2" s="1"/>
  <c r="J20" i="2"/>
  <c r="K20" i="2" s="1"/>
  <c r="F21" i="2"/>
  <c r="G21" i="2" s="1"/>
  <c r="H21" i="2"/>
  <c r="I21" i="2" s="1"/>
  <c r="J21" i="2"/>
  <c r="K21" i="2" s="1"/>
  <c r="F22" i="2"/>
  <c r="G22" i="2" s="1"/>
  <c r="H22" i="2"/>
  <c r="I22" i="2" s="1"/>
  <c r="J22" i="2"/>
  <c r="K22" i="2" s="1"/>
  <c r="F23" i="2"/>
  <c r="G23" i="2" s="1"/>
  <c r="H23" i="2"/>
  <c r="I23" i="2" s="1"/>
  <c r="J23" i="2"/>
  <c r="K23" i="2" s="1"/>
  <c r="F24" i="2"/>
  <c r="G24" i="2" s="1"/>
  <c r="H24" i="2"/>
  <c r="I24" i="2" s="1"/>
  <c r="J24" i="2"/>
  <c r="K24" i="2" s="1"/>
  <c r="F25" i="2"/>
  <c r="G25" i="2" s="1"/>
  <c r="H25" i="2"/>
  <c r="I25" i="2" s="1"/>
  <c r="J25" i="2"/>
  <c r="K25" i="2" s="1"/>
  <c r="F26" i="2"/>
  <c r="G26" i="2" s="1"/>
  <c r="H26" i="2"/>
  <c r="I26" i="2" s="1"/>
  <c r="J26" i="2"/>
  <c r="K26" i="2" s="1"/>
  <c r="F27" i="2"/>
  <c r="G27" i="2" s="1"/>
  <c r="H27" i="2"/>
  <c r="I27" i="2" s="1"/>
  <c r="J27" i="2"/>
  <c r="K27" i="2" s="1"/>
  <c r="F28" i="2"/>
  <c r="G28" i="2" s="1"/>
  <c r="H28" i="2"/>
  <c r="I28" i="2" s="1"/>
  <c r="J28" i="2"/>
  <c r="K28" i="2" s="1"/>
  <c r="F29" i="2"/>
  <c r="G29" i="2" s="1"/>
  <c r="H29" i="2"/>
  <c r="I29" i="2" s="1"/>
  <c r="J29" i="2"/>
  <c r="K29" i="2" s="1"/>
  <c r="F30" i="2"/>
  <c r="G30" i="2" s="1"/>
  <c r="H30" i="2"/>
  <c r="I30" i="2" s="1"/>
  <c r="J30" i="2"/>
  <c r="K30" i="2" s="1"/>
  <c r="F31" i="2"/>
  <c r="G31" i="2" s="1"/>
  <c r="H31" i="2"/>
  <c r="I31" i="2" s="1"/>
  <c r="J31" i="2"/>
  <c r="K31" i="2" s="1"/>
  <c r="F32" i="2"/>
  <c r="G32" i="2" s="1"/>
  <c r="H32" i="2"/>
  <c r="I32" i="2" s="1"/>
  <c r="J32" i="2"/>
  <c r="K32" i="2" s="1"/>
  <c r="F33" i="2"/>
  <c r="G33" i="2" s="1"/>
  <c r="H33" i="2"/>
  <c r="I33" i="2" s="1"/>
  <c r="J33" i="2"/>
  <c r="K33" i="2" s="1"/>
  <c r="F34" i="2"/>
  <c r="G34" i="2" s="1"/>
  <c r="H34" i="2"/>
  <c r="I34" i="2" s="1"/>
  <c r="J34" i="2"/>
  <c r="K34" i="2" s="1"/>
  <c r="F35" i="2"/>
  <c r="G35" i="2" s="1"/>
  <c r="H35" i="2"/>
  <c r="I35" i="2" s="1"/>
  <c r="J35" i="2"/>
  <c r="K35" i="2" s="1"/>
  <c r="F36" i="2"/>
  <c r="G36" i="2" s="1"/>
  <c r="H36" i="2"/>
  <c r="I36" i="2" s="1"/>
  <c r="J36" i="2"/>
  <c r="K36" i="2" s="1"/>
  <c r="F37" i="2"/>
  <c r="G37" i="2" s="1"/>
  <c r="H37" i="2"/>
  <c r="I37" i="2" s="1"/>
  <c r="J37" i="2"/>
  <c r="K37" i="2" s="1"/>
  <c r="F38" i="2"/>
  <c r="G38" i="2" s="1"/>
  <c r="H38" i="2"/>
  <c r="I38" i="2" s="1"/>
  <c r="J38" i="2"/>
  <c r="K38" i="2" s="1"/>
  <c r="F39" i="2"/>
  <c r="G39" i="2" s="1"/>
  <c r="H39" i="2"/>
  <c r="I39" i="2" s="1"/>
  <c r="J39" i="2"/>
  <c r="K39" i="2" s="1"/>
  <c r="F40" i="2"/>
  <c r="G40" i="2" s="1"/>
  <c r="H40" i="2"/>
  <c r="I40" i="2" s="1"/>
  <c r="J40" i="2"/>
  <c r="K40" i="2" s="1"/>
  <c r="F41" i="2"/>
  <c r="G41" i="2" s="1"/>
  <c r="H41" i="2"/>
  <c r="I41" i="2" s="1"/>
  <c r="J41" i="2"/>
  <c r="K41" i="2" s="1"/>
  <c r="F42" i="2"/>
  <c r="G42" i="2" s="1"/>
  <c r="H42" i="2"/>
  <c r="I42" i="2" s="1"/>
  <c r="J42" i="2"/>
  <c r="K42" i="2" s="1"/>
  <c r="E41" i="3"/>
  <c r="F41" i="3"/>
  <c r="G41" i="3"/>
  <c r="H41" i="3"/>
  <c r="I41" i="3"/>
  <c r="J41" i="3"/>
  <c r="K41" i="3"/>
  <c r="L41" i="3"/>
  <c r="M41" i="3"/>
  <c r="N41" i="3"/>
  <c r="O41" i="3"/>
  <c r="P41" i="3"/>
  <c r="Q41" i="3"/>
  <c r="R41" i="3"/>
  <c r="S41" i="3"/>
  <c r="T41" i="3"/>
  <c r="E42" i="3"/>
  <c r="F42" i="3"/>
  <c r="G42" i="3"/>
  <c r="H42" i="3"/>
  <c r="I42" i="3"/>
  <c r="J42" i="3"/>
  <c r="K42" i="3"/>
  <c r="L42" i="3"/>
  <c r="M42" i="3"/>
  <c r="N42" i="3"/>
  <c r="O42" i="3"/>
  <c r="P42" i="3"/>
  <c r="Q42" i="3"/>
  <c r="R42" i="3"/>
  <c r="S42" i="3"/>
  <c r="T42" i="3"/>
  <c r="E43" i="3"/>
  <c r="F43" i="3"/>
  <c r="G43" i="3"/>
  <c r="H43" i="3"/>
  <c r="I43" i="3"/>
  <c r="J43" i="3"/>
  <c r="K43" i="3"/>
  <c r="L43" i="3"/>
  <c r="M43" i="3"/>
  <c r="N43" i="3"/>
  <c r="O43" i="3"/>
  <c r="P43" i="3"/>
  <c r="Q43" i="3"/>
  <c r="R43" i="3"/>
  <c r="S43" i="3"/>
  <c r="T43" i="3"/>
  <c r="E4" i="3"/>
  <c r="F4" i="3"/>
  <c r="G4" i="3"/>
  <c r="H4" i="3"/>
  <c r="I4" i="3"/>
  <c r="J4" i="3"/>
  <c r="K4" i="3"/>
  <c r="L4" i="3"/>
  <c r="M4" i="3"/>
  <c r="N4" i="3"/>
  <c r="O4" i="3"/>
  <c r="P4" i="3"/>
  <c r="Q4" i="3"/>
  <c r="R4" i="3"/>
  <c r="S4" i="3"/>
  <c r="T4" i="3"/>
  <c r="E5" i="3"/>
  <c r="F5" i="3"/>
  <c r="G5" i="3"/>
  <c r="H5" i="3"/>
  <c r="I5" i="3"/>
  <c r="J5" i="3"/>
  <c r="K5" i="3"/>
  <c r="L5" i="3"/>
  <c r="M5" i="3"/>
  <c r="N5" i="3"/>
  <c r="O5" i="3"/>
  <c r="P5" i="3"/>
  <c r="Q5" i="3"/>
  <c r="R5" i="3"/>
  <c r="S5" i="3"/>
  <c r="T5" i="3"/>
  <c r="E6" i="3"/>
  <c r="F6" i="3"/>
  <c r="G6" i="3"/>
  <c r="H6" i="3"/>
  <c r="I6" i="3"/>
  <c r="J6" i="3"/>
  <c r="K6" i="3"/>
  <c r="L6" i="3"/>
  <c r="M6" i="3"/>
  <c r="N6" i="3"/>
  <c r="O6" i="3"/>
  <c r="P6" i="3"/>
  <c r="Q6" i="3"/>
  <c r="R6" i="3"/>
  <c r="S6" i="3"/>
  <c r="T6" i="3"/>
  <c r="E7" i="3"/>
  <c r="F7" i="3"/>
  <c r="G7" i="3"/>
  <c r="H7" i="3"/>
  <c r="I7" i="3"/>
  <c r="J7" i="3"/>
  <c r="K7" i="3"/>
  <c r="L7" i="3"/>
  <c r="M7" i="3"/>
  <c r="N7" i="3"/>
  <c r="O7" i="3"/>
  <c r="P7" i="3"/>
  <c r="Q7" i="3"/>
  <c r="R7" i="3"/>
  <c r="S7" i="3"/>
  <c r="T7" i="3"/>
  <c r="E8" i="3"/>
  <c r="F8" i="3"/>
  <c r="G8" i="3"/>
  <c r="H8" i="3"/>
  <c r="I8" i="3"/>
  <c r="J8" i="3"/>
  <c r="K8" i="3"/>
  <c r="L8" i="3"/>
  <c r="M8" i="3"/>
  <c r="N8" i="3"/>
  <c r="O8" i="3"/>
  <c r="P8" i="3"/>
  <c r="Q8" i="3"/>
  <c r="R8" i="3"/>
  <c r="S8" i="3"/>
  <c r="T8" i="3"/>
  <c r="E9" i="3"/>
  <c r="F9" i="3"/>
  <c r="G9" i="3"/>
  <c r="H9" i="3"/>
  <c r="I9" i="3"/>
  <c r="J9" i="3"/>
  <c r="K9" i="3"/>
  <c r="L9" i="3"/>
  <c r="M9" i="3"/>
  <c r="N9" i="3"/>
  <c r="O9" i="3"/>
  <c r="P9" i="3"/>
  <c r="Q9" i="3"/>
  <c r="R9" i="3"/>
  <c r="S9" i="3"/>
  <c r="T9" i="3"/>
  <c r="E10" i="3"/>
  <c r="F10" i="3"/>
  <c r="G10" i="3"/>
  <c r="H10" i="3"/>
  <c r="I10" i="3"/>
  <c r="J10" i="3"/>
  <c r="K10" i="3"/>
  <c r="L10" i="3"/>
  <c r="M10" i="3"/>
  <c r="N10" i="3"/>
  <c r="O10" i="3"/>
  <c r="P10" i="3"/>
  <c r="Q10" i="3"/>
  <c r="R10" i="3"/>
  <c r="S10" i="3"/>
  <c r="T10" i="3"/>
  <c r="E11" i="3"/>
  <c r="F11" i="3"/>
  <c r="G11" i="3"/>
  <c r="H11" i="3"/>
  <c r="I11" i="3"/>
  <c r="J11" i="3"/>
  <c r="K11" i="3"/>
  <c r="L11" i="3"/>
  <c r="M11" i="3"/>
  <c r="N11" i="3"/>
  <c r="O11" i="3"/>
  <c r="P11" i="3"/>
  <c r="Q11" i="3"/>
  <c r="R11" i="3"/>
  <c r="S11" i="3"/>
  <c r="T11" i="3"/>
  <c r="E12" i="3"/>
  <c r="F12" i="3"/>
  <c r="G12" i="3"/>
  <c r="H12" i="3"/>
  <c r="I12" i="3"/>
  <c r="J12" i="3"/>
  <c r="K12" i="3"/>
  <c r="L12" i="3"/>
  <c r="M12" i="3"/>
  <c r="N12" i="3"/>
  <c r="O12" i="3"/>
  <c r="P12" i="3"/>
  <c r="Q12" i="3"/>
  <c r="R12" i="3"/>
  <c r="S12" i="3"/>
  <c r="T12" i="3"/>
  <c r="E13" i="3"/>
  <c r="F13" i="3"/>
  <c r="G13" i="3"/>
  <c r="H13" i="3"/>
  <c r="I13" i="3"/>
  <c r="J13" i="3"/>
  <c r="K13" i="3"/>
  <c r="L13" i="3"/>
  <c r="M13" i="3"/>
  <c r="N13" i="3"/>
  <c r="O13" i="3"/>
  <c r="P13" i="3"/>
  <c r="Q13" i="3"/>
  <c r="R13" i="3"/>
  <c r="S13" i="3"/>
  <c r="T13" i="3"/>
  <c r="E14" i="3"/>
  <c r="F14" i="3"/>
  <c r="G14" i="3"/>
  <c r="H14" i="3"/>
  <c r="I14" i="3"/>
  <c r="J14" i="3"/>
  <c r="K14" i="3"/>
  <c r="L14" i="3"/>
  <c r="M14" i="3"/>
  <c r="N14" i="3"/>
  <c r="O14" i="3"/>
  <c r="P14" i="3"/>
  <c r="Q14" i="3"/>
  <c r="R14" i="3"/>
  <c r="S14" i="3"/>
  <c r="T14" i="3"/>
  <c r="E15" i="3"/>
  <c r="F15" i="3"/>
  <c r="G15" i="3"/>
  <c r="H15" i="3"/>
  <c r="I15" i="3"/>
  <c r="J15" i="3"/>
  <c r="K15" i="3"/>
  <c r="L15" i="3"/>
  <c r="M15" i="3"/>
  <c r="N15" i="3"/>
  <c r="O15" i="3"/>
  <c r="P15" i="3"/>
  <c r="Q15" i="3"/>
  <c r="R15" i="3"/>
  <c r="S15" i="3"/>
  <c r="T15" i="3"/>
  <c r="E16" i="3"/>
  <c r="F16" i="3"/>
  <c r="G16" i="3"/>
  <c r="H16" i="3"/>
  <c r="I16" i="3"/>
  <c r="J16" i="3"/>
  <c r="K16" i="3"/>
  <c r="L16" i="3"/>
  <c r="M16" i="3"/>
  <c r="N16" i="3"/>
  <c r="O16" i="3"/>
  <c r="P16" i="3"/>
  <c r="Q16" i="3"/>
  <c r="R16" i="3"/>
  <c r="S16" i="3"/>
  <c r="T16" i="3"/>
  <c r="E17" i="3"/>
  <c r="F17" i="3"/>
  <c r="G17" i="3"/>
  <c r="H17" i="3"/>
  <c r="I17" i="3"/>
  <c r="J17" i="3"/>
  <c r="K17" i="3"/>
  <c r="L17" i="3"/>
  <c r="M17" i="3"/>
  <c r="N17" i="3"/>
  <c r="O17" i="3"/>
  <c r="P17" i="3"/>
  <c r="Q17" i="3"/>
  <c r="R17" i="3"/>
  <c r="S17" i="3"/>
  <c r="T17" i="3"/>
  <c r="E18" i="3"/>
  <c r="F18" i="3"/>
  <c r="G18" i="3"/>
  <c r="H18" i="3"/>
  <c r="I18" i="3"/>
  <c r="J18" i="3"/>
  <c r="K18" i="3"/>
  <c r="L18" i="3"/>
  <c r="M18" i="3"/>
  <c r="N18" i="3"/>
  <c r="O18" i="3"/>
  <c r="P18" i="3"/>
  <c r="Q18" i="3"/>
  <c r="R18" i="3"/>
  <c r="S18" i="3"/>
  <c r="T18" i="3"/>
  <c r="E19" i="3"/>
  <c r="F19" i="3"/>
  <c r="G19" i="3"/>
  <c r="H19" i="3"/>
  <c r="I19" i="3"/>
  <c r="J19" i="3"/>
  <c r="K19" i="3"/>
  <c r="L19" i="3"/>
  <c r="M19" i="3"/>
  <c r="N19" i="3"/>
  <c r="O19" i="3"/>
  <c r="P19" i="3"/>
  <c r="Q19" i="3"/>
  <c r="R19" i="3"/>
  <c r="S19" i="3"/>
  <c r="T19" i="3"/>
  <c r="E20" i="3"/>
  <c r="F20" i="3"/>
  <c r="G20" i="3"/>
  <c r="H20" i="3"/>
  <c r="I20" i="3"/>
  <c r="J20" i="3"/>
  <c r="K20" i="3"/>
  <c r="L20" i="3"/>
  <c r="M20" i="3"/>
  <c r="N20" i="3"/>
  <c r="O20" i="3"/>
  <c r="P20" i="3"/>
  <c r="Q20" i="3"/>
  <c r="R20" i="3"/>
  <c r="S20" i="3"/>
  <c r="T20" i="3"/>
  <c r="E21" i="3"/>
  <c r="F21" i="3"/>
  <c r="G21" i="3"/>
  <c r="H21" i="3"/>
  <c r="I21" i="3"/>
  <c r="J21" i="3"/>
  <c r="K21" i="3"/>
  <c r="L21" i="3"/>
  <c r="M21" i="3"/>
  <c r="N21" i="3"/>
  <c r="O21" i="3"/>
  <c r="P21" i="3"/>
  <c r="Q21" i="3"/>
  <c r="R21" i="3"/>
  <c r="S21" i="3"/>
  <c r="T21" i="3"/>
  <c r="E22" i="3"/>
  <c r="F22" i="3"/>
  <c r="G22" i="3"/>
  <c r="H22" i="3"/>
  <c r="I22" i="3"/>
  <c r="J22" i="3"/>
  <c r="K22" i="3"/>
  <c r="L22" i="3"/>
  <c r="M22" i="3"/>
  <c r="N22" i="3"/>
  <c r="O22" i="3"/>
  <c r="P22" i="3"/>
  <c r="Q22" i="3"/>
  <c r="R22" i="3"/>
  <c r="S22" i="3"/>
  <c r="T22" i="3"/>
  <c r="E23" i="3"/>
  <c r="F23" i="3"/>
  <c r="G23" i="3"/>
  <c r="H23" i="3"/>
  <c r="I23" i="3"/>
  <c r="J23" i="3"/>
  <c r="K23" i="3"/>
  <c r="L23" i="3"/>
  <c r="M23" i="3"/>
  <c r="N23" i="3"/>
  <c r="O23" i="3"/>
  <c r="P23" i="3"/>
  <c r="Q23" i="3"/>
  <c r="R23" i="3"/>
  <c r="S23" i="3"/>
  <c r="T23" i="3"/>
  <c r="E24" i="3"/>
  <c r="F24" i="3"/>
  <c r="G24" i="3"/>
  <c r="H24" i="3"/>
  <c r="I24" i="3"/>
  <c r="J24" i="3"/>
  <c r="K24" i="3"/>
  <c r="L24" i="3"/>
  <c r="M24" i="3"/>
  <c r="N24" i="3"/>
  <c r="O24" i="3"/>
  <c r="P24" i="3"/>
  <c r="Q24" i="3"/>
  <c r="R24" i="3"/>
  <c r="S24" i="3"/>
  <c r="T24" i="3"/>
  <c r="E25" i="3"/>
  <c r="F25" i="3"/>
  <c r="G25" i="3"/>
  <c r="H25" i="3"/>
  <c r="I25" i="3"/>
  <c r="J25" i="3"/>
  <c r="K25" i="3"/>
  <c r="L25" i="3"/>
  <c r="M25" i="3"/>
  <c r="N25" i="3"/>
  <c r="O25" i="3"/>
  <c r="P25" i="3"/>
  <c r="Q25" i="3"/>
  <c r="R25" i="3"/>
  <c r="S25" i="3"/>
  <c r="T25" i="3"/>
  <c r="E26" i="3"/>
  <c r="F26" i="3"/>
  <c r="G26" i="3"/>
  <c r="H26" i="3"/>
  <c r="I26" i="3"/>
  <c r="J26" i="3"/>
  <c r="K26" i="3"/>
  <c r="L26" i="3"/>
  <c r="M26" i="3"/>
  <c r="N26" i="3"/>
  <c r="O26" i="3"/>
  <c r="P26" i="3"/>
  <c r="Q26" i="3"/>
  <c r="R26" i="3"/>
  <c r="S26" i="3"/>
  <c r="T26" i="3"/>
  <c r="E27" i="3"/>
  <c r="F27" i="3"/>
  <c r="G27" i="3"/>
  <c r="H27" i="3"/>
  <c r="I27" i="3"/>
  <c r="J27" i="3"/>
  <c r="K27" i="3"/>
  <c r="L27" i="3"/>
  <c r="M27" i="3"/>
  <c r="N27" i="3"/>
  <c r="O27" i="3"/>
  <c r="P27" i="3"/>
  <c r="Q27" i="3"/>
  <c r="R27" i="3"/>
  <c r="S27" i="3"/>
  <c r="T27" i="3"/>
  <c r="E28" i="3"/>
  <c r="F28" i="3"/>
  <c r="G28" i="3"/>
  <c r="H28" i="3"/>
  <c r="I28" i="3"/>
  <c r="J28" i="3"/>
  <c r="K28" i="3"/>
  <c r="L28" i="3"/>
  <c r="M28" i="3"/>
  <c r="N28" i="3"/>
  <c r="O28" i="3"/>
  <c r="P28" i="3"/>
  <c r="Q28" i="3"/>
  <c r="R28" i="3"/>
  <c r="S28" i="3"/>
  <c r="T28" i="3"/>
  <c r="E29" i="3"/>
  <c r="F29" i="3"/>
  <c r="G29" i="3"/>
  <c r="H29" i="3"/>
  <c r="I29" i="3"/>
  <c r="J29" i="3"/>
  <c r="K29" i="3"/>
  <c r="L29" i="3"/>
  <c r="M29" i="3"/>
  <c r="N29" i="3"/>
  <c r="O29" i="3"/>
  <c r="P29" i="3"/>
  <c r="Q29" i="3"/>
  <c r="R29" i="3"/>
  <c r="S29" i="3"/>
  <c r="T29" i="3"/>
  <c r="E30" i="3"/>
  <c r="F30" i="3"/>
  <c r="G30" i="3"/>
  <c r="H30" i="3"/>
  <c r="I30" i="3"/>
  <c r="J30" i="3"/>
  <c r="K30" i="3"/>
  <c r="L30" i="3"/>
  <c r="M30" i="3"/>
  <c r="N30" i="3"/>
  <c r="O30" i="3"/>
  <c r="P30" i="3"/>
  <c r="Q30" i="3"/>
  <c r="R30" i="3"/>
  <c r="S30" i="3"/>
  <c r="T30" i="3"/>
  <c r="E31" i="3"/>
  <c r="F31" i="3"/>
  <c r="G31" i="3"/>
  <c r="H31" i="3"/>
  <c r="I31" i="3"/>
  <c r="J31" i="3"/>
  <c r="K31" i="3"/>
  <c r="L31" i="3"/>
  <c r="M31" i="3"/>
  <c r="N31" i="3"/>
  <c r="O31" i="3"/>
  <c r="P31" i="3"/>
  <c r="Q31" i="3"/>
  <c r="R31" i="3"/>
  <c r="S31" i="3"/>
  <c r="T31" i="3"/>
  <c r="E32" i="3"/>
  <c r="F32" i="3"/>
  <c r="G32" i="3"/>
  <c r="H32" i="3"/>
  <c r="I32" i="3"/>
  <c r="J32" i="3"/>
  <c r="K32" i="3"/>
  <c r="L32" i="3"/>
  <c r="M32" i="3"/>
  <c r="N32" i="3"/>
  <c r="O32" i="3"/>
  <c r="P32" i="3"/>
  <c r="Q32" i="3"/>
  <c r="R32" i="3"/>
  <c r="S32" i="3"/>
  <c r="T32" i="3"/>
  <c r="E33" i="3"/>
  <c r="F33" i="3"/>
  <c r="G33" i="3"/>
  <c r="H33" i="3"/>
  <c r="I33" i="3"/>
  <c r="J33" i="3"/>
  <c r="K33" i="3"/>
  <c r="L33" i="3"/>
  <c r="M33" i="3"/>
  <c r="N33" i="3"/>
  <c r="O33" i="3"/>
  <c r="P33" i="3"/>
  <c r="Q33" i="3"/>
  <c r="R33" i="3"/>
  <c r="S33" i="3"/>
  <c r="T33" i="3"/>
  <c r="E34" i="3"/>
  <c r="F34" i="3"/>
  <c r="G34" i="3"/>
  <c r="H34" i="3"/>
  <c r="I34" i="3"/>
  <c r="J34" i="3"/>
  <c r="K34" i="3"/>
  <c r="L34" i="3"/>
  <c r="M34" i="3"/>
  <c r="N34" i="3"/>
  <c r="O34" i="3"/>
  <c r="P34" i="3"/>
  <c r="Q34" i="3"/>
  <c r="R34" i="3"/>
  <c r="S34" i="3"/>
  <c r="T34" i="3"/>
  <c r="E35" i="3"/>
  <c r="F35" i="3"/>
  <c r="G35" i="3"/>
  <c r="H35" i="3"/>
  <c r="I35" i="3"/>
  <c r="J35" i="3"/>
  <c r="K35" i="3"/>
  <c r="L35" i="3"/>
  <c r="M35" i="3"/>
  <c r="N35" i="3"/>
  <c r="O35" i="3"/>
  <c r="P35" i="3"/>
  <c r="Q35" i="3"/>
  <c r="R35" i="3"/>
  <c r="S35" i="3"/>
  <c r="T35" i="3"/>
  <c r="E36" i="3"/>
  <c r="F36" i="3"/>
  <c r="G36" i="3"/>
  <c r="H36" i="3"/>
  <c r="I36" i="3"/>
  <c r="J36" i="3"/>
  <c r="K36" i="3"/>
  <c r="L36" i="3"/>
  <c r="M36" i="3"/>
  <c r="N36" i="3"/>
  <c r="O36" i="3"/>
  <c r="P36" i="3"/>
  <c r="Q36" i="3"/>
  <c r="R36" i="3"/>
  <c r="S36" i="3"/>
  <c r="T36" i="3"/>
  <c r="E37" i="3"/>
  <c r="F37" i="3"/>
  <c r="G37" i="3"/>
  <c r="H37" i="3"/>
  <c r="I37" i="3"/>
  <c r="J37" i="3"/>
  <c r="K37" i="3"/>
  <c r="L37" i="3"/>
  <c r="M37" i="3"/>
  <c r="N37" i="3"/>
  <c r="O37" i="3"/>
  <c r="P37" i="3"/>
  <c r="Q37" i="3"/>
  <c r="R37" i="3"/>
  <c r="S37" i="3"/>
  <c r="T37" i="3"/>
  <c r="E38" i="3"/>
  <c r="F38" i="3"/>
  <c r="G38" i="3"/>
  <c r="H38" i="3"/>
  <c r="I38" i="3"/>
  <c r="J38" i="3"/>
  <c r="K38" i="3"/>
  <c r="L38" i="3"/>
  <c r="M38" i="3"/>
  <c r="N38" i="3"/>
  <c r="O38" i="3"/>
  <c r="P38" i="3"/>
  <c r="Q38" i="3"/>
  <c r="R38" i="3"/>
  <c r="S38" i="3"/>
  <c r="T38" i="3"/>
  <c r="E39" i="3"/>
  <c r="F39" i="3"/>
  <c r="G39" i="3"/>
  <c r="H39" i="3"/>
  <c r="I39" i="3"/>
  <c r="J39" i="3"/>
  <c r="K39" i="3"/>
  <c r="L39" i="3"/>
  <c r="M39" i="3"/>
  <c r="N39" i="3"/>
  <c r="O39" i="3"/>
  <c r="P39" i="3"/>
  <c r="Q39" i="3"/>
  <c r="R39" i="3"/>
  <c r="S39" i="3"/>
  <c r="T39" i="3"/>
  <c r="E40" i="3"/>
  <c r="F40" i="3"/>
  <c r="G40" i="3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F3" i="3"/>
  <c r="G3" i="3"/>
  <c r="H3" i="3"/>
  <c r="I3" i="3"/>
  <c r="J3" i="3"/>
  <c r="K3" i="3"/>
  <c r="L3" i="3"/>
  <c r="M3" i="3"/>
  <c r="N3" i="3"/>
  <c r="O3" i="3"/>
  <c r="P3" i="3"/>
  <c r="Q3" i="3"/>
  <c r="R3" i="3"/>
  <c r="S3" i="3"/>
  <c r="T3" i="3"/>
  <c r="E3" i="3"/>
  <c r="F1" i="3"/>
  <c r="G1" i="3"/>
  <c r="H1" i="3"/>
  <c r="I1" i="3"/>
  <c r="J1" i="3"/>
  <c r="K1" i="3"/>
  <c r="L1" i="3"/>
  <c r="M1" i="3"/>
  <c r="N1" i="3"/>
  <c r="O1" i="3"/>
  <c r="P1" i="3"/>
  <c r="Q1" i="3"/>
  <c r="R1" i="3"/>
  <c r="S1" i="3"/>
  <c r="T1" i="3"/>
  <c r="E1" i="3"/>
  <c r="J4" i="2"/>
  <c r="H4" i="2"/>
  <c r="I4" i="2" s="1"/>
  <c r="F4" i="2"/>
  <c r="Q54" i="3" l="1"/>
  <c r="J77" i="3"/>
  <c r="P53" i="3"/>
  <c r="H76" i="3"/>
  <c r="F48" i="3"/>
  <c r="N61" i="3"/>
  <c r="E73" i="3"/>
  <c r="R81" i="3"/>
  <c r="R63" i="3"/>
  <c r="T79" i="3"/>
  <c r="N67" i="3"/>
  <c r="R54" i="3"/>
  <c r="J50" i="3"/>
  <c r="E74" i="3"/>
  <c r="H49" i="3"/>
  <c r="L78" i="3"/>
  <c r="G49" i="3"/>
  <c r="T64" i="3"/>
  <c r="D47" i="3"/>
  <c r="P62" i="3"/>
  <c r="H55" i="3"/>
  <c r="H85" i="3"/>
  <c r="L61" i="3"/>
  <c r="T82" i="3"/>
  <c r="F80" i="3"/>
  <c r="Q80" i="3"/>
  <c r="R80" i="3"/>
  <c r="K80" i="3"/>
  <c r="L80" i="3"/>
  <c r="S80" i="3"/>
  <c r="T80" i="3"/>
  <c r="E80" i="3"/>
  <c r="G80" i="3"/>
  <c r="H80" i="3"/>
  <c r="I80" i="3"/>
  <c r="J80" i="3"/>
  <c r="M80" i="3"/>
  <c r="O80" i="3"/>
  <c r="N80" i="3"/>
  <c r="F56" i="3"/>
  <c r="Q56" i="3"/>
  <c r="R56" i="3"/>
  <c r="K56" i="3"/>
  <c r="L56" i="3"/>
  <c r="G56" i="3"/>
  <c r="H56" i="3"/>
  <c r="I56" i="3"/>
  <c r="J56" i="3"/>
  <c r="M56" i="3"/>
  <c r="N56" i="3"/>
  <c r="O56" i="3"/>
  <c r="P56" i="3"/>
  <c r="E56" i="3"/>
  <c r="S56" i="3"/>
  <c r="T56" i="3"/>
  <c r="I52" i="3"/>
  <c r="J52" i="3"/>
  <c r="O52" i="3"/>
  <c r="P52" i="3"/>
  <c r="Q52" i="3"/>
  <c r="R52" i="3"/>
  <c r="S52" i="3"/>
  <c r="T52" i="3"/>
  <c r="F52" i="3"/>
  <c r="E52" i="3"/>
  <c r="G52" i="3"/>
  <c r="H52" i="3"/>
  <c r="K52" i="3"/>
  <c r="L52" i="3"/>
  <c r="I73" i="3"/>
  <c r="J73" i="3"/>
  <c r="O73" i="3"/>
  <c r="P73" i="3"/>
  <c r="F73" i="3"/>
  <c r="G73" i="3"/>
  <c r="H73" i="3"/>
  <c r="K73" i="3"/>
  <c r="L73" i="3"/>
  <c r="M73" i="3"/>
  <c r="N73" i="3"/>
  <c r="Q73" i="3"/>
  <c r="S73" i="3"/>
  <c r="R73" i="3"/>
  <c r="E60" i="3"/>
  <c r="L87" i="3"/>
  <c r="T73" i="3"/>
  <c r="L60" i="3"/>
  <c r="N52" i="3"/>
  <c r="F65" i="3"/>
  <c r="Q65" i="3"/>
  <c r="R65" i="3"/>
  <c r="K65" i="3"/>
  <c r="L65" i="3"/>
  <c r="G65" i="3"/>
  <c r="H65" i="3"/>
  <c r="I65" i="3"/>
  <c r="E65" i="3"/>
  <c r="J65" i="3"/>
  <c r="M65" i="3"/>
  <c r="N65" i="3"/>
  <c r="O65" i="3"/>
  <c r="P65" i="3"/>
  <c r="S65" i="3"/>
  <c r="T65" i="3"/>
  <c r="M78" i="3"/>
  <c r="N78" i="3"/>
  <c r="G78" i="3"/>
  <c r="S78" i="3"/>
  <c r="H78" i="3"/>
  <c r="T78" i="3"/>
  <c r="O78" i="3"/>
  <c r="P78" i="3"/>
  <c r="E78" i="3"/>
  <c r="Q78" i="3"/>
  <c r="R78" i="3"/>
  <c r="F78" i="3"/>
  <c r="I78" i="3"/>
  <c r="K78" i="3"/>
  <c r="J78" i="3"/>
  <c r="M54" i="3"/>
  <c r="N54" i="3"/>
  <c r="E54" i="3"/>
  <c r="G54" i="3"/>
  <c r="S54" i="3"/>
  <c r="H54" i="3"/>
  <c r="T54" i="3"/>
  <c r="F54" i="3"/>
  <c r="I54" i="3"/>
  <c r="J54" i="3"/>
  <c r="K54" i="3"/>
  <c r="L54" i="3"/>
  <c r="O54" i="3"/>
  <c r="P54" i="3"/>
  <c r="F77" i="3"/>
  <c r="Q77" i="3"/>
  <c r="R77" i="3"/>
  <c r="K77" i="3"/>
  <c r="L77" i="3"/>
  <c r="M77" i="3"/>
  <c r="E77" i="3"/>
  <c r="N77" i="3"/>
  <c r="O77" i="3"/>
  <c r="P77" i="3"/>
  <c r="S77" i="3"/>
  <c r="T77" i="3"/>
  <c r="I77" i="3"/>
  <c r="G77" i="3"/>
  <c r="H77" i="3"/>
  <c r="F53" i="3"/>
  <c r="Q53" i="3"/>
  <c r="E53" i="3"/>
  <c r="R53" i="3"/>
  <c r="K53" i="3"/>
  <c r="L53" i="3"/>
  <c r="S53" i="3"/>
  <c r="T53" i="3"/>
  <c r="G53" i="3"/>
  <c r="H53" i="3"/>
  <c r="I53" i="3"/>
  <c r="J53" i="3"/>
  <c r="M53" i="3"/>
  <c r="N53" i="3"/>
  <c r="O53" i="3"/>
  <c r="I76" i="3"/>
  <c r="J76" i="3"/>
  <c r="E76" i="3"/>
  <c r="O76" i="3"/>
  <c r="P76" i="3"/>
  <c r="K76" i="3"/>
  <c r="L76" i="3"/>
  <c r="M76" i="3"/>
  <c r="N76" i="3"/>
  <c r="Q76" i="3"/>
  <c r="R76" i="3"/>
  <c r="S76" i="3"/>
  <c r="T76" i="3"/>
  <c r="F76" i="3"/>
  <c r="G76" i="3"/>
  <c r="I64" i="3"/>
  <c r="J64" i="3"/>
  <c r="E64" i="3"/>
  <c r="O64" i="3"/>
  <c r="P64" i="3"/>
  <c r="F64" i="3"/>
  <c r="G64" i="3"/>
  <c r="H64" i="3"/>
  <c r="K64" i="3"/>
  <c r="L64" i="3"/>
  <c r="M64" i="3"/>
  <c r="N64" i="3"/>
  <c r="Q64" i="3"/>
  <c r="S64" i="3"/>
  <c r="R64" i="3"/>
  <c r="M87" i="3"/>
  <c r="E87" i="3"/>
  <c r="N87" i="3"/>
  <c r="G87" i="3"/>
  <c r="S87" i="3"/>
  <c r="H87" i="3"/>
  <c r="T87" i="3"/>
  <c r="O87" i="3"/>
  <c r="P87" i="3"/>
  <c r="Q87" i="3"/>
  <c r="R87" i="3"/>
  <c r="F87" i="3"/>
  <c r="I87" i="3"/>
  <c r="K87" i="3"/>
  <c r="J87" i="3"/>
  <c r="M75" i="3"/>
  <c r="E75" i="3"/>
  <c r="N75" i="3"/>
  <c r="G75" i="3"/>
  <c r="S75" i="3"/>
  <c r="H75" i="3"/>
  <c r="T75" i="3"/>
  <c r="I75" i="3"/>
  <c r="J75" i="3"/>
  <c r="K75" i="3"/>
  <c r="L75" i="3"/>
  <c r="O75" i="3"/>
  <c r="P75" i="3"/>
  <c r="Q75" i="3"/>
  <c r="R75" i="3"/>
  <c r="F75" i="3"/>
  <c r="M63" i="3"/>
  <c r="E63" i="3"/>
  <c r="N63" i="3"/>
  <c r="G63" i="3"/>
  <c r="S63" i="3"/>
  <c r="H63" i="3"/>
  <c r="T63" i="3"/>
  <c r="F63" i="3"/>
  <c r="I63" i="3"/>
  <c r="J63" i="3"/>
  <c r="K63" i="3"/>
  <c r="L63" i="3"/>
  <c r="Q63" i="3"/>
  <c r="O63" i="3"/>
  <c r="P63" i="3"/>
  <c r="D51" i="3"/>
  <c r="K60" i="3"/>
  <c r="M61" i="3"/>
  <c r="F66" i="3"/>
  <c r="I68" i="3"/>
  <c r="M70" i="3"/>
  <c r="Q72" i="3"/>
  <c r="M79" i="3"/>
  <c r="F84" i="3"/>
  <c r="I59" i="3"/>
  <c r="G67" i="3"/>
  <c r="K69" i="3"/>
  <c r="O71" i="3"/>
  <c r="S82" i="3"/>
  <c r="E59" i="3"/>
  <c r="J86" i="3"/>
  <c r="R72" i="3"/>
  <c r="J59" i="3"/>
  <c r="M52" i="3"/>
  <c r="F86" i="3"/>
  <c r="Q86" i="3"/>
  <c r="R86" i="3"/>
  <c r="K86" i="3"/>
  <c r="L86" i="3"/>
  <c r="M86" i="3"/>
  <c r="N86" i="3"/>
  <c r="O86" i="3"/>
  <c r="P86" i="3"/>
  <c r="S86" i="3"/>
  <c r="T86" i="3"/>
  <c r="I86" i="3"/>
  <c r="G86" i="3"/>
  <c r="H86" i="3"/>
  <c r="E86" i="3"/>
  <c r="F62" i="3"/>
  <c r="Q62" i="3"/>
  <c r="R62" i="3"/>
  <c r="K62" i="3"/>
  <c r="L62" i="3"/>
  <c r="S62" i="3"/>
  <c r="T62" i="3"/>
  <c r="E62" i="3"/>
  <c r="G62" i="3"/>
  <c r="H62" i="3"/>
  <c r="I62" i="3"/>
  <c r="J62" i="3"/>
  <c r="M62" i="3"/>
  <c r="O62" i="3"/>
  <c r="N62" i="3"/>
  <c r="P71" i="3"/>
  <c r="H58" i="3"/>
  <c r="F74" i="3"/>
  <c r="Q74" i="3"/>
  <c r="R74" i="3"/>
  <c r="K74" i="3"/>
  <c r="L74" i="3"/>
  <c r="G74" i="3"/>
  <c r="H74" i="3"/>
  <c r="I74" i="3"/>
  <c r="J74" i="3"/>
  <c r="M74" i="3"/>
  <c r="N74" i="3"/>
  <c r="O74" i="3"/>
  <c r="P74" i="3"/>
  <c r="S74" i="3"/>
  <c r="T74" i="3"/>
  <c r="I85" i="3"/>
  <c r="J85" i="3"/>
  <c r="O85" i="3"/>
  <c r="P85" i="3"/>
  <c r="K85" i="3"/>
  <c r="L85" i="3"/>
  <c r="M85" i="3"/>
  <c r="N85" i="3"/>
  <c r="Q85" i="3"/>
  <c r="R85" i="3"/>
  <c r="S85" i="3"/>
  <c r="T85" i="3"/>
  <c r="F85" i="3"/>
  <c r="E85" i="3"/>
  <c r="G85" i="3"/>
  <c r="F50" i="3"/>
  <c r="Q50" i="3"/>
  <c r="R50" i="3"/>
  <c r="K50" i="3"/>
  <c r="L50" i="3"/>
  <c r="M50" i="3"/>
  <c r="N50" i="3"/>
  <c r="O50" i="3"/>
  <c r="P50" i="3"/>
  <c r="E50" i="3"/>
  <c r="S50" i="3"/>
  <c r="T50" i="3"/>
  <c r="I50" i="3"/>
  <c r="G50" i="3"/>
  <c r="H50" i="3"/>
  <c r="N70" i="3"/>
  <c r="O72" i="3"/>
  <c r="J68" i="3"/>
  <c r="F57" i="3"/>
  <c r="I60" i="3"/>
  <c r="F70" i="3"/>
  <c r="N58" i="3"/>
  <c r="P80" i="3"/>
  <c r="H67" i="3"/>
  <c r="T55" i="3"/>
  <c r="G58" i="3"/>
  <c r="L69" i="3"/>
  <c r="M81" i="3"/>
  <c r="N81" i="3"/>
  <c r="G81" i="3"/>
  <c r="S81" i="3"/>
  <c r="H81" i="3"/>
  <c r="T81" i="3"/>
  <c r="F81" i="3"/>
  <c r="I81" i="3"/>
  <c r="E81" i="3"/>
  <c r="J81" i="3"/>
  <c r="K81" i="3"/>
  <c r="L81" i="3"/>
  <c r="O81" i="3"/>
  <c r="Q81" i="3"/>
  <c r="P81" i="3"/>
  <c r="P57" i="3"/>
  <c r="N79" i="3"/>
  <c r="S55" i="3"/>
  <c r="M69" i="3"/>
  <c r="N69" i="3"/>
  <c r="G69" i="3"/>
  <c r="S69" i="3"/>
  <c r="H69" i="3"/>
  <c r="T69" i="3"/>
  <c r="E58" i="3"/>
  <c r="E72" i="3"/>
  <c r="T83" i="3"/>
  <c r="R82" i="3"/>
  <c r="L79" i="3"/>
  <c r="P72" i="3"/>
  <c r="N71" i="3"/>
  <c r="L70" i="3"/>
  <c r="J69" i="3"/>
  <c r="H68" i="3"/>
  <c r="J60" i="3"/>
  <c r="H59" i="3"/>
  <c r="R55" i="3"/>
  <c r="I61" i="3"/>
  <c r="J61" i="3"/>
  <c r="O61" i="3"/>
  <c r="P61" i="3"/>
  <c r="I49" i="3"/>
  <c r="J49" i="3"/>
  <c r="O49" i="3"/>
  <c r="P49" i="3"/>
  <c r="F68" i="3"/>
  <c r="Q68" i="3"/>
  <c r="R68" i="3"/>
  <c r="K68" i="3"/>
  <c r="L68" i="3"/>
  <c r="E57" i="3"/>
  <c r="E71" i="3"/>
  <c r="S83" i="3"/>
  <c r="Q82" i="3"/>
  <c r="K79" i="3"/>
  <c r="M71" i="3"/>
  <c r="K70" i="3"/>
  <c r="I69" i="3"/>
  <c r="G68" i="3"/>
  <c r="F67" i="3"/>
  <c r="K61" i="3"/>
  <c r="G59" i="3"/>
  <c r="F58" i="3"/>
  <c r="Q55" i="3"/>
  <c r="F49" i="3"/>
  <c r="M84" i="3"/>
  <c r="N84" i="3"/>
  <c r="G84" i="3"/>
  <c r="S84" i="3"/>
  <c r="H84" i="3"/>
  <c r="T84" i="3"/>
  <c r="M72" i="3"/>
  <c r="N72" i="3"/>
  <c r="G72" i="3"/>
  <c r="S72" i="3"/>
  <c r="H72" i="3"/>
  <c r="T72" i="3"/>
  <c r="M60" i="3"/>
  <c r="N60" i="3"/>
  <c r="G60" i="3"/>
  <c r="S60" i="3"/>
  <c r="H60" i="3"/>
  <c r="T60" i="3"/>
  <c r="M48" i="3"/>
  <c r="N48" i="3"/>
  <c r="G48" i="3"/>
  <c r="S48" i="3"/>
  <c r="H48" i="3"/>
  <c r="T48" i="3"/>
  <c r="M66" i="3"/>
  <c r="N66" i="3"/>
  <c r="G66" i="3"/>
  <c r="S66" i="3"/>
  <c r="H66" i="3"/>
  <c r="T66" i="3"/>
  <c r="E84" i="3"/>
  <c r="E70" i="3"/>
  <c r="R84" i="3"/>
  <c r="P83" i="3"/>
  <c r="N82" i="3"/>
  <c r="H79" i="3"/>
  <c r="L72" i="3"/>
  <c r="J71" i="3"/>
  <c r="H70" i="3"/>
  <c r="T67" i="3"/>
  <c r="R66" i="3"/>
  <c r="H61" i="3"/>
  <c r="T58" i="3"/>
  <c r="R57" i="3"/>
  <c r="N55" i="3"/>
  <c r="T49" i="3"/>
  <c r="R48" i="3"/>
  <c r="F83" i="3"/>
  <c r="Q83" i="3"/>
  <c r="R83" i="3"/>
  <c r="K83" i="3"/>
  <c r="L83" i="3"/>
  <c r="F71" i="3"/>
  <c r="Q71" i="3"/>
  <c r="R71" i="3"/>
  <c r="K71" i="3"/>
  <c r="L71" i="3"/>
  <c r="F59" i="3"/>
  <c r="Q59" i="3"/>
  <c r="R59" i="3"/>
  <c r="K59" i="3"/>
  <c r="L59" i="3"/>
  <c r="E55" i="3"/>
  <c r="E83" i="3"/>
  <c r="E69" i="3"/>
  <c r="Q84" i="3"/>
  <c r="O83" i="3"/>
  <c r="M82" i="3"/>
  <c r="G79" i="3"/>
  <c r="K72" i="3"/>
  <c r="I71" i="3"/>
  <c r="G70" i="3"/>
  <c r="F69" i="3"/>
  <c r="S67" i="3"/>
  <c r="Q66" i="3"/>
  <c r="G61" i="3"/>
  <c r="F60" i="3"/>
  <c r="S58" i="3"/>
  <c r="Q57" i="3"/>
  <c r="M55" i="3"/>
  <c r="S49" i="3"/>
  <c r="Q48" i="3"/>
  <c r="E82" i="3"/>
  <c r="E68" i="3"/>
  <c r="P84" i="3"/>
  <c r="N83" i="3"/>
  <c r="L82" i="3"/>
  <c r="J72" i="3"/>
  <c r="H71" i="3"/>
  <c r="T68" i="3"/>
  <c r="R67" i="3"/>
  <c r="P66" i="3"/>
  <c r="T59" i="3"/>
  <c r="R58" i="3"/>
  <c r="L55" i="3"/>
  <c r="R49" i="3"/>
  <c r="P48" i="3"/>
  <c r="M57" i="3"/>
  <c r="N57" i="3"/>
  <c r="G57" i="3"/>
  <c r="S57" i="3"/>
  <c r="H57" i="3"/>
  <c r="T57" i="3"/>
  <c r="E67" i="3"/>
  <c r="O84" i="3"/>
  <c r="M83" i="3"/>
  <c r="K82" i="3"/>
  <c r="F79" i="3"/>
  <c r="I72" i="3"/>
  <c r="G71" i="3"/>
  <c r="S68" i="3"/>
  <c r="Q67" i="3"/>
  <c r="O66" i="3"/>
  <c r="F61" i="3"/>
  <c r="S59" i="3"/>
  <c r="Q58" i="3"/>
  <c r="O57" i="3"/>
  <c r="K55" i="3"/>
  <c r="Q49" i="3"/>
  <c r="O48" i="3"/>
  <c r="I70" i="3"/>
  <c r="J70" i="3"/>
  <c r="O70" i="3"/>
  <c r="P70" i="3"/>
  <c r="E66" i="3"/>
  <c r="L84" i="3"/>
  <c r="J83" i="3"/>
  <c r="H82" i="3"/>
  <c r="T70" i="3"/>
  <c r="R69" i="3"/>
  <c r="P68" i="3"/>
  <c r="L66" i="3"/>
  <c r="T61" i="3"/>
  <c r="R60" i="3"/>
  <c r="P59" i="3"/>
  <c r="L57" i="3"/>
  <c r="N49" i="3"/>
  <c r="L48" i="3"/>
  <c r="I58" i="3"/>
  <c r="J58" i="3"/>
  <c r="O58" i="3"/>
  <c r="P58" i="3"/>
  <c r="I79" i="3"/>
  <c r="J79" i="3"/>
  <c r="O79" i="3"/>
  <c r="P79" i="3"/>
  <c r="I67" i="3"/>
  <c r="J67" i="3"/>
  <c r="O67" i="3"/>
  <c r="P67" i="3"/>
  <c r="I55" i="3"/>
  <c r="J55" i="3"/>
  <c r="O55" i="3"/>
  <c r="P55" i="3"/>
  <c r="E49" i="3"/>
  <c r="E79" i="3"/>
  <c r="K84" i="3"/>
  <c r="I83" i="3"/>
  <c r="G82" i="3"/>
  <c r="S79" i="3"/>
  <c r="F72" i="3"/>
  <c r="S70" i="3"/>
  <c r="Q69" i="3"/>
  <c r="O68" i="3"/>
  <c r="M67" i="3"/>
  <c r="K66" i="3"/>
  <c r="S61" i="3"/>
  <c r="Q60" i="3"/>
  <c r="O59" i="3"/>
  <c r="M58" i="3"/>
  <c r="K57" i="3"/>
  <c r="G55" i="3"/>
  <c r="M49" i="3"/>
  <c r="K48" i="3"/>
  <c r="E48" i="3"/>
  <c r="J84" i="3"/>
  <c r="H83" i="3"/>
  <c r="R79" i="3"/>
  <c r="T71" i="3"/>
  <c r="R70" i="3"/>
  <c r="P69" i="3"/>
  <c r="N68" i="3"/>
  <c r="L67" i="3"/>
  <c r="J66" i="3"/>
  <c r="R61" i="3"/>
  <c r="P60" i="3"/>
  <c r="N59" i="3"/>
  <c r="L58" i="3"/>
  <c r="J57" i="3"/>
  <c r="L49" i="3"/>
  <c r="J48" i="3"/>
  <c r="I82" i="3"/>
  <c r="J82" i="3"/>
  <c r="O82" i="3"/>
  <c r="P82" i="3"/>
  <c r="E61" i="3"/>
  <c r="I84" i="3"/>
  <c r="G83" i="3"/>
  <c r="F82" i="3"/>
  <c r="Q79" i="3"/>
  <c r="S71" i="3"/>
  <c r="Q70" i="3"/>
  <c r="O69" i="3"/>
  <c r="M68" i="3"/>
  <c r="K67" i="3"/>
  <c r="I66" i="3"/>
  <c r="Q61" i="3"/>
  <c r="O60" i="3"/>
  <c r="M59" i="3"/>
  <c r="K58" i="3"/>
  <c r="I57" i="3"/>
  <c r="F55" i="3"/>
  <c r="K49" i="3"/>
  <c r="I48" i="3"/>
  <c r="I50" i="2"/>
  <c r="I48" i="2"/>
  <c r="I49" i="2"/>
  <c r="I51" i="2"/>
  <c r="I47" i="2"/>
  <c r="G4" i="2"/>
  <c r="K4" i="2"/>
  <c r="N47" i="2" s="1"/>
  <c r="N47" i="3" l="1"/>
  <c r="T47" i="3"/>
  <c r="P47" i="3"/>
  <c r="F47" i="3"/>
  <c r="J47" i="3"/>
  <c r="I47" i="3"/>
  <c r="S47" i="3"/>
  <c r="M47" i="3"/>
  <c r="H47" i="3"/>
  <c r="L47" i="3"/>
  <c r="K47" i="3"/>
  <c r="R47" i="3"/>
  <c r="G47" i="3"/>
  <c r="O47" i="3"/>
  <c r="Q47" i="3"/>
  <c r="E47" i="3"/>
  <c r="M51" i="3"/>
  <c r="N51" i="3"/>
  <c r="G51" i="3"/>
  <c r="S51" i="3"/>
  <c r="H51" i="3"/>
  <c r="T51" i="3"/>
  <c r="O51" i="3"/>
  <c r="P51" i="3"/>
  <c r="Q51" i="3"/>
  <c r="R51" i="3"/>
  <c r="E51" i="3"/>
  <c r="F51" i="3"/>
  <c r="I51" i="3"/>
  <c r="K51" i="3"/>
  <c r="J51" i="3"/>
  <c r="L51" i="3"/>
  <c r="N53" i="2"/>
  <c r="N48" i="2"/>
  <c r="N52" i="2"/>
  <c r="N51" i="2"/>
  <c r="N49" i="2"/>
  <c r="N50" i="2"/>
  <c r="N54" i="2"/>
  <c r="F50" i="2"/>
  <c r="F48" i="2"/>
  <c r="F52" i="2"/>
  <c r="F49" i="2"/>
  <c r="F51" i="2"/>
  <c r="F47" i="2"/>
  <c r="J89" i="3" l="1"/>
  <c r="F89" i="3"/>
  <c r="P89" i="3"/>
  <c r="G89" i="3"/>
  <c r="N89" i="3"/>
  <c r="R89" i="3"/>
  <c r="K89" i="3"/>
  <c r="H89" i="3"/>
  <c r="M89" i="3"/>
  <c r="L89" i="3"/>
  <c r="S89" i="3"/>
  <c r="E89" i="3"/>
  <c r="Q89" i="3"/>
  <c r="I89" i="3"/>
  <c r="O89" i="3"/>
  <c r="T89" i="3"/>
</calcChain>
</file>

<file path=xl/sharedStrings.xml><?xml version="1.0" encoding="utf-8"?>
<sst xmlns="http://schemas.openxmlformats.org/spreadsheetml/2006/main" count="1068" uniqueCount="120">
  <si>
    <t>#</t>
  </si>
  <si>
    <t>Echtzeitdaten des Wertstroms</t>
  </si>
  <si>
    <t>Multimodale Datenaufnahme</t>
  </si>
  <si>
    <t>Historische Datenspeicherung</t>
  </si>
  <si>
    <t>Datenmodell des Wertstroms</t>
  </si>
  <si>
    <t>Datenvalidität, -konsistenz und -qualität</t>
  </si>
  <si>
    <t>Anwendungsspezifische Datengranularität</t>
  </si>
  <si>
    <t>Datenverarbeitung</t>
  </si>
  <si>
    <t>Smart Data</t>
  </si>
  <si>
    <t>Standardisierte Schnittstellen und Kommunikationsprotokolle</t>
  </si>
  <si>
    <t>Automatisierte Informationsrückführung</t>
  </si>
  <si>
    <t>System bietet lediglich eine Entscheidungsunterstützung an</t>
  </si>
  <si>
    <t>Sensorintegration auf dem Shopfloor-Level</t>
  </si>
  <si>
    <t>Einbindung von bestehenden IT-Systemen</t>
  </si>
  <si>
    <t>Visualisierung des Wertstroms</t>
  </si>
  <si>
    <t>Möglichkeit zur Durchführung von Simulationen</t>
  </si>
  <si>
    <t>Handlungsvorschläge für Verbesserungen</t>
  </si>
  <si>
    <t>Gibt es aus Ihrer Sicht weitere technische Elemente, die neben den abgefragten Elementen für die praktische Umsetzung eines Digitalen Zwillings für Wertströme in KMUs berücksichtigt werden müssen?</t>
  </si>
  <si>
    <t>Wie viele Mitarbeiter:innen arbeiten in Ihrem Unternehmen?</t>
  </si>
  <si>
    <t>Wie hoch ist der jährliche Umsatz in Ihrem Unternehmen?</t>
  </si>
  <si>
    <t>Welcher Branche gehört Ihr Unternehmen an?</t>
  </si>
  <si>
    <t>Other</t>
  </si>
  <si>
    <t>Welche Position bekleiden Sie in Ihrem Unternehmen?</t>
  </si>
  <si>
    <t>Welchem Funktionsbereich in Ihrem Unternehmen gehören Sie an?</t>
  </si>
  <si>
    <t>wichtig</t>
  </si>
  <si>
    <t>eher wichtig</t>
  </si>
  <si>
    <t>eher nicht wichtig</t>
  </si>
  <si>
    <t>neutral</t>
  </si>
  <si>
    <t/>
  </si>
  <si>
    <t>Führungskraft / leitende:r Angestellte:r</t>
  </si>
  <si>
    <t>Produktion</t>
  </si>
  <si>
    <t>nicht wichtig</t>
  </si>
  <si>
    <t>250 - 499</t>
  </si>
  <si>
    <t>10 Mio. € bis zu 50 Mio. €</t>
  </si>
  <si>
    <t>Metallindustrie</t>
  </si>
  <si>
    <t>Projektmanager:in</t>
  </si>
  <si>
    <t>Qualitätsmanagement</t>
  </si>
  <si>
    <t>keine Angabe</t>
  </si>
  <si>
    <t>Prozessoptimierung</t>
  </si>
  <si>
    <t>Unternehmensleitung / Geschäftsführung</t>
  </si>
  <si>
    <t>IT</t>
  </si>
  <si>
    <t>Forschung und Entwicklung</t>
  </si>
  <si>
    <t>Business Service (Unternehmensnahe Dienstleistungen)</t>
  </si>
  <si>
    <t>Beschaffung</t>
  </si>
  <si>
    <t>10 - 49</t>
  </si>
  <si>
    <t>2 Mio. € bis zu 10 Mio. €</t>
  </si>
  <si>
    <t>Elektroindustrie</t>
  </si>
  <si>
    <t>Fachkraft</t>
  </si>
  <si>
    <t>Marketing</t>
  </si>
  <si>
    <t>50 - 249</t>
  </si>
  <si>
    <t>&gt; 499</t>
  </si>
  <si>
    <t>&lt; 10</t>
  </si>
  <si>
    <t>&gt; 50 Mio. €</t>
  </si>
  <si>
    <t>&lt; 2 Mio. €</t>
  </si>
  <si>
    <t>Forschung</t>
  </si>
  <si>
    <t>Maschinen- und Anlagenbau</t>
  </si>
  <si>
    <t>Kraftfahrzeugbau</t>
  </si>
  <si>
    <t>Keine Angabe</t>
  </si>
  <si>
    <t>-</t>
  </si>
  <si>
    <t>IKT-Branche</t>
  </si>
  <si>
    <t>Chemie- und Rohstoff-Branche</t>
  </si>
  <si>
    <t>Mittelwert</t>
  </si>
  <si>
    <t>Antwort ID</t>
  </si>
  <si>
    <t>Wieviele Mitarbeiter:innen arbeiten in Ihrem Unternehmen?</t>
  </si>
  <si>
    <t>Wie hoch ist der jährliche Umsatz Ihres Unternehmens?</t>
  </si>
  <si>
    <t>Codierung</t>
  </si>
  <si>
    <t>Pharma- und Gesundheits-Branche</t>
  </si>
  <si>
    <t>Handwerk</t>
  </si>
  <si>
    <t>Öffentliche Verwaltung</t>
  </si>
  <si>
    <t>Andere</t>
  </si>
  <si>
    <t>Rohstoffeinsatz und Ressourceneffizienz durch Digitalen Zwilling - Bspw. Modelle die Daten der Produktion auswerten und Schlüsse auf das Design/Kostruktion führen um Rohstoffe effizienter einzusetzen. Bspw. 3D Druck vs. Zerspanung</t>
  </si>
  <si>
    <t>notwendige IT-Umgebung (große Datenbank (Stichworte: SQL, NoSQL, Data Warehouse, Data Lake), Software für Datenmanagement und Vernetzung/Modellierung), Tools für Analysen und Reporting, Simulationen und Maßnahmen, IoT Services für Dateneinbindung</t>
  </si>
  <si>
    <t>Beratung</t>
  </si>
  <si>
    <t>10 to 49</t>
  </si>
  <si>
    <t>50 to 249</t>
  </si>
  <si>
    <t>250 to 499</t>
  </si>
  <si>
    <t>2 Mio. € to 10 Mio. €</t>
  </si>
  <si>
    <t>10 Mio. € to 50 Mio. €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</si>
  <si>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</si>
  <si>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</si>
  <si>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</si>
  <si>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</si>
  <si>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</si>
  <si>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</si>
  <si>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</si>
  <si>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</si>
  <si>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</si>
  <si>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</si>
  <si>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</si>
  <si>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</si>
  <si>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</si>
  <si>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</si>
  <si>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</si>
  <si>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</si>
  <si>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</si>
  <si>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</si>
  <si>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</si>
  <si>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</si>
  <si>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</si>
  <si>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</si>
  <si>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</si>
  <si>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</si>
  <si>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</si>
  <si>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</si>
  <si>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</si>
  <si>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</si>
  <si>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</si>
  <si>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</si>
  <si>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</si>
  <si>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</si>
  <si>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</si>
  <si>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</si>
  <si>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</si>
  <si>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</si>
  <si>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</si>
  <si>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</si>
  <si>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</si>
  <si>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</si>
  <si>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</si>
  <si>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keine Antwort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</si>
</sst>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name val="Arial"/>
    </font>
    <font>
      <sz val="11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8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49" fontId="0" fillId="0" borderId="0" xfId="0" applyNumberFormat="1"/>
    <xf numFmtId="0" fontId="0" fillId="0" borderId="0" xfId="0" applyAlignment="1">
      <alignment wrapText="1"/>
    </xf>
    <xf numFmtId="49" fontId="1" fillId="0" borderId="0" xfId="0" applyNumberFormat="1" applyFont="1"/>
    <xf numFmtId="0" fontId="2" fillId="2" borderId="4" xfId="0" applyFont="1" applyFill="1" applyBorder="1"/>
    <xf numFmtId="0" fontId="0" fillId="2" borderId="5" xfId="0" applyFill="1" applyBorder="1" applyAlignment="1">
      <alignment wrapText="1"/>
    </xf>
    <xf numFmtId="0" fontId="2" fillId="2" borderId="5" xfId="0" applyFont="1" applyFill="1" applyBorder="1" applyAlignment="1">
      <alignment wrapText="1"/>
    </xf>
    <xf numFmtId="0" fontId="2" fillId="0" borderId="0" xfId="0" applyFont="1"/>
    <xf numFmtId="17" fontId="0" fillId="0" borderId="0" xfId="0" quotePrefix="1" applyNumberFormat="1"/>
    <xf numFmtId="0" fontId="0" fillId="0" borderId="0" xfId="0" quotePrefix="1"/>
    <xf numFmtId="0" fontId="1" fillId="0" borderId="0" xfId="0" applyFont="1"/>
    <xf numFmtId="0" fontId="3" fillId="0" borderId="0" xfId="0" applyFont="1"/>
    <xf numFmtId="49" fontId="0" fillId="0" borderId="0" xfId="0" applyNumberFormat="1" applyFill="1"/>
    <xf numFmtId="0" fontId="0" fillId="0" borderId="0" xfId="0" applyFill="1"/>
    <xf numFmtId="0" fontId="0" fillId="0" borderId="1" xfId="0" applyFill="1" applyBorder="1" applyAlignment="1">
      <alignment wrapText="1"/>
    </xf>
    <xf numFmtId="17" fontId="0" fillId="0" borderId="1" xfId="0" quotePrefix="1" applyNumberFormat="1" applyFill="1" applyBorder="1" applyAlignment="1">
      <alignment wrapText="1"/>
    </xf>
    <xf numFmtId="49" fontId="0" fillId="0" borderId="0" xfId="0" applyNumberFormat="1" applyFill="1" applyBorder="1"/>
    <xf numFmtId="49" fontId="1" fillId="0" borderId="0" xfId="0" applyNumberFormat="1" applyFont="1" applyFill="1" applyBorder="1"/>
    <xf numFmtId="0" fontId="0" fillId="0" borderId="0" xfId="0" applyFill="1" applyBorder="1"/>
    <xf numFmtId="0" fontId="0" fillId="0" borderId="0" xfId="0" applyFill="1" applyBorder="1" applyAlignment="1">
      <alignment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49" fontId="0" fillId="0" borderId="1" xfId="0" applyNumberFormat="1" applyFill="1" applyBorder="1"/>
    <xf numFmtId="49" fontId="0" fillId="0" borderId="9" xfId="0" applyNumberFormat="1" applyFill="1" applyBorder="1"/>
    <xf numFmtId="0" fontId="0" fillId="0" borderId="9" xfId="0" applyFill="1" applyBorder="1"/>
    <xf numFmtId="0" fontId="0" fillId="0" borderId="9" xfId="0" applyFill="1" applyBorder="1" applyAlignment="1">
      <alignment wrapText="1"/>
    </xf>
    <xf numFmtId="49" fontId="0" fillId="0" borderId="2" xfId="0" applyNumberFormat="1" applyFill="1" applyBorder="1"/>
    <xf numFmtId="49" fontId="0" fillId="0" borderId="3" xfId="0" applyNumberFormat="1" applyFill="1" applyBorder="1"/>
    <xf numFmtId="49" fontId="0" fillId="0" borderId="10" xfId="0" applyNumberFormat="1" applyFill="1" applyBorder="1"/>
    <xf numFmtId="49" fontId="1" fillId="0" borderId="1" xfId="0" applyNumberFormat="1" applyFont="1" applyFill="1" applyBorder="1"/>
    <xf numFmtId="0" fontId="0" fillId="0" borderId="1" xfId="0" applyFill="1" applyBorder="1"/>
    <xf numFmtId="0" fontId="0" fillId="0" borderId="11" xfId="0" applyBorder="1" applyAlignment="1">
      <alignment wrapText="1"/>
    </xf>
    <xf numFmtId="49" fontId="0" fillId="0" borderId="12" xfId="0" applyNumberFormat="1" applyFill="1" applyBorder="1"/>
    <xf numFmtId="49" fontId="0" fillId="0" borderId="13" xfId="0" applyNumberFormat="1" applyFill="1" applyBorder="1"/>
    <xf numFmtId="0" fontId="0" fillId="2" borderId="14" xfId="0" applyFill="1" applyBorder="1" applyAlignment="1">
      <alignment wrapText="1"/>
    </xf>
    <xf numFmtId="49" fontId="0" fillId="0" borderId="0" xfId="0" applyNumberFormat="1" applyBorder="1"/>
    <xf numFmtId="0" fontId="0" fillId="0" borderId="0" xfId="0" applyBorder="1"/>
    <xf numFmtId="0" fontId="0" fillId="0" borderId="9" xfId="0" applyBorder="1"/>
    <xf numFmtId="49" fontId="0" fillId="0" borderId="3" xfId="0" applyNumberFormat="1" applyBorder="1"/>
    <xf numFmtId="0" fontId="0" fillId="0" borderId="3" xfId="0" applyBorder="1"/>
    <xf numFmtId="0" fontId="0" fillId="0" borderId="10" xfId="0" applyBorder="1"/>
    <xf numFmtId="0" fontId="2" fillId="2" borderId="3" xfId="0" applyFont="1" applyFill="1" applyBorder="1" applyAlignment="1">
      <alignment wrapText="1"/>
    </xf>
    <xf numFmtId="0" fontId="2" fillId="2" borderId="13" xfId="0" applyFont="1" applyFill="1" applyBorder="1"/>
    <xf numFmtId="0" fontId="2" fillId="2" borderId="10" xfId="0" applyFont="1" applyFill="1" applyBorder="1" applyAlignment="1">
      <alignment wrapText="1"/>
    </xf>
    <xf numFmtId="49" fontId="1" fillId="0" borderId="12" xfId="0" applyNumberFormat="1" applyFont="1" applyBorder="1"/>
    <xf numFmtId="49" fontId="1" fillId="0" borderId="13" xfId="0" applyNumberFormat="1" applyFont="1" applyBorder="1"/>
    <xf numFmtId="0" fontId="1" fillId="0" borderId="0" xfId="0" applyFont="1" applyAlignment="1">
      <alignment wrapText="1"/>
    </xf>
    <xf numFmtId="17" fontId="1" fillId="0" borderId="0" xfId="0" quotePrefix="1" applyNumberFormat="1" applyFont="1"/>
    <xf numFmtId="0" fontId="1" fillId="0" borderId="0" xfId="0" quotePrefix="1" applyFont="1"/>
    <xf numFmtId="2" fontId="3" fillId="0" borderId="0" xfId="0" applyNumberFormat="1" applyFont="1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dk1">
                  <a:tint val="885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A10-4E27-BA03-C75E50097907}"/>
              </c:ext>
            </c:extLst>
          </c:dPt>
          <c:dPt>
            <c:idx val="1"/>
            <c:bubble3D val="0"/>
            <c:spPr>
              <a:solidFill>
                <a:schemeClr val="dk1">
                  <a:tint val="5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A10-4E27-BA03-C75E50097907}"/>
              </c:ext>
            </c:extLst>
          </c:dPt>
          <c:dPt>
            <c:idx val="2"/>
            <c:bubble3D val="0"/>
            <c:spPr>
              <a:solidFill>
                <a:schemeClr val="dk1">
                  <a:tint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A10-4E27-BA03-C75E50097907}"/>
              </c:ext>
            </c:extLst>
          </c:dPt>
          <c:dPt>
            <c:idx val="3"/>
            <c:bubble3D val="0"/>
            <c:spPr>
              <a:solidFill>
                <a:schemeClr val="dk1">
                  <a:tint val="985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A10-4E27-BA03-C75E50097907}"/>
              </c:ext>
            </c:extLst>
          </c:dPt>
          <c:dPt>
            <c:idx val="4"/>
            <c:bubble3D val="0"/>
            <c:spPr>
              <a:solidFill>
                <a:schemeClr val="dk1">
                  <a:tint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3A10-4E27-BA03-C75E50097907}"/>
              </c:ext>
            </c:extLst>
          </c:dPt>
          <c:dPt>
            <c:idx val="5"/>
            <c:bubble3D val="0"/>
            <c:spPr>
              <a:solidFill>
                <a:schemeClr val="dk1">
                  <a:tint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3A10-4E27-BA03-C75E50097907}"/>
              </c:ext>
            </c:extLst>
          </c:dPt>
          <c:dLbls>
            <c:dLbl>
              <c:idx val="0"/>
              <c:layout>
                <c:manualLayout>
                  <c:x val="7.6620363320934859E-2"/>
                  <c:y val="8.462226288881774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A10-4E27-BA03-C75E50097907}"/>
                </c:ext>
              </c:extLst>
            </c:dLbl>
            <c:dLbl>
              <c:idx val="1"/>
              <c:layout>
                <c:manualLayout>
                  <c:x val="0.22777777777777788"/>
                  <c:y val="2.314814814814819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A10-4E27-BA03-C75E50097907}"/>
                </c:ext>
              </c:extLst>
            </c:dLbl>
            <c:dLbl>
              <c:idx val="2"/>
              <c:layout>
                <c:manualLayout>
                  <c:x val="8.3333333333333329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A10-4E27-BA03-C75E50097907}"/>
                </c:ext>
              </c:extLst>
            </c:dLbl>
            <c:dLbl>
              <c:idx val="3"/>
              <c:layout>
                <c:manualLayout>
                  <c:x val="8.0555555555555561E-2"/>
                  <c:y val="-3.24074074074074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A10-4E27-BA03-C75E50097907}"/>
                </c:ext>
              </c:extLst>
            </c:dLbl>
            <c:dLbl>
              <c:idx val="4"/>
              <c:layout>
                <c:manualLayout>
                  <c:x val="-6.9444444444444475E-2"/>
                  <c:y val="2.314814814814814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A10-4E27-BA03-C75E50097907}"/>
                </c:ext>
              </c:extLst>
            </c:dLbl>
            <c:dLbl>
              <c:idx val="5"/>
              <c:layout>
                <c:manualLayout>
                  <c:x val="-0.32122256915396624"/>
                  <c:y val="2.645407640538412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A10-4E27-BA03-C75E50097907}"/>
                </c:ext>
              </c:extLst>
            </c:dLbl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de-DE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'Auswertung allgemeine Daten'!$E$47:$E$52</c:f>
              <c:strCache>
                <c:ptCount val="6"/>
                <c:pt idx="0">
                  <c:v>&lt; 10</c:v>
                </c:pt>
                <c:pt idx="1">
                  <c:v>10 to 49</c:v>
                </c:pt>
                <c:pt idx="2">
                  <c:v>50 to 249</c:v>
                </c:pt>
                <c:pt idx="3">
                  <c:v>250 to 499</c:v>
                </c:pt>
                <c:pt idx="4">
                  <c:v>&gt; 499</c:v>
                </c:pt>
                <c:pt idx="5">
                  <c:v>keine Antwort</c:v>
                </c:pt>
              </c:strCache>
            </c:strRef>
          </c:cat>
          <c:val>
            <c:numRef>
              <c:f>'Auswertung allgemeine Daten'!$F$47:$F$52</c:f>
              <c:numCache>
                <c:formatCode>General</c:formatCode>
                <c:ptCount val="6"/>
                <c:pt idx="0">
                  <c:v>5</c:v>
                </c:pt>
                <c:pt idx="1">
                  <c:v>3</c:v>
                </c:pt>
                <c:pt idx="2">
                  <c:v>10</c:v>
                </c:pt>
                <c:pt idx="3">
                  <c:v>4</c:v>
                </c:pt>
                <c:pt idx="4">
                  <c:v>19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A10-4E27-BA03-C75E50097907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655251268563007"/>
          <c:y val="0.17567113139468696"/>
          <c:w val="0.41508434710821041"/>
          <c:h val="0.7534862208985087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dk1">
                  <a:tint val="885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9D0-41BB-A8D4-0944F036571F}"/>
              </c:ext>
            </c:extLst>
          </c:dPt>
          <c:dPt>
            <c:idx val="1"/>
            <c:bubble3D val="0"/>
            <c:spPr>
              <a:solidFill>
                <a:schemeClr val="dk1">
                  <a:tint val="5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9D0-41BB-A8D4-0944F036571F}"/>
              </c:ext>
            </c:extLst>
          </c:dPt>
          <c:dPt>
            <c:idx val="2"/>
            <c:bubble3D val="0"/>
            <c:spPr>
              <a:solidFill>
                <a:schemeClr val="dk1">
                  <a:tint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9D0-41BB-A8D4-0944F036571F}"/>
              </c:ext>
            </c:extLst>
          </c:dPt>
          <c:dPt>
            <c:idx val="3"/>
            <c:bubble3D val="0"/>
            <c:spPr>
              <a:solidFill>
                <a:schemeClr val="dk1">
                  <a:tint val="985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9D0-41BB-A8D4-0944F036571F}"/>
              </c:ext>
            </c:extLst>
          </c:dPt>
          <c:dPt>
            <c:idx val="4"/>
            <c:bubble3D val="0"/>
            <c:spPr>
              <a:solidFill>
                <a:schemeClr val="dk1">
                  <a:tint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9D0-41BB-A8D4-0944F036571F}"/>
              </c:ext>
            </c:extLst>
          </c:dPt>
          <c:dLbls>
            <c:dLbl>
              <c:idx val="0"/>
              <c:layout>
                <c:manualLayout>
                  <c:x val="0.14472572547085646"/>
                  <c:y val="2.876692196288884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9D0-41BB-A8D4-0944F036571F}"/>
                </c:ext>
              </c:extLst>
            </c:dLbl>
            <c:dLbl>
              <c:idx val="1"/>
              <c:layout>
                <c:manualLayout>
                  <c:x val="8.1516339593564413E-2"/>
                  <c:y val="0.1282518732268510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471252268888119"/>
                      <c:h val="0.1304431012530830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79D0-41BB-A8D4-0944F036571F}"/>
                </c:ext>
              </c:extLst>
            </c:dLbl>
            <c:dLbl>
              <c:idx val="2"/>
              <c:layout>
                <c:manualLayout>
                  <c:x val="8.4985590659744523E-2"/>
                  <c:y val="8.819444444444364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9983072583829803"/>
                      <c:h val="0.1304431012530830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79D0-41BB-A8D4-0944F036571F}"/>
                </c:ext>
              </c:extLst>
            </c:dLbl>
            <c:dLbl>
              <c:idx val="3"/>
              <c:layout>
                <c:manualLayout>
                  <c:x val="-3.99814814814815E-2"/>
                  <c:y val="2.64583333333333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9D0-41BB-A8D4-0944F036571F}"/>
                </c:ext>
              </c:extLst>
            </c:dLbl>
            <c:dLbl>
              <c:idx val="4"/>
              <c:layout>
                <c:manualLayout>
                  <c:x val="0.11524074074074074"/>
                  <c:y val="-8.81944444444444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9D0-41BB-A8D4-0944F03657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de-DE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'Auswertung allgemeine Daten'!$H$47:$H$51</c:f>
              <c:strCache>
                <c:ptCount val="5"/>
                <c:pt idx="0">
                  <c:v>&lt; 2 Mio. €</c:v>
                </c:pt>
                <c:pt idx="1">
                  <c:v>2 Mio. € to 10 Mio. €</c:v>
                </c:pt>
                <c:pt idx="2">
                  <c:v>10 Mio. € to 50 Mio. €</c:v>
                </c:pt>
                <c:pt idx="3">
                  <c:v>&gt; 50 Mio. €</c:v>
                </c:pt>
                <c:pt idx="4">
                  <c:v>keine Antwort</c:v>
                </c:pt>
              </c:strCache>
            </c:strRef>
          </c:cat>
          <c:val>
            <c:numRef>
              <c:f>'Auswertung allgemeine Daten'!$I$47:$I$51</c:f>
              <c:numCache>
                <c:formatCode>General</c:formatCode>
                <c:ptCount val="5"/>
                <c:pt idx="0">
                  <c:v>5</c:v>
                </c:pt>
                <c:pt idx="1">
                  <c:v>9</c:v>
                </c:pt>
                <c:pt idx="2">
                  <c:v>8</c:v>
                </c:pt>
                <c:pt idx="3">
                  <c:v>19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9D0-41BB-A8D4-0944F036571F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 sz="900" b="0" i="0" u="none" strike="noStrike" kern="1200" baseline="0">
          <a:solidFill>
            <a:schemeClr val="tx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dk1">
                  <a:tint val="885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343-45EE-AC0F-2AB035BAD854}"/>
              </c:ext>
            </c:extLst>
          </c:dPt>
          <c:dPt>
            <c:idx val="1"/>
            <c:bubble3D val="0"/>
            <c:spPr>
              <a:solidFill>
                <a:schemeClr val="dk1">
                  <a:tint val="5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343-45EE-AC0F-2AB035BAD854}"/>
              </c:ext>
            </c:extLst>
          </c:dPt>
          <c:dPt>
            <c:idx val="2"/>
            <c:bubble3D val="0"/>
            <c:spPr>
              <a:solidFill>
                <a:schemeClr val="dk1">
                  <a:tint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F343-45EE-AC0F-2AB035BAD854}"/>
              </c:ext>
            </c:extLst>
          </c:dPt>
          <c:dPt>
            <c:idx val="3"/>
            <c:bubble3D val="0"/>
            <c:spPr>
              <a:solidFill>
                <a:schemeClr val="dk1">
                  <a:tint val="985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F343-45EE-AC0F-2AB035BAD854}"/>
              </c:ext>
            </c:extLst>
          </c:dPt>
          <c:dPt>
            <c:idx val="4"/>
            <c:bubble3D val="0"/>
            <c:spPr>
              <a:solidFill>
                <a:schemeClr val="dk1">
                  <a:tint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F343-45EE-AC0F-2AB035BAD854}"/>
              </c:ext>
            </c:extLst>
          </c:dPt>
          <c:dPt>
            <c:idx val="5"/>
            <c:bubble3D val="0"/>
            <c:spPr>
              <a:solidFill>
                <a:schemeClr val="dk1">
                  <a:tint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F343-45EE-AC0F-2AB035BAD854}"/>
              </c:ext>
            </c:extLst>
          </c:dPt>
          <c:dPt>
            <c:idx val="6"/>
            <c:bubble3D val="0"/>
            <c:spPr>
              <a:solidFill>
                <a:schemeClr val="dk1">
                  <a:tint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F343-45EE-AC0F-2AB035BAD854}"/>
              </c:ext>
            </c:extLst>
          </c:dPt>
          <c:dPt>
            <c:idx val="7"/>
            <c:bubble3D val="0"/>
            <c:spPr>
              <a:solidFill>
                <a:schemeClr val="dk1">
                  <a:tint val="885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F343-45EE-AC0F-2AB035BAD854}"/>
              </c:ext>
            </c:extLst>
          </c:dPt>
          <c:dPt>
            <c:idx val="8"/>
            <c:bubble3D val="0"/>
            <c:spPr>
              <a:solidFill>
                <a:schemeClr val="dk1">
                  <a:tint val="5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F343-45EE-AC0F-2AB035BAD854}"/>
              </c:ext>
            </c:extLst>
          </c:dPt>
          <c:dPt>
            <c:idx val="9"/>
            <c:bubble3D val="0"/>
            <c:spPr>
              <a:solidFill>
                <a:schemeClr val="dk1">
                  <a:tint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F343-45EE-AC0F-2AB035BAD854}"/>
              </c:ext>
            </c:extLst>
          </c:dPt>
          <c:dPt>
            <c:idx val="10"/>
            <c:bubble3D val="0"/>
            <c:spPr>
              <a:solidFill>
                <a:schemeClr val="dk1">
                  <a:tint val="985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F343-45EE-AC0F-2AB035BAD854}"/>
              </c:ext>
            </c:extLst>
          </c:dPt>
          <c:dPt>
            <c:idx val="11"/>
            <c:bubble3D val="0"/>
            <c:spPr>
              <a:solidFill>
                <a:schemeClr val="dk1">
                  <a:tint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F343-45EE-AC0F-2AB035BAD854}"/>
              </c:ext>
            </c:extLst>
          </c:dPt>
          <c:dLbls>
            <c:dLbl>
              <c:idx val="0"/>
              <c:layout>
                <c:manualLayout>
                  <c:x val="0.12229629629629629"/>
                  <c:y val="-8.81944444444444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343-45EE-AC0F-2AB035BAD854}"/>
                </c:ext>
              </c:extLst>
            </c:dLbl>
            <c:dLbl>
              <c:idx val="1"/>
              <c:layout>
                <c:manualLayout>
                  <c:x val="0.18344444444444435"/>
                  <c:y val="-0.1411111111111111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343-45EE-AC0F-2AB035BAD854}"/>
                </c:ext>
              </c:extLst>
            </c:dLbl>
            <c:dLbl>
              <c:idx val="2"/>
              <c:layout>
                <c:manualLayout>
                  <c:x val="0.1763888888888889"/>
                  <c:y val="-3.086805555555555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343-45EE-AC0F-2AB035BAD854}"/>
                </c:ext>
              </c:extLst>
            </c:dLbl>
            <c:dLbl>
              <c:idx val="3"/>
              <c:layout>
                <c:manualLayout>
                  <c:x val="-1.4111111111111154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343-45EE-AC0F-2AB035BAD854}"/>
                </c:ext>
              </c:extLst>
            </c:dLbl>
            <c:dLbl>
              <c:idx val="4"/>
              <c:layout>
                <c:manualLayout>
                  <c:x val="-3.7629629629629631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343-45EE-AC0F-2AB035BAD854}"/>
                </c:ext>
              </c:extLst>
            </c:dLbl>
            <c:dLbl>
              <c:idx val="5"/>
              <c:layout>
                <c:manualLayout>
                  <c:x val="-0.15757407407407406"/>
                  <c:y val="3.527777777777777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343-45EE-AC0F-2AB035BAD854}"/>
                </c:ext>
              </c:extLst>
            </c:dLbl>
            <c:dLbl>
              <c:idx val="6"/>
              <c:layout>
                <c:manualLayout>
                  <c:x val="-0.14581481481481484"/>
                  <c:y val="-8.819444444444525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343-45EE-AC0F-2AB035BAD854}"/>
                </c:ext>
              </c:extLst>
            </c:dLbl>
            <c:dLbl>
              <c:idx val="7"/>
              <c:layout>
                <c:manualLayout>
                  <c:x val="-4.7037037037037037E-2"/>
                  <c:y val="-0.1940277777777777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343-45EE-AC0F-2AB035BAD854}"/>
                </c:ext>
              </c:extLst>
            </c:dLbl>
            <c:dLbl>
              <c:idx val="8"/>
              <c:layout>
                <c:manualLayout>
                  <c:x val="-8.9370370370370392E-2"/>
                  <c:y val="-5.291666666666675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343-45EE-AC0F-2AB035BAD854}"/>
                </c:ext>
              </c:extLst>
            </c:dLbl>
            <c:dLbl>
              <c:idx val="9"/>
              <c:layout>
                <c:manualLayout>
                  <c:x val="-7.055555555555558E-2"/>
                  <c:y val="8.81944444444444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F343-45EE-AC0F-2AB035BAD854}"/>
                </c:ext>
              </c:extLst>
            </c:dLbl>
            <c:dLbl>
              <c:idx val="10"/>
              <c:layout>
                <c:manualLayout>
                  <c:x val="-0.15992592592592592"/>
                  <c:y val="5.291666666666666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F343-45EE-AC0F-2AB035BAD854}"/>
                </c:ext>
              </c:extLst>
            </c:dLbl>
            <c:dLbl>
              <c:idx val="11"/>
              <c:layout>
                <c:manualLayout>
                  <c:x val="0.26105555555555554"/>
                  <c:y val="2.645833333333331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F343-45EE-AC0F-2AB035BAD85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de-DE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'Auswertung allgemeine Daten'!$M$47:$M$54</c:f>
              <c:strCache>
                <c:ptCount val="8"/>
                <c:pt idx="0">
                  <c:v>Maschinen- und Anlagenbau</c:v>
                </c:pt>
                <c:pt idx="1">
                  <c:v>Business Service (Unternehmensnahe Dienstleistungen)</c:v>
                </c:pt>
                <c:pt idx="2">
                  <c:v>Kraftfahrzeugbau</c:v>
                </c:pt>
                <c:pt idx="3">
                  <c:v>Metallindustrie</c:v>
                </c:pt>
                <c:pt idx="4">
                  <c:v>IKT-Branche</c:v>
                </c:pt>
                <c:pt idx="5">
                  <c:v>Elektroindustrie</c:v>
                </c:pt>
                <c:pt idx="6">
                  <c:v>Chemie- und Rohstoff-Branche</c:v>
                </c:pt>
                <c:pt idx="7">
                  <c:v>Forschung</c:v>
                </c:pt>
              </c:strCache>
            </c:strRef>
          </c:cat>
          <c:val>
            <c:numRef>
              <c:f>'Auswertung allgemeine Daten'!$N$47:$N$54</c:f>
              <c:numCache>
                <c:formatCode>General</c:formatCode>
                <c:ptCount val="8"/>
                <c:pt idx="0">
                  <c:v>19</c:v>
                </c:pt>
                <c:pt idx="1">
                  <c:v>4</c:v>
                </c:pt>
                <c:pt idx="2">
                  <c:v>2</c:v>
                </c:pt>
                <c:pt idx="3">
                  <c:v>1</c:v>
                </c:pt>
                <c:pt idx="4">
                  <c:v>5</c:v>
                </c:pt>
                <c:pt idx="5">
                  <c:v>2</c:v>
                </c:pt>
                <c:pt idx="6">
                  <c:v>1</c:v>
                </c:pt>
                <c:pt idx="7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F343-45EE-AC0F-2AB035BAD854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tx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'Auswertung Elemente'!$E$45:$T$45</c:f>
              <c:strCache>
                <c:ptCount val="16"/>
                <c:pt idx="0">
                  <c:v>Echtzeitdaten des Wertstroms</c:v>
                </c:pt>
                <c:pt idx="1">
                  <c:v>Multimodale Datenaufnahme</c:v>
                </c:pt>
                <c:pt idx="2">
                  <c:v>Historische Datenspeicherung</c:v>
                </c:pt>
                <c:pt idx="3">
                  <c:v>Datenmodell des Wertstroms</c:v>
                </c:pt>
                <c:pt idx="4">
                  <c:v>Datenvalidität, -konsistenz und -qualität</c:v>
                </c:pt>
                <c:pt idx="5">
                  <c:v>Anwendungsspezifische Datengranularität</c:v>
                </c:pt>
                <c:pt idx="6">
                  <c:v>Datenverarbeitung</c:v>
                </c:pt>
                <c:pt idx="7">
                  <c:v>Smart Data</c:v>
                </c:pt>
                <c:pt idx="8">
                  <c:v>Standardisierte Schnittstellen und Kommunikationsprotokolle</c:v>
                </c:pt>
                <c:pt idx="9">
                  <c:v>Automatisierte Informationsrückführung</c:v>
                </c:pt>
                <c:pt idx="10">
                  <c:v>Handlungsvorschläge für Verbesserungen</c:v>
                </c:pt>
                <c:pt idx="11">
                  <c:v>Sensorintegration auf dem Shopfloor-Level</c:v>
                </c:pt>
                <c:pt idx="12">
                  <c:v>Einbindung von bestehenden IT-Systemen</c:v>
                </c:pt>
                <c:pt idx="13">
                  <c:v>Visualisierung des Wertstroms</c:v>
                </c:pt>
                <c:pt idx="14">
                  <c:v>Möglichkeit zur Durchführung von Simulationen</c:v>
                </c:pt>
                <c:pt idx="15">
                  <c:v>System bietet lediglich eine Entscheidungsunterstützung an</c:v>
                </c:pt>
              </c:strCache>
            </c:strRef>
          </c:cat>
          <c:val>
            <c:numRef>
              <c:f>'Auswertung Elemente'!$E$89:$T$89</c:f>
              <c:numCache>
                <c:formatCode>0.00</c:formatCode>
                <c:ptCount val="16"/>
                <c:pt idx="0">
                  <c:v>0.87804878048780488</c:v>
                </c:pt>
                <c:pt idx="1">
                  <c:v>1.6097560975609757</c:v>
                </c:pt>
                <c:pt idx="2">
                  <c:v>1.4146341463414633</c:v>
                </c:pt>
                <c:pt idx="3">
                  <c:v>1.3902439024390243</c:v>
                </c:pt>
                <c:pt idx="4">
                  <c:v>1.6341463414634145</c:v>
                </c:pt>
                <c:pt idx="5">
                  <c:v>1.2926829268292683</c:v>
                </c:pt>
                <c:pt idx="6">
                  <c:v>1.4146341463414633</c:v>
                </c:pt>
                <c:pt idx="7">
                  <c:v>0.23684210526315788</c:v>
                </c:pt>
                <c:pt idx="8">
                  <c:v>1.5365853658536586</c:v>
                </c:pt>
                <c:pt idx="9">
                  <c:v>0.45</c:v>
                </c:pt>
                <c:pt idx="10">
                  <c:v>0.85365853658536583</c:v>
                </c:pt>
                <c:pt idx="11">
                  <c:v>0.32500000000000001</c:v>
                </c:pt>
                <c:pt idx="12">
                  <c:v>1.2250000000000001</c:v>
                </c:pt>
                <c:pt idx="13">
                  <c:v>1.4878048780487805</c:v>
                </c:pt>
                <c:pt idx="14">
                  <c:v>0.85365853658536583</c:v>
                </c:pt>
                <c:pt idx="15">
                  <c:v>1.024390243902439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DB-4EC8-A4A5-350BA61A116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779753072"/>
        <c:axId val="779754384"/>
        <c:extLst/>
      </c:barChart>
      <c:catAx>
        <c:axId val="7797530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de-DE"/>
          </a:p>
        </c:txPr>
        <c:crossAx val="779754384"/>
        <c:crosses val="autoZero"/>
        <c:auto val="1"/>
        <c:lblAlgn val="ctr"/>
        <c:lblOffset val="100"/>
        <c:noMultiLvlLbl val="0"/>
      </c:catAx>
      <c:valAx>
        <c:axId val="779754384"/>
        <c:scaling>
          <c:orientation val="minMax"/>
          <c:min val="-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de-DE"/>
          </a:p>
        </c:txPr>
        <c:crossAx val="779753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308162</xdr:colOff>
      <xdr:row>59</xdr:row>
      <xdr:rowOff>6724</xdr:rowOff>
    </xdr:from>
    <xdr:to>
      <xdr:col>7</xdr:col>
      <xdr:colOff>26780</xdr:colOff>
      <xdr:row>77</xdr:row>
      <xdr:rowOff>62841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497D2B8E-5DF8-4CAF-B884-C2600B7A26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880222</xdr:colOff>
      <xdr:row>59</xdr:row>
      <xdr:rowOff>38661</xdr:rowOff>
    </xdr:from>
    <xdr:to>
      <xdr:col>10</xdr:col>
      <xdr:colOff>643663</xdr:colOff>
      <xdr:row>77</xdr:row>
      <xdr:rowOff>94778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9C00A811-6E6C-403C-9956-857844870E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38100</xdr:colOff>
      <xdr:row>59</xdr:row>
      <xdr:rowOff>57150</xdr:rowOff>
    </xdr:from>
    <xdr:to>
      <xdr:col>18</xdr:col>
      <xdr:colOff>408900</xdr:colOff>
      <xdr:row>75</xdr:row>
      <xdr:rowOff>41550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D967ADEE-A3E3-44D7-BD87-42CCA881EB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128707</xdr:colOff>
      <xdr:row>50</xdr:row>
      <xdr:rowOff>124784</xdr:rowOff>
    </xdr:from>
    <xdr:to>
      <xdr:col>28</xdr:col>
      <xdr:colOff>486060</xdr:colOff>
      <xdr:row>76</xdr:row>
      <xdr:rowOff>67132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E76429E8-DC74-4686-8F5C-AB27EF5DAF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402176</xdr:colOff>
      <xdr:row>50</xdr:row>
      <xdr:rowOff>124784</xdr:rowOff>
    </xdr:from>
    <xdr:to>
      <xdr:col>27</xdr:col>
      <xdr:colOff>402176</xdr:colOff>
      <xdr:row>76</xdr:row>
      <xdr:rowOff>67132</xdr:rowOff>
    </xdr:to>
    <xdr:cxnSp macro="">
      <xdr:nvCxnSpPr>
        <xdr:cNvPr id="3" name="Gerader Verbinder 2">
          <a:extLst>
            <a:ext uri="{FF2B5EF4-FFF2-40B4-BE49-F238E27FC236}">
              <a16:creationId xmlns:a16="http://schemas.microsoft.com/office/drawing/2014/main" id="{901A1F3A-AC27-4452-9877-731D70E1DC76}"/>
            </a:ext>
          </a:extLst>
        </xdr:cNvPr>
        <xdr:cNvCxnSpPr/>
      </xdr:nvCxnSpPr>
      <xdr:spPr>
        <a:xfrm>
          <a:off x="32016893" y="13443219"/>
          <a:ext cx="0" cy="4680000"/>
        </a:xfrm>
        <a:prstGeom prst="line">
          <a:avLst/>
        </a:prstGeom>
        <a:ln w="28575">
          <a:solidFill>
            <a:srgbClr val="C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42"/>
  <sheetViews>
    <sheetView topLeftCell="Q1" zoomScaleNormal="100" workbookViewId="0">
      <pane ySplit="1" topLeftCell="A10" activePane="bottomLeft" state="frozen"/>
      <selection pane="bottomLeft" activeCell="B1" sqref="B1:Q1048576"/>
    </sheetView>
  </sheetViews>
  <sheetFormatPr baseColWidth="10" defaultColWidth="9" defaultRowHeight="14.25" x14ac:dyDescent="0.2"/>
  <cols>
    <col min="1" max="1" width="34.75" style="1" bestFit="1" customWidth="1"/>
    <col min="2" max="2" width="15.5" style="1" bestFit="1" customWidth="1"/>
    <col min="3" max="3" width="13.875" style="1" bestFit="1" customWidth="1"/>
    <col min="4" max="4" width="15.75" style="1" bestFit="1" customWidth="1"/>
    <col min="5" max="5" width="15" style="1" bestFit="1" customWidth="1"/>
    <col min="6" max="6" width="14.25" style="1" bestFit="1" customWidth="1"/>
    <col min="7" max="7" width="20.75" style="1" bestFit="1" customWidth="1"/>
    <col min="8" max="8" width="15.75" style="1" bestFit="1" customWidth="1"/>
    <col min="9" max="9" width="15" style="1" bestFit="1" customWidth="1"/>
    <col min="10" max="10" width="22.5" style="1" bestFit="1" customWidth="1"/>
    <col min="11" max="11" width="20.625" style="1" bestFit="1" customWidth="1"/>
    <col min="12" max="12" width="21.25" style="1" bestFit="1" customWidth="1"/>
    <col min="13" max="13" width="18.25" style="1" bestFit="1" customWidth="1"/>
    <col min="14" max="14" width="14" style="1" bestFit="1" customWidth="1"/>
    <col min="15" max="15" width="15.625" style="1" bestFit="1" customWidth="1"/>
    <col min="16" max="16" width="15.375" style="1" bestFit="1" customWidth="1"/>
    <col min="17" max="17" width="23.125" style="1" bestFit="1" customWidth="1"/>
    <col min="18" max="18" width="78.375" style="1" customWidth="1"/>
    <col min="19" max="21" width="39.375" style="1" customWidth="1"/>
    <col min="22" max="22" width="5.5" style="1" bestFit="1" customWidth="1"/>
    <col min="23" max="23" width="37.75" style="1" customWidth="1"/>
    <col min="24" max="24" width="5.5" style="1" bestFit="1" customWidth="1"/>
    <col min="25" max="25" width="31" style="1" customWidth="1"/>
    <col min="26" max="26" width="17.375" style="1" bestFit="1" customWidth="1"/>
    <col min="27" max="28" width="17.75" style="1" bestFit="1" customWidth="1"/>
    <col min="29" max="29" width="10.875" style="1" bestFit="1" customWidth="1"/>
    <col min="30" max="30" width="9.5" style="1"/>
  </cols>
  <sheetData>
    <row r="1" spans="1:27" s="2" customFormat="1" ht="44.25" customHeight="1" x14ac:dyDescent="0.2">
      <c r="A1" s="32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5</v>
      </c>
      <c r="G1" s="21" t="s">
        <v>6</v>
      </c>
      <c r="H1" s="21" t="s">
        <v>7</v>
      </c>
      <c r="I1" s="21" t="s">
        <v>8</v>
      </c>
      <c r="J1" s="21" t="s">
        <v>9</v>
      </c>
      <c r="K1" s="21" t="s">
        <v>10</v>
      </c>
      <c r="L1" s="21" t="s">
        <v>16</v>
      </c>
      <c r="M1" s="21" t="s">
        <v>12</v>
      </c>
      <c r="N1" s="21" t="s">
        <v>13</v>
      </c>
      <c r="O1" s="21" t="s">
        <v>14</v>
      </c>
      <c r="P1" s="21" t="s">
        <v>15</v>
      </c>
      <c r="Q1" s="21" t="s">
        <v>11</v>
      </c>
      <c r="R1" s="21" t="s">
        <v>17</v>
      </c>
      <c r="S1" s="20" t="s">
        <v>18</v>
      </c>
      <c r="T1" s="21" t="s">
        <v>19</v>
      </c>
      <c r="U1" s="21" t="s">
        <v>20</v>
      </c>
      <c r="V1" s="21" t="s">
        <v>21</v>
      </c>
      <c r="W1" s="21" t="s">
        <v>22</v>
      </c>
      <c r="X1" s="21" t="s">
        <v>21</v>
      </c>
      <c r="Y1" s="21" t="s">
        <v>23</v>
      </c>
      <c r="Z1" s="22" t="s">
        <v>21</v>
      </c>
    </row>
    <row r="2" spans="1:27" s="13" customFormat="1" x14ac:dyDescent="0.2">
      <c r="A2" s="33" t="s">
        <v>78</v>
      </c>
      <c r="B2" s="16" t="s">
        <v>24</v>
      </c>
      <c r="C2" s="16" t="s">
        <v>24</v>
      </c>
      <c r="D2" s="16" t="s">
        <v>24</v>
      </c>
      <c r="E2" s="16" t="s">
        <v>25</v>
      </c>
      <c r="F2" s="16" t="s">
        <v>24</v>
      </c>
      <c r="G2" s="16" t="s">
        <v>24</v>
      </c>
      <c r="H2" s="16" t="s">
        <v>24</v>
      </c>
      <c r="I2" s="16" t="s">
        <v>26</v>
      </c>
      <c r="J2" s="16" t="s">
        <v>25</v>
      </c>
      <c r="K2" s="16" t="s">
        <v>27</v>
      </c>
      <c r="L2" s="16" t="s">
        <v>24</v>
      </c>
      <c r="M2" s="16" t="s">
        <v>24</v>
      </c>
      <c r="N2" s="16" t="s">
        <v>24</v>
      </c>
      <c r="O2" s="16" t="s">
        <v>24</v>
      </c>
      <c r="P2" s="16" t="s">
        <v>24</v>
      </c>
      <c r="Q2" s="16" t="s">
        <v>24</v>
      </c>
      <c r="R2" s="16" t="s">
        <v>28</v>
      </c>
      <c r="S2" s="30" t="s">
        <v>50</v>
      </c>
      <c r="T2" s="17" t="s">
        <v>52</v>
      </c>
      <c r="U2" s="17" t="s">
        <v>55</v>
      </c>
      <c r="V2" s="16" t="s">
        <v>28</v>
      </c>
      <c r="W2" s="16" t="s">
        <v>29</v>
      </c>
      <c r="X2" s="16" t="s">
        <v>28</v>
      </c>
      <c r="Y2" s="16" t="s">
        <v>30</v>
      </c>
      <c r="Z2" s="24" t="s">
        <v>28</v>
      </c>
      <c r="AA2" s="12" t="s">
        <v>28</v>
      </c>
    </row>
    <row r="3" spans="1:27" s="13" customFormat="1" x14ac:dyDescent="0.2">
      <c r="A3" s="33" t="s">
        <v>79</v>
      </c>
      <c r="B3" s="16" t="s">
        <v>25</v>
      </c>
      <c r="C3" s="16" t="s">
        <v>27</v>
      </c>
      <c r="D3" s="16" t="s">
        <v>24</v>
      </c>
      <c r="E3" s="16" t="s">
        <v>27</v>
      </c>
      <c r="F3" s="16" t="s">
        <v>24</v>
      </c>
      <c r="G3" s="16" t="s">
        <v>25</v>
      </c>
      <c r="H3" s="16" t="s">
        <v>24</v>
      </c>
      <c r="I3" s="16" t="s">
        <v>27</v>
      </c>
      <c r="J3" s="16" t="s">
        <v>24</v>
      </c>
      <c r="K3" s="16" t="s">
        <v>24</v>
      </c>
      <c r="L3" s="16" t="s">
        <v>24</v>
      </c>
      <c r="M3" s="16" t="s">
        <v>27</v>
      </c>
      <c r="N3" s="16" t="s">
        <v>25</v>
      </c>
      <c r="O3" s="16" t="s">
        <v>25</v>
      </c>
      <c r="P3" s="16" t="s">
        <v>24</v>
      </c>
      <c r="Q3" s="16" t="s">
        <v>25</v>
      </c>
      <c r="R3" s="16" t="s">
        <v>28</v>
      </c>
      <c r="S3" s="30" t="s">
        <v>50</v>
      </c>
      <c r="T3" s="17" t="s">
        <v>52</v>
      </c>
      <c r="U3" s="17" t="s">
        <v>55</v>
      </c>
      <c r="V3" s="16" t="s">
        <v>28</v>
      </c>
      <c r="W3" s="16" t="s">
        <v>29</v>
      </c>
      <c r="X3" s="16" t="s">
        <v>28</v>
      </c>
      <c r="Y3" s="16" t="s">
        <v>30</v>
      </c>
      <c r="Z3" s="24" t="s">
        <v>28</v>
      </c>
      <c r="AA3" s="12" t="s">
        <v>28</v>
      </c>
    </row>
    <row r="4" spans="1:27" s="13" customFormat="1" x14ac:dyDescent="0.2">
      <c r="A4" s="33" t="s">
        <v>80</v>
      </c>
      <c r="B4" s="16" t="s">
        <v>26</v>
      </c>
      <c r="C4" s="16" t="s">
        <v>25</v>
      </c>
      <c r="D4" s="16" t="s">
        <v>24</v>
      </c>
      <c r="E4" s="16" t="s">
        <v>25</v>
      </c>
      <c r="F4" s="16" t="s">
        <v>25</v>
      </c>
      <c r="G4" s="16" t="s">
        <v>24</v>
      </c>
      <c r="H4" s="16" t="s">
        <v>24</v>
      </c>
      <c r="I4" s="16" t="s">
        <v>31</v>
      </c>
      <c r="J4" s="16" t="s">
        <v>25</v>
      </c>
      <c r="K4" s="16" t="s">
        <v>31</v>
      </c>
      <c r="L4" s="16" t="s">
        <v>25</v>
      </c>
      <c r="M4" s="16" t="s">
        <v>31</v>
      </c>
      <c r="N4" s="16" t="s">
        <v>31</v>
      </c>
      <c r="O4" s="16" t="s">
        <v>24</v>
      </c>
      <c r="P4" s="16" t="s">
        <v>31</v>
      </c>
      <c r="Q4" s="16" t="s">
        <v>25</v>
      </c>
      <c r="R4" s="16" t="s">
        <v>28</v>
      </c>
      <c r="S4" s="23" t="s">
        <v>32</v>
      </c>
      <c r="T4" s="16" t="s">
        <v>33</v>
      </c>
      <c r="U4" s="16" t="s">
        <v>34</v>
      </c>
      <c r="V4" s="16" t="s">
        <v>28</v>
      </c>
      <c r="W4" s="16" t="s">
        <v>35</v>
      </c>
      <c r="X4" s="16" t="s">
        <v>28</v>
      </c>
      <c r="Y4" s="16" t="s">
        <v>36</v>
      </c>
      <c r="Z4" s="24" t="s">
        <v>28</v>
      </c>
      <c r="AA4" s="12" t="s">
        <v>28</v>
      </c>
    </row>
    <row r="5" spans="1:27" s="13" customFormat="1" x14ac:dyDescent="0.2">
      <c r="A5" s="33" t="s">
        <v>81</v>
      </c>
      <c r="B5" s="16" t="s">
        <v>24</v>
      </c>
      <c r="C5" s="16" t="s">
        <v>24</v>
      </c>
      <c r="D5" s="16" t="s">
        <v>25</v>
      </c>
      <c r="E5" s="16" t="s">
        <v>24</v>
      </c>
      <c r="F5" s="16" t="s">
        <v>25</v>
      </c>
      <c r="G5" s="16" t="s">
        <v>25</v>
      </c>
      <c r="H5" s="16" t="s">
        <v>27</v>
      </c>
      <c r="I5" s="16" t="s">
        <v>37</v>
      </c>
      <c r="J5" s="16" t="s">
        <v>25</v>
      </c>
      <c r="K5" s="16" t="s">
        <v>27</v>
      </c>
      <c r="L5" s="16" t="s">
        <v>24</v>
      </c>
      <c r="M5" s="16" t="s">
        <v>27</v>
      </c>
      <c r="N5" s="16" t="s">
        <v>27</v>
      </c>
      <c r="O5" s="16" t="s">
        <v>24</v>
      </c>
      <c r="P5" s="16" t="s">
        <v>24</v>
      </c>
      <c r="Q5" s="16" t="s">
        <v>24</v>
      </c>
      <c r="R5" s="16" t="s">
        <v>28</v>
      </c>
      <c r="S5" s="23" t="s">
        <v>32</v>
      </c>
      <c r="T5" s="16" t="s">
        <v>33</v>
      </c>
      <c r="U5" s="17" t="s">
        <v>55</v>
      </c>
      <c r="V5" s="16" t="s">
        <v>28</v>
      </c>
      <c r="W5" s="16" t="s">
        <v>29</v>
      </c>
      <c r="X5" s="16" t="s">
        <v>28</v>
      </c>
      <c r="Y5" s="16" t="s">
        <v>28</v>
      </c>
      <c r="Z5" s="24" t="s">
        <v>38</v>
      </c>
      <c r="AA5" s="12" t="s">
        <v>28</v>
      </c>
    </row>
    <row r="6" spans="1:27" s="13" customFormat="1" x14ac:dyDescent="0.2">
      <c r="A6" s="33" t="s">
        <v>82</v>
      </c>
      <c r="B6" s="16" t="s">
        <v>25</v>
      </c>
      <c r="C6" s="16" t="s">
        <v>24</v>
      </c>
      <c r="D6" s="16" t="s">
        <v>24</v>
      </c>
      <c r="E6" s="16" t="s">
        <v>25</v>
      </c>
      <c r="F6" s="16" t="s">
        <v>24</v>
      </c>
      <c r="G6" s="16" t="s">
        <v>27</v>
      </c>
      <c r="H6" s="16" t="s">
        <v>25</v>
      </c>
      <c r="I6" s="16" t="s">
        <v>25</v>
      </c>
      <c r="J6" s="16" t="s">
        <v>24</v>
      </c>
      <c r="K6" s="16" t="s">
        <v>25</v>
      </c>
      <c r="L6" s="16" t="s">
        <v>24</v>
      </c>
      <c r="M6" s="16" t="s">
        <v>24</v>
      </c>
      <c r="N6" s="16" t="s">
        <v>25</v>
      </c>
      <c r="O6" s="16" t="s">
        <v>24</v>
      </c>
      <c r="P6" s="16" t="s">
        <v>24</v>
      </c>
      <c r="Q6" s="16" t="s">
        <v>27</v>
      </c>
      <c r="R6" s="16" t="s">
        <v>28</v>
      </c>
      <c r="S6" s="30" t="s">
        <v>51</v>
      </c>
      <c r="T6" s="17" t="s">
        <v>53</v>
      </c>
      <c r="U6" s="17" t="s">
        <v>59</v>
      </c>
      <c r="V6" s="16" t="s">
        <v>28</v>
      </c>
      <c r="W6" s="16" t="s">
        <v>39</v>
      </c>
      <c r="X6" s="16" t="s">
        <v>28</v>
      </c>
      <c r="Y6" s="16" t="s">
        <v>40</v>
      </c>
      <c r="Z6" s="24" t="s">
        <v>28</v>
      </c>
      <c r="AA6" s="12" t="s">
        <v>28</v>
      </c>
    </row>
    <row r="7" spans="1:27" s="13" customFormat="1" x14ac:dyDescent="0.2">
      <c r="A7" s="33" t="s">
        <v>83</v>
      </c>
      <c r="B7" s="16" t="s">
        <v>24</v>
      </c>
      <c r="C7" s="16" t="s">
        <v>24</v>
      </c>
      <c r="D7" s="16" t="s">
        <v>24</v>
      </c>
      <c r="E7" s="16" t="s">
        <v>24</v>
      </c>
      <c r="F7" s="16" t="s">
        <v>24</v>
      </c>
      <c r="G7" s="16" t="s">
        <v>24</v>
      </c>
      <c r="H7" s="16" t="s">
        <v>24</v>
      </c>
      <c r="I7" s="16" t="s">
        <v>27</v>
      </c>
      <c r="J7" s="16" t="s">
        <v>24</v>
      </c>
      <c r="K7" s="16" t="s">
        <v>27</v>
      </c>
      <c r="L7" s="16" t="s">
        <v>27</v>
      </c>
      <c r="M7" s="16" t="s">
        <v>31</v>
      </c>
      <c r="N7" s="16" t="s">
        <v>31</v>
      </c>
      <c r="O7" s="16" t="s">
        <v>24</v>
      </c>
      <c r="P7" s="16" t="s">
        <v>26</v>
      </c>
      <c r="Q7" s="16" t="s">
        <v>24</v>
      </c>
      <c r="R7" s="16" t="s">
        <v>28</v>
      </c>
      <c r="S7" s="30" t="s">
        <v>50</v>
      </c>
      <c r="T7" s="17" t="s">
        <v>52</v>
      </c>
      <c r="U7" s="17" t="s">
        <v>55</v>
      </c>
      <c r="V7" s="16" t="s">
        <v>28</v>
      </c>
      <c r="W7" s="16" t="s">
        <v>35</v>
      </c>
      <c r="X7" s="16" t="s">
        <v>28</v>
      </c>
      <c r="Y7" s="16" t="s">
        <v>41</v>
      </c>
      <c r="Z7" s="24" t="s">
        <v>28</v>
      </c>
      <c r="AA7" s="12" t="s">
        <v>28</v>
      </c>
    </row>
    <row r="8" spans="1:27" s="13" customFormat="1" x14ac:dyDescent="0.2">
      <c r="A8" s="33" t="s">
        <v>84</v>
      </c>
      <c r="B8" s="16" t="s">
        <v>24</v>
      </c>
      <c r="C8" s="16" t="s">
        <v>24</v>
      </c>
      <c r="D8" s="16" t="s">
        <v>25</v>
      </c>
      <c r="E8" s="16" t="s">
        <v>24</v>
      </c>
      <c r="F8" s="16" t="s">
        <v>24</v>
      </c>
      <c r="G8" s="16" t="s">
        <v>25</v>
      </c>
      <c r="H8" s="16" t="s">
        <v>24</v>
      </c>
      <c r="I8" s="16" t="s">
        <v>24</v>
      </c>
      <c r="J8" s="16" t="s">
        <v>24</v>
      </c>
      <c r="K8" s="16" t="s">
        <v>27</v>
      </c>
      <c r="L8" s="16" t="s">
        <v>25</v>
      </c>
      <c r="M8" s="16" t="s">
        <v>24</v>
      </c>
      <c r="N8" s="16" t="s">
        <v>24</v>
      </c>
      <c r="O8" s="16" t="s">
        <v>24</v>
      </c>
      <c r="P8" s="16" t="s">
        <v>24</v>
      </c>
      <c r="Q8" s="16" t="s">
        <v>24</v>
      </c>
      <c r="R8" s="16" t="s">
        <v>28</v>
      </c>
      <c r="S8" s="30" t="s">
        <v>51</v>
      </c>
      <c r="T8" s="17" t="s">
        <v>53</v>
      </c>
      <c r="U8" s="16" t="s">
        <v>42</v>
      </c>
      <c r="V8" s="16" t="s">
        <v>28</v>
      </c>
      <c r="W8" s="16" t="s">
        <v>39</v>
      </c>
      <c r="X8" s="16" t="s">
        <v>28</v>
      </c>
      <c r="Y8" s="16" t="s">
        <v>43</v>
      </c>
      <c r="Z8" s="24" t="s">
        <v>28</v>
      </c>
      <c r="AA8" s="12" t="s">
        <v>28</v>
      </c>
    </row>
    <row r="9" spans="1:27" s="13" customFormat="1" x14ac:dyDescent="0.2">
      <c r="A9" s="33" t="s">
        <v>85</v>
      </c>
      <c r="B9" s="16" t="s">
        <v>25</v>
      </c>
      <c r="C9" s="16" t="s">
        <v>25</v>
      </c>
      <c r="D9" s="16" t="s">
        <v>24</v>
      </c>
      <c r="E9" s="16" t="s">
        <v>24</v>
      </c>
      <c r="F9" s="16" t="s">
        <v>27</v>
      </c>
      <c r="G9" s="16" t="s">
        <v>24</v>
      </c>
      <c r="H9" s="16" t="s">
        <v>27</v>
      </c>
      <c r="I9" s="16" t="s">
        <v>27</v>
      </c>
      <c r="J9" s="16" t="s">
        <v>24</v>
      </c>
      <c r="K9" s="16" t="s">
        <v>26</v>
      </c>
      <c r="L9" s="16" t="s">
        <v>25</v>
      </c>
      <c r="M9" s="16" t="s">
        <v>27</v>
      </c>
      <c r="N9" s="16" t="s">
        <v>27</v>
      </c>
      <c r="O9" s="16" t="s">
        <v>25</v>
      </c>
      <c r="P9" s="16" t="s">
        <v>27</v>
      </c>
      <c r="Q9" s="16" t="s">
        <v>27</v>
      </c>
      <c r="R9" s="16" t="s">
        <v>28</v>
      </c>
      <c r="S9" s="23" t="s">
        <v>44</v>
      </c>
      <c r="T9" s="16" t="s">
        <v>45</v>
      </c>
      <c r="U9" s="16" t="s">
        <v>46</v>
      </c>
      <c r="V9" s="16" t="s">
        <v>28</v>
      </c>
      <c r="W9" s="16" t="s">
        <v>39</v>
      </c>
      <c r="X9" s="16" t="s">
        <v>28</v>
      </c>
      <c r="Y9" s="16" t="s">
        <v>28</v>
      </c>
      <c r="Z9" s="24" t="s">
        <v>28</v>
      </c>
      <c r="AA9" s="12" t="s">
        <v>28</v>
      </c>
    </row>
    <row r="10" spans="1:27" s="13" customFormat="1" x14ac:dyDescent="0.2">
      <c r="A10" s="33" t="s">
        <v>86</v>
      </c>
      <c r="B10" s="16" t="s">
        <v>27</v>
      </c>
      <c r="C10" s="16" t="s">
        <v>24</v>
      </c>
      <c r="D10" s="16" t="s">
        <v>24</v>
      </c>
      <c r="E10" s="16" t="s">
        <v>24</v>
      </c>
      <c r="F10" s="16" t="s">
        <v>24</v>
      </c>
      <c r="G10" s="16" t="s">
        <v>25</v>
      </c>
      <c r="H10" s="16" t="s">
        <v>24</v>
      </c>
      <c r="I10" s="16" t="s">
        <v>26</v>
      </c>
      <c r="J10" s="16" t="s">
        <v>24</v>
      </c>
      <c r="K10" s="16" t="s">
        <v>24</v>
      </c>
      <c r="L10" s="16" t="s">
        <v>27</v>
      </c>
      <c r="M10" s="16" t="s">
        <v>27</v>
      </c>
      <c r="N10" s="16" t="s">
        <v>27</v>
      </c>
      <c r="O10" s="16" t="s">
        <v>24</v>
      </c>
      <c r="P10" s="16" t="s">
        <v>24</v>
      </c>
      <c r="Q10" s="16" t="s">
        <v>24</v>
      </c>
      <c r="R10" s="16" t="s">
        <v>28</v>
      </c>
      <c r="S10" s="30" t="s">
        <v>51</v>
      </c>
      <c r="T10" s="17" t="s">
        <v>53</v>
      </c>
      <c r="U10" s="16" t="s">
        <v>42</v>
      </c>
      <c r="V10" s="16" t="s">
        <v>28</v>
      </c>
      <c r="W10" s="16" t="s">
        <v>39</v>
      </c>
      <c r="X10" s="16" t="s">
        <v>28</v>
      </c>
      <c r="Y10" s="16" t="s">
        <v>41</v>
      </c>
      <c r="Z10" s="24" t="s">
        <v>28</v>
      </c>
      <c r="AA10" s="12" t="s">
        <v>28</v>
      </c>
    </row>
    <row r="11" spans="1:27" s="13" customFormat="1" x14ac:dyDescent="0.2">
      <c r="A11" s="33" t="s">
        <v>87</v>
      </c>
      <c r="B11" s="17" t="s">
        <v>25</v>
      </c>
      <c r="C11" s="16" t="s">
        <v>24</v>
      </c>
      <c r="D11" s="16" t="s">
        <v>24</v>
      </c>
      <c r="E11" s="16" t="s">
        <v>24</v>
      </c>
      <c r="F11" s="16" t="s">
        <v>25</v>
      </c>
      <c r="G11" s="16" t="s">
        <v>25</v>
      </c>
      <c r="H11" s="16" t="s">
        <v>25</v>
      </c>
      <c r="I11" s="16" t="s">
        <v>26</v>
      </c>
      <c r="J11" s="16" t="s">
        <v>25</v>
      </c>
      <c r="K11" s="16" t="s">
        <v>25</v>
      </c>
      <c r="L11" s="16" t="s">
        <v>27</v>
      </c>
      <c r="M11" s="16" t="s">
        <v>26</v>
      </c>
      <c r="N11" s="16" t="s">
        <v>25</v>
      </c>
      <c r="O11" s="16" t="s">
        <v>24</v>
      </c>
      <c r="P11" s="16" t="s">
        <v>25</v>
      </c>
      <c r="Q11" s="16" t="s">
        <v>25</v>
      </c>
      <c r="R11" s="16" t="s">
        <v>28</v>
      </c>
      <c r="S11" s="30" t="s">
        <v>50</v>
      </c>
      <c r="T11" s="17" t="s">
        <v>52</v>
      </c>
      <c r="U11" s="17" t="s">
        <v>59</v>
      </c>
      <c r="V11" s="16" t="s">
        <v>28</v>
      </c>
      <c r="W11" s="16" t="s">
        <v>47</v>
      </c>
      <c r="X11" s="16" t="s">
        <v>28</v>
      </c>
      <c r="Y11" s="16" t="s">
        <v>28</v>
      </c>
      <c r="Z11" s="24" t="s">
        <v>48</v>
      </c>
      <c r="AA11" s="12" t="s">
        <v>28</v>
      </c>
    </row>
    <row r="12" spans="1:27" s="13" customFormat="1" x14ac:dyDescent="0.2">
      <c r="A12" s="33" t="s">
        <v>88</v>
      </c>
      <c r="B12" s="16" t="s">
        <v>24</v>
      </c>
      <c r="C12" s="16" t="s">
        <v>24</v>
      </c>
      <c r="D12" s="16" t="s">
        <v>24</v>
      </c>
      <c r="E12" s="16" t="s">
        <v>24</v>
      </c>
      <c r="F12" s="16" t="s">
        <v>24</v>
      </c>
      <c r="G12" s="16" t="s">
        <v>25</v>
      </c>
      <c r="H12" s="16" t="s">
        <v>24</v>
      </c>
      <c r="I12" s="16" t="s">
        <v>24</v>
      </c>
      <c r="J12" s="16" t="s">
        <v>24</v>
      </c>
      <c r="K12" s="16" t="s">
        <v>24</v>
      </c>
      <c r="L12" s="16" t="s">
        <v>24</v>
      </c>
      <c r="M12" s="16" t="s">
        <v>27</v>
      </c>
      <c r="N12" s="16" t="s">
        <v>27</v>
      </c>
      <c r="O12" s="16" t="s">
        <v>25</v>
      </c>
      <c r="P12" s="16" t="s">
        <v>24</v>
      </c>
      <c r="Q12" s="16" t="s">
        <v>24</v>
      </c>
      <c r="R12" s="16" t="s">
        <v>28</v>
      </c>
      <c r="S12" s="30" t="s">
        <v>51</v>
      </c>
      <c r="T12" s="17" t="s">
        <v>53</v>
      </c>
      <c r="U12" s="16" t="s">
        <v>42</v>
      </c>
      <c r="V12" s="16" t="s">
        <v>28</v>
      </c>
      <c r="W12" s="16" t="s">
        <v>39</v>
      </c>
      <c r="X12" s="16" t="s">
        <v>28</v>
      </c>
      <c r="Y12" s="16" t="s">
        <v>28</v>
      </c>
      <c r="Z12" s="24" t="s">
        <v>28</v>
      </c>
      <c r="AA12" s="12" t="s">
        <v>28</v>
      </c>
    </row>
    <row r="13" spans="1:27" s="13" customFormat="1" x14ac:dyDescent="0.2">
      <c r="A13" s="33" t="s">
        <v>89</v>
      </c>
      <c r="B13" s="16" t="s">
        <v>26</v>
      </c>
      <c r="C13" s="16" t="s">
        <v>24</v>
      </c>
      <c r="D13" s="16" t="s">
        <v>25</v>
      </c>
      <c r="E13" s="16" t="s">
        <v>25</v>
      </c>
      <c r="F13" s="16" t="s">
        <v>25</v>
      </c>
      <c r="G13" s="16" t="s">
        <v>25</v>
      </c>
      <c r="H13" s="16" t="s">
        <v>25</v>
      </c>
      <c r="I13" s="16" t="s">
        <v>31</v>
      </c>
      <c r="J13" s="16" t="s">
        <v>25</v>
      </c>
      <c r="K13" s="16" t="s">
        <v>26</v>
      </c>
      <c r="L13" s="16" t="s">
        <v>25</v>
      </c>
      <c r="M13" s="16" t="s">
        <v>31</v>
      </c>
      <c r="N13" s="16" t="s">
        <v>25</v>
      </c>
      <c r="O13" s="16" t="s">
        <v>24</v>
      </c>
      <c r="P13" s="16" t="s">
        <v>31</v>
      </c>
      <c r="Q13" s="16" t="s">
        <v>25</v>
      </c>
      <c r="R13" s="16" t="s">
        <v>28</v>
      </c>
      <c r="S13" s="23" t="s">
        <v>49</v>
      </c>
      <c r="T13" s="16" t="s">
        <v>45</v>
      </c>
      <c r="U13" s="17" t="s">
        <v>55</v>
      </c>
      <c r="V13" s="16" t="s">
        <v>28</v>
      </c>
      <c r="W13" s="16" t="s">
        <v>47</v>
      </c>
      <c r="X13" s="16" t="s">
        <v>28</v>
      </c>
      <c r="Y13" s="16" t="s">
        <v>30</v>
      </c>
      <c r="Z13" s="24" t="s">
        <v>28</v>
      </c>
      <c r="AA13" s="12" t="s">
        <v>28</v>
      </c>
    </row>
    <row r="14" spans="1:27" s="13" customFormat="1" x14ac:dyDescent="0.2">
      <c r="A14" s="33" t="s">
        <v>90</v>
      </c>
      <c r="B14" s="17" t="s">
        <v>31</v>
      </c>
      <c r="C14" s="16" t="s">
        <v>25</v>
      </c>
      <c r="D14" s="16" t="s">
        <v>24</v>
      </c>
      <c r="E14" s="16" t="s">
        <v>24</v>
      </c>
      <c r="F14" s="16" t="s">
        <v>25</v>
      </c>
      <c r="G14" s="16" t="s">
        <v>25</v>
      </c>
      <c r="H14" s="16" t="s">
        <v>24</v>
      </c>
      <c r="I14" s="16" t="s">
        <v>31</v>
      </c>
      <c r="J14" s="16" t="s">
        <v>24</v>
      </c>
      <c r="K14" s="16" t="s">
        <v>31</v>
      </c>
      <c r="L14" s="16" t="s">
        <v>25</v>
      </c>
      <c r="M14" s="16" t="s">
        <v>26</v>
      </c>
      <c r="N14" s="16" t="s">
        <v>27</v>
      </c>
      <c r="O14" s="16" t="s">
        <v>24</v>
      </c>
      <c r="P14" s="16" t="s">
        <v>31</v>
      </c>
      <c r="Q14" s="16" t="s">
        <v>25</v>
      </c>
      <c r="R14" s="16" t="s">
        <v>28</v>
      </c>
      <c r="S14" s="23" t="s">
        <v>49</v>
      </c>
      <c r="T14" s="16" t="s">
        <v>33</v>
      </c>
      <c r="U14" s="17" t="s">
        <v>55</v>
      </c>
      <c r="V14" s="16" t="s">
        <v>28</v>
      </c>
      <c r="W14" s="16" t="s">
        <v>29</v>
      </c>
      <c r="X14" s="16" t="s">
        <v>28</v>
      </c>
      <c r="Y14" s="16" t="s">
        <v>30</v>
      </c>
      <c r="Z14" s="24" t="s">
        <v>28</v>
      </c>
      <c r="AA14" s="12" t="s">
        <v>28</v>
      </c>
    </row>
    <row r="15" spans="1:27" s="13" customFormat="1" x14ac:dyDescent="0.2">
      <c r="A15" s="33" t="s">
        <v>91</v>
      </c>
      <c r="B15" s="18" t="s">
        <v>27</v>
      </c>
      <c r="C15" s="18" t="s">
        <v>24</v>
      </c>
      <c r="D15" s="18" t="s">
        <v>24</v>
      </c>
      <c r="E15" s="18" t="s">
        <v>26</v>
      </c>
      <c r="F15" s="18" t="s">
        <v>24</v>
      </c>
      <c r="G15" s="18" t="s">
        <v>25</v>
      </c>
      <c r="H15" s="18" t="s">
        <v>25</v>
      </c>
      <c r="I15" s="18" t="s">
        <v>25</v>
      </c>
      <c r="J15" s="18" t="s">
        <v>24</v>
      </c>
      <c r="K15" s="18" t="s">
        <v>27</v>
      </c>
      <c r="L15" s="18" t="s">
        <v>24</v>
      </c>
      <c r="M15" s="18" t="s">
        <v>25</v>
      </c>
      <c r="N15" s="18" t="s">
        <v>24</v>
      </c>
      <c r="O15" s="18" t="s">
        <v>24</v>
      </c>
      <c r="P15" s="18" t="s">
        <v>24</v>
      </c>
      <c r="Q15" s="18" t="s">
        <v>24</v>
      </c>
      <c r="R15" s="16"/>
      <c r="S15" s="31" t="s">
        <v>49</v>
      </c>
      <c r="T15" s="18" t="s">
        <v>45</v>
      </c>
      <c r="U15" s="18" t="s">
        <v>54</v>
      </c>
      <c r="V15" s="18"/>
      <c r="W15" s="18" t="s">
        <v>29</v>
      </c>
      <c r="X15" s="18"/>
      <c r="Y15" s="18" t="s">
        <v>41</v>
      </c>
      <c r="Z15" s="25"/>
      <c r="AA15" s="12"/>
    </row>
    <row r="16" spans="1:27" s="13" customFormat="1" x14ac:dyDescent="0.2">
      <c r="A16" s="33" t="s">
        <v>92</v>
      </c>
      <c r="B16" s="18" t="s">
        <v>24</v>
      </c>
      <c r="C16" s="18" t="s">
        <v>25</v>
      </c>
      <c r="D16" s="18" t="s">
        <v>25</v>
      </c>
      <c r="E16" s="18" t="s">
        <v>25</v>
      </c>
      <c r="F16" s="18" t="s">
        <v>24</v>
      </c>
      <c r="G16" s="18" t="s">
        <v>25</v>
      </c>
      <c r="H16" s="18" t="s">
        <v>25</v>
      </c>
      <c r="I16" s="18" t="s">
        <v>27</v>
      </c>
      <c r="J16" s="18" t="s">
        <v>24</v>
      </c>
      <c r="K16" s="18" t="s">
        <v>26</v>
      </c>
      <c r="L16" s="18" t="s">
        <v>24</v>
      </c>
      <c r="M16" s="18" t="s">
        <v>27</v>
      </c>
      <c r="N16" s="18" t="s">
        <v>24</v>
      </c>
      <c r="O16" s="18" t="s">
        <v>25</v>
      </c>
      <c r="P16" s="18" t="s">
        <v>24</v>
      </c>
      <c r="Q16" s="18" t="s">
        <v>25</v>
      </c>
      <c r="R16" s="16"/>
      <c r="S16" s="31" t="s">
        <v>50</v>
      </c>
      <c r="T16" s="18" t="s">
        <v>52</v>
      </c>
      <c r="U16" s="18" t="s">
        <v>55</v>
      </c>
      <c r="V16" s="18"/>
      <c r="W16" s="18" t="s">
        <v>47</v>
      </c>
      <c r="X16" s="18"/>
      <c r="Y16" s="18" t="s">
        <v>30</v>
      </c>
      <c r="Z16" s="25"/>
      <c r="AA16" s="12"/>
    </row>
    <row r="17" spans="1:27" s="13" customFormat="1" x14ac:dyDescent="0.2">
      <c r="A17" s="33" t="s">
        <v>93</v>
      </c>
      <c r="B17" s="18" t="s">
        <v>24</v>
      </c>
      <c r="C17" s="18" t="s">
        <v>24</v>
      </c>
      <c r="D17" s="18" t="s">
        <v>24</v>
      </c>
      <c r="E17" s="18" t="s">
        <v>24</v>
      </c>
      <c r="F17" s="18" t="s">
        <v>25</v>
      </c>
      <c r="G17" s="18" t="s">
        <v>25</v>
      </c>
      <c r="H17" s="18" t="s">
        <v>24</v>
      </c>
      <c r="I17" s="18" t="s">
        <v>24</v>
      </c>
      <c r="J17" s="18" t="s">
        <v>24</v>
      </c>
      <c r="K17" s="18" t="s">
        <v>25</v>
      </c>
      <c r="L17" s="18" t="s">
        <v>27</v>
      </c>
      <c r="M17" s="18" t="s">
        <v>24</v>
      </c>
      <c r="N17" s="18" t="s">
        <v>24</v>
      </c>
      <c r="O17" s="18" t="s">
        <v>25</v>
      </c>
      <c r="P17" s="18" t="s">
        <v>27</v>
      </c>
      <c r="Q17" s="18" t="s">
        <v>27</v>
      </c>
      <c r="R17" s="16"/>
      <c r="S17" s="31" t="s">
        <v>50</v>
      </c>
      <c r="T17" s="18" t="s">
        <v>52</v>
      </c>
      <c r="U17" s="18" t="s">
        <v>56</v>
      </c>
      <c r="V17" s="18"/>
      <c r="W17" s="18" t="s">
        <v>35</v>
      </c>
      <c r="X17" s="18"/>
      <c r="Y17" s="18" t="s">
        <v>30</v>
      </c>
      <c r="Z17" s="25"/>
      <c r="AA17" s="12"/>
    </row>
    <row r="18" spans="1:27" s="13" customFormat="1" x14ac:dyDescent="0.2">
      <c r="A18" s="33" t="s">
        <v>94</v>
      </c>
      <c r="B18" s="18" t="s">
        <v>24</v>
      </c>
      <c r="C18" s="18" t="s">
        <v>25</v>
      </c>
      <c r="D18" s="18" t="s">
        <v>24</v>
      </c>
      <c r="E18" s="18" t="s">
        <v>25</v>
      </c>
      <c r="F18" s="18" t="s">
        <v>25</v>
      </c>
      <c r="G18" s="18" t="s">
        <v>27</v>
      </c>
      <c r="H18" s="18" t="s">
        <v>24</v>
      </c>
      <c r="I18" s="18" t="s">
        <v>24</v>
      </c>
      <c r="J18" s="18" t="s">
        <v>24</v>
      </c>
      <c r="K18" s="18" t="s">
        <v>27</v>
      </c>
      <c r="L18" s="18" t="s">
        <v>25</v>
      </c>
      <c r="M18" s="18" t="s">
        <v>27</v>
      </c>
      <c r="N18" s="18" t="s">
        <v>24</v>
      </c>
      <c r="O18" s="18" t="s">
        <v>24</v>
      </c>
      <c r="P18" s="18" t="s">
        <v>27</v>
      </c>
      <c r="Q18" s="18" t="s">
        <v>26</v>
      </c>
      <c r="R18" s="16"/>
      <c r="S18" s="31" t="s">
        <v>32</v>
      </c>
      <c r="T18" s="18" t="s">
        <v>33</v>
      </c>
      <c r="U18" s="18" t="s">
        <v>55</v>
      </c>
      <c r="V18" s="18"/>
      <c r="W18" s="18" t="s">
        <v>29</v>
      </c>
      <c r="X18" s="18"/>
      <c r="Y18" s="18" t="s">
        <v>41</v>
      </c>
      <c r="Z18" s="25"/>
      <c r="AA18" s="12"/>
    </row>
    <row r="19" spans="1:27" s="13" customFormat="1" x14ac:dyDescent="0.2">
      <c r="A19" s="33" t="s">
        <v>95</v>
      </c>
      <c r="B19" s="18" t="s">
        <v>25</v>
      </c>
      <c r="C19" s="18" t="s">
        <v>24</v>
      </c>
      <c r="D19" s="18" t="s">
        <v>24</v>
      </c>
      <c r="E19" s="18" t="s">
        <v>25</v>
      </c>
      <c r="F19" s="18" t="s">
        <v>25</v>
      </c>
      <c r="G19" s="18" t="s">
        <v>25</v>
      </c>
      <c r="H19" s="18" t="s">
        <v>24</v>
      </c>
      <c r="I19" s="18" t="s">
        <v>37</v>
      </c>
      <c r="J19" s="18" t="s">
        <v>26</v>
      </c>
      <c r="K19" s="18" t="s">
        <v>24</v>
      </c>
      <c r="L19" s="18" t="s">
        <v>26</v>
      </c>
      <c r="M19" s="18" t="s">
        <v>27</v>
      </c>
      <c r="N19" s="18" t="s">
        <v>24</v>
      </c>
      <c r="O19" s="18" t="s">
        <v>24</v>
      </c>
      <c r="P19" s="18" t="s">
        <v>26</v>
      </c>
      <c r="Q19" s="18" t="s">
        <v>25</v>
      </c>
      <c r="R19" s="16"/>
      <c r="S19" s="31" t="s">
        <v>50</v>
      </c>
      <c r="T19" s="18" t="s">
        <v>52</v>
      </c>
      <c r="U19" s="18" t="s">
        <v>55</v>
      </c>
      <c r="V19" s="18"/>
      <c r="W19" s="18" t="s">
        <v>29</v>
      </c>
      <c r="X19" s="18"/>
      <c r="Y19" s="18" t="s">
        <v>30</v>
      </c>
      <c r="Z19" s="25"/>
      <c r="AA19" s="12"/>
    </row>
    <row r="20" spans="1:27" s="13" customFormat="1" x14ac:dyDescent="0.2">
      <c r="A20" s="33" t="s">
        <v>96</v>
      </c>
      <c r="B20" s="18" t="s">
        <v>24</v>
      </c>
      <c r="C20" s="18" t="s">
        <v>25</v>
      </c>
      <c r="D20" s="18" t="s">
        <v>25</v>
      </c>
      <c r="E20" s="18" t="s">
        <v>25</v>
      </c>
      <c r="F20" s="18" t="s">
        <v>25</v>
      </c>
      <c r="G20" s="18" t="s">
        <v>25</v>
      </c>
      <c r="H20" s="18" t="s">
        <v>24</v>
      </c>
      <c r="I20" s="18" t="s">
        <v>27</v>
      </c>
      <c r="J20" s="18" t="s">
        <v>25</v>
      </c>
      <c r="K20" s="18" t="s">
        <v>27</v>
      </c>
      <c r="L20" s="18" t="s">
        <v>24</v>
      </c>
      <c r="M20" s="18" t="s">
        <v>27</v>
      </c>
      <c r="N20" s="18" t="s">
        <v>25</v>
      </c>
      <c r="O20" s="18" t="s">
        <v>27</v>
      </c>
      <c r="P20" s="18" t="s">
        <v>26</v>
      </c>
      <c r="Q20" s="18" t="s">
        <v>25</v>
      </c>
      <c r="R20" s="16"/>
      <c r="S20" s="31" t="s">
        <v>32</v>
      </c>
      <c r="T20" s="18" t="s">
        <v>52</v>
      </c>
      <c r="U20" s="18" t="s">
        <v>55</v>
      </c>
      <c r="V20" s="18"/>
      <c r="W20" s="18" t="s">
        <v>29</v>
      </c>
      <c r="X20" s="18"/>
      <c r="Y20" s="18" t="s">
        <v>30</v>
      </c>
      <c r="Z20" s="25"/>
      <c r="AA20" s="12"/>
    </row>
    <row r="21" spans="1:27" s="13" customFormat="1" x14ac:dyDescent="0.2">
      <c r="A21" s="33" t="s">
        <v>97</v>
      </c>
      <c r="B21" s="18" t="s">
        <v>25</v>
      </c>
      <c r="C21" s="18" t="s">
        <v>24</v>
      </c>
      <c r="D21" s="18" t="s">
        <v>25</v>
      </c>
      <c r="E21" s="18" t="s">
        <v>24</v>
      </c>
      <c r="F21" s="18" t="s">
        <v>24</v>
      </c>
      <c r="G21" s="18" t="s">
        <v>25</v>
      </c>
      <c r="H21" s="18" t="s">
        <v>25</v>
      </c>
      <c r="I21" s="18" t="s">
        <v>25</v>
      </c>
      <c r="J21" s="18" t="s">
        <v>24</v>
      </c>
      <c r="K21" s="18" t="s">
        <v>25</v>
      </c>
      <c r="L21" s="18" t="s">
        <v>25</v>
      </c>
      <c r="M21" s="18" t="s">
        <v>25</v>
      </c>
      <c r="N21" s="18" t="s">
        <v>24</v>
      </c>
      <c r="O21" s="18" t="s">
        <v>25</v>
      </c>
      <c r="P21" s="18" t="s">
        <v>25</v>
      </c>
      <c r="Q21" s="18" t="s">
        <v>25</v>
      </c>
      <c r="R21" s="16"/>
      <c r="S21" s="31" t="s">
        <v>50</v>
      </c>
      <c r="T21" s="18" t="s">
        <v>52</v>
      </c>
      <c r="U21" s="18" t="s">
        <v>55</v>
      </c>
      <c r="V21" s="18"/>
      <c r="W21" s="18" t="s">
        <v>29</v>
      </c>
      <c r="X21" s="18"/>
      <c r="Y21" s="18" t="s">
        <v>30</v>
      </c>
      <c r="Z21" s="25"/>
      <c r="AA21" s="12"/>
    </row>
    <row r="22" spans="1:27" s="13" customFormat="1" x14ac:dyDescent="0.2">
      <c r="A22" s="33" t="s">
        <v>98</v>
      </c>
      <c r="B22" s="19" t="s">
        <v>27</v>
      </c>
      <c r="C22" s="19" t="s">
        <v>24</v>
      </c>
      <c r="D22" s="19" t="s">
        <v>24</v>
      </c>
      <c r="E22" s="19" t="s">
        <v>24</v>
      </c>
      <c r="F22" s="19" t="s">
        <v>24</v>
      </c>
      <c r="G22" s="19" t="s">
        <v>24</v>
      </c>
      <c r="H22" s="19" t="s">
        <v>24</v>
      </c>
      <c r="I22" s="19" t="s">
        <v>25</v>
      </c>
      <c r="J22" s="19" t="s">
        <v>24</v>
      </c>
      <c r="K22" s="19" t="s">
        <v>24</v>
      </c>
      <c r="L22" s="19" t="s">
        <v>24</v>
      </c>
      <c r="M22" s="19" t="s">
        <v>24</v>
      </c>
      <c r="N22" s="19" t="s">
        <v>24</v>
      </c>
      <c r="O22" s="19" t="s">
        <v>24</v>
      </c>
      <c r="P22" s="19" t="s">
        <v>25</v>
      </c>
      <c r="Q22" s="19" t="s">
        <v>25</v>
      </c>
      <c r="R22" s="16"/>
      <c r="S22" s="14" t="s">
        <v>50</v>
      </c>
      <c r="T22" s="19" t="s">
        <v>52</v>
      </c>
      <c r="U22" s="19" t="s">
        <v>55</v>
      </c>
      <c r="V22" s="19"/>
      <c r="W22" s="19" t="s">
        <v>35</v>
      </c>
      <c r="X22" s="19"/>
      <c r="Y22" s="19"/>
      <c r="Z22" s="26"/>
      <c r="AA22" s="12"/>
    </row>
    <row r="23" spans="1:27" s="13" customFormat="1" x14ac:dyDescent="0.2">
      <c r="A23" s="33" t="s">
        <v>99</v>
      </c>
      <c r="B23" s="19" t="s">
        <v>24</v>
      </c>
      <c r="C23" s="19" t="s">
        <v>24</v>
      </c>
      <c r="D23" s="19" t="s">
        <v>27</v>
      </c>
      <c r="E23" s="19" t="s">
        <v>24</v>
      </c>
      <c r="F23" s="19" t="s">
        <v>25</v>
      </c>
      <c r="G23" s="19" t="s">
        <v>24</v>
      </c>
      <c r="H23" s="19" t="s">
        <v>24</v>
      </c>
      <c r="I23" s="19" t="s">
        <v>24</v>
      </c>
      <c r="J23" s="19" t="s">
        <v>24</v>
      </c>
      <c r="K23" s="19" t="s">
        <v>26</v>
      </c>
      <c r="L23" s="19" t="s">
        <v>24</v>
      </c>
      <c r="M23" s="19" t="s">
        <v>24</v>
      </c>
      <c r="N23" s="19" t="s">
        <v>24</v>
      </c>
      <c r="O23" s="19" t="s">
        <v>24</v>
      </c>
      <c r="P23" s="19" t="s">
        <v>24</v>
      </c>
      <c r="Q23" s="19" t="s">
        <v>27</v>
      </c>
      <c r="R23" s="16"/>
      <c r="S23" s="14" t="s">
        <v>50</v>
      </c>
      <c r="T23" s="19" t="s">
        <v>52</v>
      </c>
      <c r="U23" s="19" t="s">
        <v>46</v>
      </c>
      <c r="V23" s="19"/>
      <c r="W23" s="19" t="s">
        <v>35</v>
      </c>
      <c r="X23" s="19"/>
      <c r="Y23" s="19"/>
      <c r="Z23" s="26"/>
      <c r="AA23" s="12"/>
    </row>
    <row r="24" spans="1:27" s="13" customFormat="1" x14ac:dyDescent="0.2">
      <c r="A24" s="33" t="s">
        <v>100</v>
      </c>
      <c r="B24" s="19" t="s">
        <v>27</v>
      </c>
      <c r="C24" s="19" t="s">
        <v>25</v>
      </c>
      <c r="D24" s="19" t="s">
        <v>25</v>
      </c>
      <c r="E24" s="19" t="s">
        <v>24</v>
      </c>
      <c r="F24" s="19" t="s">
        <v>24</v>
      </c>
      <c r="G24" s="19" t="s">
        <v>24</v>
      </c>
      <c r="H24" s="19" t="s">
        <v>25</v>
      </c>
      <c r="I24" s="19" t="s">
        <v>26</v>
      </c>
      <c r="J24" s="19" t="s">
        <v>25</v>
      </c>
      <c r="K24" s="19" t="s">
        <v>27</v>
      </c>
      <c r="L24" s="19" t="s">
        <v>27</v>
      </c>
      <c r="M24" s="19" t="s">
        <v>25</v>
      </c>
      <c r="N24" s="19" t="s">
        <v>25</v>
      </c>
      <c r="O24" s="19" t="s">
        <v>25</v>
      </c>
      <c r="P24" s="19" t="s">
        <v>27</v>
      </c>
      <c r="Q24" s="19" t="s">
        <v>24</v>
      </c>
      <c r="R24" s="16"/>
      <c r="S24" s="14" t="s">
        <v>50</v>
      </c>
      <c r="T24" s="19" t="s">
        <v>52</v>
      </c>
      <c r="U24" s="19" t="s">
        <v>55</v>
      </c>
      <c r="V24" s="19"/>
      <c r="W24" s="19" t="s">
        <v>35</v>
      </c>
      <c r="X24" s="19"/>
      <c r="Y24" s="19"/>
      <c r="Z24" s="26"/>
      <c r="AA24" s="12"/>
    </row>
    <row r="25" spans="1:27" s="13" customFormat="1" x14ac:dyDescent="0.2">
      <c r="A25" s="33" t="s">
        <v>101</v>
      </c>
      <c r="B25" s="19" t="s">
        <v>26</v>
      </c>
      <c r="C25" s="19" t="s">
        <v>24</v>
      </c>
      <c r="D25" s="19" t="s">
        <v>24</v>
      </c>
      <c r="E25" s="19" t="s">
        <v>24</v>
      </c>
      <c r="F25" s="19" t="s">
        <v>24</v>
      </c>
      <c r="G25" s="19" t="s">
        <v>24</v>
      </c>
      <c r="H25" s="19" t="s">
        <v>24</v>
      </c>
      <c r="I25" s="19" t="s">
        <v>57</v>
      </c>
      <c r="J25" s="19" t="s">
        <v>25</v>
      </c>
      <c r="K25" s="19" t="s">
        <v>25</v>
      </c>
      <c r="L25" s="19" t="s">
        <v>27</v>
      </c>
      <c r="M25" s="19" t="s">
        <v>26</v>
      </c>
      <c r="N25" s="19" t="s">
        <v>25</v>
      </c>
      <c r="O25" s="19" t="s">
        <v>25</v>
      </c>
      <c r="P25" s="19" t="s">
        <v>25</v>
      </c>
      <c r="Q25" s="19" t="s">
        <v>25</v>
      </c>
      <c r="R25" s="16"/>
      <c r="S25" s="14" t="s">
        <v>49</v>
      </c>
      <c r="T25" s="19" t="s">
        <v>33</v>
      </c>
      <c r="U25" s="19" t="s">
        <v>54</v>
      </c>
      <c r="V25" s="19"/>
      <c r="W25" s="19" t="s">
        <v>35</v>
      </c>
      <c r="X25" s="19"/>
      <c r="Y25" s="19"/>
      <c r="Z25" s="26"/>
      <c r="AA25" s="12"/>
    </row>
    <row r="26" spans="1:27" s="13" customFormat="1" x14ac:dyDescent="0.2">
      <c r="A26" s="33" t="s">
        <v>102</v>
      </c>
      <c r="B26" s="19" t="s">
        <v>25</v>
      </c>
      <c r="C26" s="19" t="s">
        <v>24</v>
      </c>
      <c r="D26" s="19" t="s">
        <v>25</v>
      </c>
      <c r="E26" s="19" t="s">
        <v>24</v>
      </c>
      <c r="F26" s="19" t="s">
        <v>24</v>
      </c>
      <c r="G26" s="19" t="s">
        <v>27</v>
      </c>
      <c r="H26" s="19" t="s">
        <v>24</v>
      </c>
      <c r="I26" s="19" t="s">
        <v>25</v>
      </c>
      <c r="J26" s="19" t="s">
        <v>24</v>
      </c>
      <c r="K26" s="19" t="s">
        <v>25</v>
      </c>
      <c r="L26" s="19" t="s">
        <v>25</v>
      </c>
      <c r="M26" s="19" t="s">
        <v>24</v>
      </c>
      <c r="N26" s="19" t="s">
        <v>27</v>
      </c>
      <c r="O26" s="19" t="s">
        <v>24</v>
      </c>
      <c r="P26" s="19" t="s">
        <v>27</v>
      </c>
      <c r="Q26" s="19" t="s">
        <v>27</v>
      </c>
      <c r="R26" s="16"/>
      <c r="S26" s="14" t="s">
        <v>50</v>
      </c>
      <c r="T26" s="19" t="s">
        <v>52</v>
      </c>
      <c r="U26" s="19" t="s">
        <v>59</v>
      </c>
      <c r="V26" s="19"/>
      <c r="W26" s="19" t="s">
        <v>35</v>
      </c>
      <c r="X26" s="19"/>
      <c r="Y26" s="19"/>
      <c r="Z26" s="26"/>
      <c r="AA26" s="12"/>
    </row>
    <row r="27" spans="1:27" s="13" customFormat="1" x14ac:dyDescent="0.2">
      <c r="A27" s="33" t="s">
        <v>103</v>
      </c>
      <c r="B27" s="19" t="s">
        <v>27</v>
      </c>
      <c r="C27" s="19" t="s">
        <v>24</v>
      </c>
      <c r="D27" s="19" t="s">
        <v>24</v>
      </c>
      <c r="E27" s="19" t="s">
        <v>27</v>
      </c>
      <c r="F27" s="19" t="s">
        <v>25</v>
      </c>
      <c r="G27" s="19" t="s">
        <v>24</v>
      </c>
      <c r="H27" s="19" t="s">
        <v>27</v>
      </c>
      <c r="I27" s="19" t="s">
        <v>26</v>
      </c>
      <c r="J27" s="19" t="s">
        <v>24</v>
      </c>
      <c r="K27" s="19" t="s">
        <v>31</v>
      </c>
      <c r="L27" s="19" t="s">
        <v>24</v>
      </c>
      <c r="M27" s="19" t="s">
        <v>27</v>
      </c>
      <c r="N27" s="19" t="s">
        <v>24</v>
      </c>
      <c r="O27" s="19" t="s">
        <v>25</v>
      </c>
      <c r="P27" s="19" t="s">
        <v>27</v>
      </c>
      <c r="Q27" s="19" t="s">
        <v>25</v>
      </c>
      <c r="R27" s="16"/>
      <c r="S27" s="14" t="s">
        <v>49</v>
      </c>
      <c r="T27" s="19" t="s">
        <v>33</v>
      </c>
      <c r="U27" s="19" t="s">
        <v>54</v>
      </c>
      <c r="V27" s="19"/>
      <c r="W27" s="19" t="s">
        <v>35</v>
      </c>
      <c r="X27" s="19"/>
      <c r="Y27" s="19"/>
      <c r="Z27" s="26"/>
      <c r="AA27" s="12"/>
    </row>
    <row r="28" spans="1:27" s="13" customFormat="1" x14ac:dyDescent="0.2">
      <c r="A28" s="33" t="s">
        <v>104</v>
      </c>
      <c r="B28" s="19" t="s">
        <v>24</v>
      </c>
      <c r="C28" s="19" t="s">
        <v>25</v>
      </c>
      <c r="D28" s="19" t="s">
        <v>24</v>
      </c>
      <c r="E28" s="19" t="s">
        <v>24</v>
      </c>
      <c r="F28" s="19" t="s">
        <v>24</v>
      </c>
      <c r="G28" s="19" t="s">
        <v>25</v>
      </c>
      <c r="H28" s="19" t="s">
        <v>25</v>
      </c>
      <c r="I28" s="19" t="s">
        <v>25</v>
      </c>
      <c r="J28" s="19" t="s">
        <v>25</v>
      </c>
      <c r="K28" s="19" t="s">
        <v>25</v>
      </c>
      <c r="L28" s="19" t="s">
        <v>27</v>
      </c>
      <c r="M28" s="19" t="s">
        <v>27</v>
      </c>
      <c r="N28" s="19" t="s">
        <v>24</v>
      </c>
      <c r="O28" s="19" t="s">
        <v>25</v>
      </c>
      <c r="P28" s="19" t="s">
        <v>25</v>
      </c>
      <c r="Q28" s="19" t="s">
        <v>24</v>
      </c>
      <c r="R28" s="16"/>
      <c r="S28" s="14" t="s">
        <v>49</v>
      </c>
      <c r="T28" s="19" t="s">
        <v>45</v>
      </c>
      <c r="U28" s="19" t="s">
        <v>54</v>
      </c>
      <c r="V28" s="19"/>
      <c r="W28" s="19" t="s">
        <v>39</v>
      </c>
      <c r="X28" s="19"/>
      <c r="Y28" s="19"/>
      <c r="Z28" s="26"/>
      <c r="AA28" s="12"/>
    </row>
    <row r="29" spans="1:27" s="13" customFormat="1" x14ac:dyDescent="0.2">
      <c r="A29" s="33" t="s">
        <v>105</v>
      </c>
      <c r="B29" s="19" t="s">
        <v>27</v>
      </c>
      <c r="C29" s="19" t="s">
        <v>24</v>
      </c>
      <c r="D29" s="19" t="s">
        <v>27</v>
      </c>
      <c r="E29" s="19" t="s">
        <v>25</v>
      </c>
      <c r="F29" s="19" t="s">
        <v>24</v>
      </c>
      <c r="G29" s="19" t="s">
        <v>24</v>
      </c>
      <c r="H29" s="19" t="s">
        <v>25</v>
      </c>
      <c r="I29" s="19" t="s">
        <v>27</v>
      </c>
      <c r="J29" s="19" t="s">
        <v>27</v>
      </c>
      <c r="K29" s="19" t="s">
        <v>27</v>
      </c>
      <c r="L29" s="19" t="s">
        <v>24</v>
      </c>
      <c r="M29" s="19" t="s">
        <v>27</v>
      </c>
      <c r="N29" s="19" t="s">
        <v>24</v>
      </c>
      <c r="O29" s="19" t="s">
        <v>25</v>
      </c>
      <c r="P29" s="19" t="s">
        <v>24</v>
      </c>
      <c r="Q29" s="19" t="s">
        <v>25</v>
      </c>
      <c r="R29" s="16"/>
      <c r="S29" s="14" t="s">
        <v>50</v>
      </c>
      <c r="T29" s="19" t="s">
        <v>52</v>
      </c>
      <c r="U29" s="19" t="s">
        <v>55</v>
      </c>
      <c r="V29" s="19"/>
      <c r="W29" s="19" t="s">
        <v>39</v>
      </c>
      <c r="X29" s="19"/>
      <c r="Y29" s="19"/>
      <c r="Z29" s="26"/>
      <c r="AA29" s="12"/>
    </row>
    <row r="30" spans="1:27" s="13" customFormat="1" x14ac:dyDescent="0.2">
      <c r="A30" s="33" t="s">
        <v>106</v>
      </c>
      <c r="B30" s="19" t="s">
        <v>26</v>
      </c>
      <c r="C30" s="19" t="s">
        <v>24</v>
      </c>
      <c r="D30" s="19" t="s">
        <v>25</v>
      </c>
      <c r="E30" s="19" t="s">
        <v>24</v>
      </c>
      <c r="F30" s="19" t="s">
        <v>24</v>
      </c>
      <c r="G30" s="19" t="s">
        <v>27</v>
      </c>
      <c r="H30" s="19" t="s">
        <v>25</v>
      </c>
      <c r="I30" s="19" t="s">
        <v>27</v>
      </c>
      <c r="J30" s="19" t="s">
        <v>25</v>
      </c>
      <c r="K30" s="19" t="s">
        <v>25</v>
      </c>
      <c r="L30" s="19" t="s">
        <v>27</v>
      </c>
      <c r="M30" s="19" t="s">
        <v>24</v>
      </c>
      <c r="N30" s="19" t="s">
        <v>24</v>
      </c>
      <c r="O30" s="19" t="s">
        <v>25</v>
      </c>
      <c r="P30" s="19" t="s">
        <v>24</v>
      </c>
      <c r="Q30" s="19" t="s">
        <v>25</v>
      </c>
      <c r="R30" s="16"/>
      <c r="S30" s="14" t="s">
        <v>50</v>
      </c>
      <c r="T30" s="19" t="s">
        <v>52</v>
      </c>
      <c r="U30" s="19" t="s">
        <v>55</v>
      </c>
      <c r="V30" s="19"/>
      <c r="W30" s="19" t="s">
        <v>35</v>
      </c>
      <c r="X30" s="19"/>
      <c r="Y30" s="19"/>
      <c r="Z30" s="26"/>
      <c r="AA30" s="12"/>
    </row>
    <row r="31" spans="1:27" s="13" customFormat="1" x14ac:dyDescent="0.2">
      <c r="A31" s="33" t="s">
        <v>107</v>
      </c>
      <c r="B31" s="19" t="s">
        <v>26</v>
      </c>
      <c r="C31" s="19" t="s">
        <v>24</v>
      </c>
      <c r="D31" s="19" t="s">
        <v>26</v>
      </c>
      <c r="E31" s="19" t="s">
        <v>27</v>
      </c>
      <c r="F31" s="19" t="s">
        <v>27</v>
      </c>
      <c r="G31" s="19" t="s">
        <v>24</v>
      </c>
      <c r="H31" s="19" t="s">
        <v>25</v>
      </c>
      <c r="I31" s="19" t="s">
        <v>24</v>
      </c>
      <c r="J31" s="19" t="s">
        <v>24</v>
      </c>
      <c r="K31" s="19" t="s">
        <v>24</v>
      </c>
      <c r="L31" s="19" t="s">
        <v>31</v>
      </c>
      <c r="M31" s="19" t="s">
        <v>26</v>
      </c>
      <c r="N31" s="19" t="s">
        <v>25</v>
      </c>
      <c r="O31" s="19" t="s">
        <v>24</v>
      </c>
      <c r="P31" s="19" t="s">
        <v>24</v>
      </c>
      <c r="Q31" s="19" t="s">
        <v>24</v>
      </c>
      <c r="R31" s="16"/>
      <c r="S31" s="14" t="s">
        <v>50</v>
      </c>
      <c r="T31" s="19" t="s">
        <v>52</v>
      </c>
      <c r="U31" s="19" t="s">
        <v>54</v>
      </c>
      <c r="V31" s="19"/>
      <c r="W31" s="19" t="s">
        <v>35</v>
      </c>
      <c r="X31" s="19"/>
      <c r="Y31" s="19"/>
      <c r="Z31" s="26"/>
      <c r="AA31" s="12"/>
    </row>
    <row r="32" spans="1:27" s="13" customFormat="1" x14ac:dyDescent="0.2">
      <c r="A32" s="33" t="s">
        <v>108</v>
      </c>
      <c r="B32" s="19" t="s">
        <v>24</v>
      </c>
      <c r="C32" s="19" t="s">
        <v>24</v>
      </c>
      <c r="D32" s="19" t="s">
        <v>24</v>
      </c>
      <c r="E32" s="19" t="s">
        <v>24</v>
      </c>
      <c r="F32" s="19" t="s">
        <v>24</v>
      </c>
      <c r="G32" s="19" t="s">
        <v>24</v>
      </c>
      <c r="H32" s="19" t="s">
        <v>24</v>
      </c>
      <c r="I32" s="19" t="s">
        <v>27</v>
      </c>
      <c r="J32" s="19" t="s">
        <v>24</v>
      </c>
      <c r="K32" s="19" t="s">
        <v>25</v>
      </c>
      <c r="L32" s="19" t="s">
        <v>25</v>
      </c>
      <c r="M32" s="19" t="s">
        <v>24</v>
      </c>
      <c r="N32" s="19" t="s">
        <v>24</v>
      </c>
      <c r="O32" s="19" t="s">
        <v>24</v>
      </c>
      <c r="P32" s="19" t="s">
        <v>24</v>
      </c>
      <c r="Q32" s="19" t="s">
        <v>24</v>
      </c>
      <c r="R32" s="16"/>
      <c r="S32" s="14" t="s">
        <v>50</v>
      </c>
      <c r="T32" s="19" t="s">
        <v>52</v>
      </c>
      <c r="U32" s="19" t="s">
        <v>55</v>
      </c>
      <c r="V32" s="19"/>
      <c r="W32" s="19" t="s">
        <v>35</v>
      </c>
      <c r="X32" s="19"/>
      <c r="Y32" s="19"/>
      <c r="Z32" s="26"/>
      <c r="AA32" s="12"/>
    </row>
    <row r="33" spans="1:27" s="13" customFormat="1" x14ac:dyDescent="0.2">
      <c r="A33" s="33" t="s">
        <v>109</v>
      </c>
      <c r="B33" s="19" t="s">
        <v>25</v>
      </c>
      <c r="C33" s="19" t="s">
        <v>31</v>
      </c>
      <c r="D33" s="19" t="s">
        <v>25</v>
      </c>
      <c r="E33" s="19" t="s">
        <v>24</v>
      </c>
      <c r="F33" s="19" t="s">
        <v>24</v>
      </c>
      <c r="G33" s="19" t="s">
        <v>27</v>
      </c>
      <c r="H33" s="19" t="s">
        <v>27</v>
      </c>
      <c r="I33" s="19" t="s">
        <v>26</v>
      </c>
      <c r="J33" s="19" t="s">
        <v>24</v>
      </c>
      <c r="K33" s="19" t="s">
        <v>27</v>
      </c>
      <c r="L33" s="19" t="s">
        <v>31</v>
      </c>
      <c r="M33" s="19" t="s">
        <v>57</v>
      </c>
      <c r="N33" s="19" t="s">
        <v>57</v>
      </c>
      <c r="O33" s="19" t="s">
        <v>26</v>
      </c>
      <c r="P33" s="19" t="s">
        <v>24</v>
      </c>
      <c r="Q33" s="19" t="s">
        <v>31</v>
      </c>
      <c r="R33" s="16"/>
      <c r="S33" s="15" t="s">
        <v>44</v>
      </c>
      <c r="T33" s="19" t="s">
        <v>45</v>
      </c>
      <c r="U33" s="19" t="s">
        <v>59</v>
      </c>
      <c r="V33" s="19"/>
      <c r="W33" s="19" t="s">
        <v>35</v>
      </c>
      <c r="X33" s="19"/>
      <c r="Y33" s="19"/>
      <c r="Z33" s="26"/>
      <c r="AA33" s="12"/>
    </row>
    <row r="34" spans="1:27" s="13" customFormat="1" x14ac:dyDescent="0.2">
      <c r="A34" s="33" t="s">
        <v>110</v>
      </c>
      <c r="B34" s="19" t="s">
        <v>24</v>
      </c>
      <c r="C34" s="19" t="s">
        <v>24</v>
      </c>
      <c r="D34" s="19" t="s">
        <v>25</v>
      </c>
      <c r="E34" s="19" t="s">
        <v>24</v>
      </c>
      <c r="F34" s="19" t="s">
        <v>24</v>
      </c>
      <c r="G34" s="19" t="s">
        <v>24</v>
      </c>
      <c r="H34" s="19" t="s">
        <v>24</v>
      </c>
      <c r="I34" s="19" t="s">
        <v>24</v>
      </c>
      <c r="J34" s="19" t="s">
        <v>24</v>
      </c>
      <c r="K34" s="19" t="s">
        <v>24</v>
      </c>
      <c r="L34" s="19" t="s">
        <v>25</v>
      </c>
      <c r="M34" s="19" t="s">
        <v>25</v>
      </c>
      <c r="N34" s="19" t="s">
        <v>24</v>
      </c>
      <c r="O34" s="19" t="s">
        <v>24</v>
      </c>
      <c r="P34" s="19" t="s">
        <v>24</v>
      </c>
      <c r="Q34" s="19" t="s">
        <v>24</v>
      </c>
      <c r="R34" s="16"/>
      <c r="S34" s="14" t="s">
        <v>49</v>
      </c>
      <c r="T34" s="19" t="s">
        <v>33</v>
      </c>
      <c r="U34" s="19" t="s">
        <v>55</v>
      </c>
      <c r="V34" s="19"/>
      <c r="W34" s="19" t="s">
        <v>35</v>
      </c>
      <c r="X34" s="19"/>
      <c r="Y34" s="19"/>
      <c r="Z34" s="26"/>
      <c r="AA34" s="12"/>
    </row>
    <row r="35" spans="1:27" s="13" customFormat="1" x14ac:dyDescent="0.2">
      <c r="A35" s="33" t="s">
        <v>111</v>
      </c>
      <c r="B35" s="19" t="s">
        <v>27</v>
      </c>
      <c r="C35" s="19" t="s">
        <v>25</v>
      </c>
      <c r="D35" s="19" t="s">
        <v>27</v>
      </c>
      <c r="E35" s="19" t="s">
        <v>27</v>
      </c>
      <c r="F35" s="19" t="s">
        <v>24</v>
      </c>
      <c r="G35" s="19" t="s">
        <v>24</v>
      </c>
      <c r="H35" s="19" t="s">
        <v>25</v>
      </c>
      <c r="I35" s="19" t="s">
        <v>27</v>
      </c>
      <c r="J35" s="19" t="s">
        <v>24</v>
      </c>
      <c r="K35" s="19" t="s">
        <v>25</v>
      </c>
      <c r="L35" s="19" t="s">
        <v>26</v>
      </c>
      <c r="M35" s="19" t="s">
        <v>27</v>
      </c>
      <c r="N35" s="19" t="s">
        <v>24</v>
      </c>
      <c r="O35" s="19" t="s">
        <v>27</v>
      </c>
      <c r="P35" s="19" t="s">
        <v>27</v>
      </c>
      <c r="Q35" s="19" t="s">
        <v>25</v>
      </c>
      <c r="R35" s="16"/>
      <c r="S35" s="14" t="s">
        <v>49</v>
      </c>
      <c r="T35" s="19" t="s">
        <v>45</v>
      </c>
      <c r="U35" s="19" t="s">
        <v>54</v>
      </c>
      <c r="V35" s="19"/>
      <c r="W35" s="19" t="s">
        <v>39</v>
      </c>
      <c r="X35" s="19"/>
      <c r="Y35" s="19"/>
      <c r="Z35" s="26"/>
      <c r="AA35" s="12"/>
    </row>
    <row r="36" spans="1:27" s="13" customFormat="1" x14ac:dyDescent="0.2">
      <c r="A36" s="33" t="s">
        <v>112</v>
      </c>
      <c r="B36" s="19" t="s">
        <v>24</v>
      </c>
      <c r="C36" s="19" t="s">
        <v>24</v>
      </c>
      <c r="D36" s="19" t="s">
        <v>26</v>
      </c>
      <c r="E36" s="19" t="s">
        <v>25</v>
      </c>
      <c r="F36" s="19" t="s">
        <v>24</v>
      </c>
      <c r="G36" s="19" t="s">
        <v>24</v>
      </c>
      <c r="H36" s="19" t="s">
        <v>27</v>
      </c>
      <c r="I36" s="19" t="s">
        <v>27</v>
      </c>
      <c r="J36" s="19" t="s">
        <v>25</v>
      </c>
      <c r="K36" s="19" t="s">
        <v>57</v>
      </c>
      <c r="L36" s="19" t="s">
        <v>27</v>
      </c>
      <c r="M36" s="19" t="s">
        <v>25</v>
      </c>
      <c r="N36" s="19" t="s">
        <v>24</v>
      </c>
      <c r="O36" s="19" t="s">
        <v>24</v>
      </c>
      <c r="P36" s="19" t="s">
        <v>24</v>
      </c>
      <c r="Q36" s="19" t="s">
        <v>24</v>
      </c>
      <c r="R36" s="16"/>
      <c r="S36" s="14" t="s">
        <v>50</v>
      </c>
      <c r="T36" s="19" t="s">
        <v>52</v>
      </c>
      <c r="U36" s="19" t="s">
        <v>56</v>
      </c>
      <c r="V36" s="19"/>
      <c r="W36" s="19" t="s">
        <v>47</v>
      </c>
      <c r="X36" s="19"/>
      <c r="Y36" s="19"/>
      <c r="Z36" s="26"/>
      <c r="AA36" s="12"/>
    </row>
    <row r="37" spans="1:27" s="13" customFormat="1" x14ac:dyDescent="0.2">
      <c r="A37" s="33" t="s">
        <v>113</v>
      </c>
      <c r="B37" s="19" t="s">
        <v>24</v>
      </c>
      <c r="C37" s="19" t="s">
        <v>24</v>
      </c>
      <c r="D37" s="19" t="s">
        <v>24</v>
      </c>
      <c r="E37" s="19" t="s">
        <v>25</v>
      </c>
      <c r="F37" s="19" t="s">
        <v>24</v>
      </c>
      <c r="G37" s="19" t="s">
        <v>27</v>
      </c>
      <c r="H37" s="19" t="s">
        <v>24</v>
      </c>
      <c r="I37" s="19" t="s">
        <v>27</v>
      </c>
      <c r="J37" s="19" t="s">
        <v>24</v>
      </c>
      <c r="K37" s="19" t="s">
        <v>26</v>
      </c>
      <c r="L37" s="19" t="s">
        <v>24</v>
      </c>
      <c r="M37" s="19" t="s">
        <v>25</v>
      </c>
      <c r="N37" s="19" t="s">
        <v>24</v>
      </c>
      <c r="O37" s="19" t="s">
        <v>24</v>
      </c>
      <c r="P37" s="19" t="s">
        <v>25</v>
      </c>
      <c r="Q37" s="19" t="s">
        <v>27</v>
      </c>
      <c r="R37" s="16"/>
      <c r="S37" s="14" t="s">
        <v>50</v>
      </c>
      <c r="T37" s="19" t="s">
        <v>52</v>
      </c>
      <c r="U37" s="19" t="s">
        <v>60</v>
      </c>
      <c r="V37" s="19"/>
      <c r="W37" s="19" t="s">
        <v>35</v>
      </c>
      <c r="X37" s="19"/>
      <c r="Y37" s="19"/>
      <c r="Z37" s="26"/>
      <c r="AA37" s="12"/>
    </row>
    <row r="38" spans="1:27" s="13" customFormat="1" x14ac:dyDescent="0.2">
      <c r="A38" s="33" t="s">
        <v>114</v>
      </c>
      <c r="B38" s="19" t="s">
        <v>25</v>
      </c>
      <c r="C38" s="19" t="s">
        <v>25</v>
      </c>
      <c r="D38" s="19" t="s">
        <v>24</v>
      </c>
      <c r="E38" s="19" t="s">
        <v>25</v>
      </c>
      <c r="F38" s="19" t="s">
        <v>24</v>
      </c>
      <c r="G38" s="19" t="s">
        <v>24</v>
      </c>
      <c r="H38" s="19" t="s">
        <v>24</v>
      </c>
      <c r="I38" s="19" t="s">
        <v>26</v>
      </c>
      <c r="J38" s="19" t="s">
        <v>24</v>
      </c>
      <c r="K38" s="19" t="s">
        <v>26</v>
      </c>
      <c r="L38" s="19" t="s">
        <v>25</v>
      </c>
      <c r="M38" s="19" t="s">
        <v>26</v>
      </c>
      <c r="N38" s="19" t="s">
        <v>24</v>
      </c>
      <c r="O38" s="19" t="s">
        <v>24</v>
      </c>
      <c r="P38" s="19" t="s">
        <v>25</v>
      </c>
      <c r="Q38" s="19" t="s">
        <v>24</v>
      </c>
      <c r="R38" s="16"/>
      <c r="S38" s="15" t="s">
        <v>44</v>
      </c>
      <c r="T38" s="19" t="s">
        <v>45</v>
      </c>
      <c r="U38" s="19" t="s">
        <v>59</v>
      </c>
      <c r="V38" s="19"/>
      <c r="W38" s="19" t="s">
        <v>39</v>
      </c>
      <c r="X38" s="19"/>
      <c r="Y38" s="19"/>
      <c r="Z38" s="26"/>
      <c r="AA38" s="12"/>
    </row>
    <row r="39" spans="1:27" s="13" customFormat="1" x14ac:dyDescent="0.2">
      <c r="A39" s="33" t="s">
        <v>115</v>
      </c>
      <c r="B39" s="19" t="s">
        <v>25</v>
      </c>
      <c r="C39" s="19" t="s">
        <v>24</v>
      </c>
      <c r="D39" s="19" t="s">
        <v>25</v>
      </c>
      <c r="E39" s="19" t="s">
        <v>25</v>
      </c>
      <c r="F39" s="19" t="s">
        <v>24</v>
      </c>
      <c r="G39" s="19" t="s">
        <v>27</v>
      </c>
      <c r="H39" s="19" t="s">
        <v>25</v>
      </c>
      <c r="I39" s="19" t="s">
        <v>27</v>
      </c>
      <c r="J39" s="19" t="s">
        <v>25</v>
      </c>
      <c r="K39" s="19" t="s">
        <v>25</v>
      </c>
      <c r="L39" s="19" t="s">
        <v>24</v>
      </c>
      <c r="M39" s="19" t="s">
        <v>27</v>
      </c>
      <c r="N39" s="19" t="s">
        <v>24</v>
      </c>
      <c r="O39" s="19" t="s">
        <v>25</v>
      </c>
      <c r="P39" s="19" t="s">
        <v>24</v>
      </c>
      <c r="Q39" s="19" t="s">
        <v>27</v>
      </c>
      <c r="R39" s="16"/>
      <c r="S39" s="14" t="s">
        <v>49</v>
      </c>
      <c r="T39" s="19" t="s">
        <v>33</v>
      </c>
      <c r="U39" s="19" t="s">
        <v>54</v>
      </c>
      <c r="V39" s="19"/>
      <c r="W39" s="19" t="s">
        <v>35</v>
      </c>
      <c r="X39" s="19"/>
      <c r="Y39" s="19"/>
      <c r="Z39" s="26"/>
      <c r="AA39" s="12"/>
    </row>
    <row r="40" spans="1:27" s="13" customFormat="1" x14ac:dyDescent="0.2">
      <c r="A40" s="33" t="s">
        <v>116</v>
      </c>
      <c r="B40" s="16" t="s">
        <v>24</v>
      </c>
      <c r="C40" s="16" t="s">
        <v>24</v>
      </c>
      <c r="D40" s="16" t="s">
        <v>24</v>
      </c>
      <c r="E40" s="16" t="s">
        <v>25</v>
      </c>
      <c r="F40" s="16" t="s">
        <v>24</v>
      </c>
      <c r="G40" s="16" t="s">
        <v>24</v>
      </c>
      <c r="H40" s="16" t="s">
        <v>25</v>
      </c>
      <c r="I40" s="16" t="s">
        <v>27</v>
      </c>
      <c r="J40" s="16" t="s">
        <v>24</v>
      </c>
      <c r="K40" s="16" t="s">
        <v>25</v>
      </c>
      <c r="L40" s="16" t="s">
        <v>27</v>
      </c>
      <c r="M40" s="16" t="s">
        <v>25</v>
      </c>
      <c r="N40" s="16" t="s">
        <v>25</v>
      </c>
      <c r="O40" s="16" t="s">
        <v>25</v>
      </c>
      <c r="P40" s="16" t="s">
        <v>26</v>
      </c>
      <c r="Q40" s="16" t="s">
        <v>27</v>
      </c>
      <c r="R40" s="16" t="s">
        <v>70</v>
      </c>
      <c r="S40" s="30" t="s">
        <v>50</v>
      </c>
      <c r="T40" s="16" t="s">
        <v>45</v>
      </c>
      <c r="U40" s="17" t="s">
        <v>55</v>
      </c>
      <c r="V40" s="16" t="s">
        <v>28</v>
      </c>
      <c r="W40" s="16" t="s">
        <v>35</v>
      </c>
      <c r="X40" s="16" t="s">
        <v>28</v>
      </c>
      <c r="Y40" s="16" t="s">
        <v>30</v>
      </c>
      <c r="Z40" s="24" t="s">
        <v>28</v>
      </c>
      <c r="AA40" s="12" t="s">
        <v>28</v>
      </c>
    </row>
    <row r="41" spans="1:27" s="13" customFormat="1" x14ac:dyDescent="0.2">
      <c r="A41" s="33" t="s">
        <v>117</v>
      </c>
      <c r="B41" s="16" t="s">
        <v>24</v>
      </c>
      <c r="C41" s="16" t="s">
        <v>24</v>
      </c>
      <c r="D41" s="16" t="s">
        <v>24</v>
      </c>
      <c r="E41" s="16" t="s">
        <v>24</v>
      </c>
      <c r="F41" s="16" t="s">
        <v>24</v>
      </c>
      <c r="G41" s="16" t="s">
        <v>24</v>
      </c>
      <c r="H41" s="16" t="s">
        <v>24</v>
      </c>
      <c r="I41" s="16" t="s">
        <v>27</v>
      </c>
      <c r="J41" s="16" t="s">
        <v>27</v>
      </c>
      <c r="K41" s="16" t="s">
        <v>24</v>
      </c>
      <c r="L41" s="16" t="s">
        <v>25</v>
      </c>
      <c r="M41" s="16" t="s">
        <v>26</v>
      </c>
      <c r="N41" s="16" t="s">
        <v>24</v>
      </c>
      <c r="O41" s="16" t="s">
        <v>24</v>
      </c>
      <c r="P41" s="16" t="s">
        <v>24</v>
      </c>
      <c r="Q41" s="16" t="s">
        <v>27</v>
      </c>
      <c r="R41" s="16" t="s">
        <v>71</v>
      </c>
      <c r="S41" s="23" t="s">
        <v>51</v>
      </c>
      <c r="T41" s="16" t="s">
        <v>53</v>
      </c>
      <c r="U41" s="16" t="s">
        <v>42</v>
      </c>
      <c r="V41" s="16" t="s">
        <v>28</v>
      </c>
      <c r="W41" s="16" t="s">
        <v>39</v>
      </c>
      <c r="X41" s="16" t="s">
        <v>28</v>
      </c>
      <c r="Y41" s="16" t="s">
        <v>28</v>
      </c>
      <c r="Z41" s="24" t="s">
        <v>72</v>
      </c>
      <c r="AA41" s="12" t="s">
        <v>28</v>
      </c>
    </row>
    <row r="42" spans="1:27" s="13" customFormat="1" x14ac:dyDescent="0.2">
      <c r="A42" s="34" t="s">
        <v>118</v>
      </c>
      <c r="B42" s="28" t="s">
        <v>26</v>
      </c>
      <c r="C42" s="28" t="s">
        <v>24</v>
      </c>
      <c r="D42" s="28" t="s">
        <v>24</v>
      </c>
      <c r="E42" s="28" t="s">
        <v>24</v>
      </c>
      <c r="F42" s="28" t="s">
        <v>24</v>
      </c>
      <c r="G42" s="28" t="s">
        <v>24</v>
      </c>
      <c r="H42" s="28" t="s">
        <v>24</v>
      </c>
      <c r="I42" s="28" t="s">
        <v>24</v>
      </c>
      <c r="J42" s="28" t="s">
        <v>24</v>
      </c>
      <c r="K42" s="28" t="s">
        <v>24</v>
      </c>
      <c r="L42" s="28" t="s">
        <v>25</v>
      </c>
      <c r="M42" s="28" t="s">
        <v>27</v>
      </c>
      <c r="N42" s="28" t="s">
        <v>27</v>
      </c>
      <c r="O42" s="28" t="s">
        <v>24</v>
      </c>
      <c r="P42" s="28" t="s">
        <v>27</v>
      </c>
      <c r="Q42" s="28" t="s">
        <v>24</v>
      </c>
      <c r="R42" s="28" t="s">
        <v>28</v>
      </c>
      <c r="S42" s="27" t="s">
        <v>49</v>
      </c>
      <c r="T42" s="28" t="s">
        <v>45</v>
      </c>
      <c r="U42" s="28" t="s">
        <v>55</v>
      </c>
      <c r="V42" s="28" t="s">
        <v>28</v>
      </c>
      <c r="W42" s="28" t="s">
        <v>29</v>
      </c>
      <c r="X42" s="28" t="s">
        <v>28</v>
      </c>
      <c r="Y42" s="28" t="s">
        <v>28</v>
      </c>
      <c r="Z42" s="29" t="s">
        <v>28</v>
      </c>
      <c r="AA42" s="12"/>
    </row>
  </sheetData>
  <phoneticPr fontId="4" type="noConversion"/>
  <pageMargins left="0.78749999999999998" right="0.78749999999999998" top="1.05277777777778" bottom="1.05277777777778" header="0.78749999999999998" footer="0.78749999999999998"/>
  <pageSetup paperSize="9" orientation="portrait" useFirstPageNumber="1" r:id="rId1"/>
  <headerFooter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98FAA-2295-42A5-8714-6E4AFCFA2862}">
  <dimension ref="A2:Q54"/>
  <sheetViews>
    <sheetView tabSelected="1" topLeftCell="B44" zoomScale="85" zoomScaleNormal="85" workbookViewId="0">
      <selection activeCell="O51" sqref="O51"/>
    </sheetView>
  </sheetViews>
  <sheetFormatPr baseColWidth="10" defaultRowHeight="14.25" x14ac:dyDescent="0.2"/>
  <cols>
    <col min="1" max="1" width="6.5" customWidth="1"/>
    <col min="2" max="2" width="48.25" customWidth="1"/>
    <col min="3" max="3" width="4.75" customWidth="1"/>
    <col min="5" max="5" width="17.125" customWidth="1"/>
    <col min="6" max="6" width="14.25" customWidth="1"/>
    <col min="7" max="7" width="14.5" customWidth="1"/>
    <col min="8" max="8" width="23" customWidth="1"/>
    <col min="9" max="9" width="14.375" customWidth="1"/>
    <col min="10" max="10" width="47.5" customWidth="1"/>
    <col min="11" max="11" width="14.75" customWidth="1"/>
    <col min="13" max="13" width="48.375" bestFit="1" customWidth="1"/>
  </cols>
  <sheetData>
    <row r="2" spans="1:13" ht="71.25" x14ac:dyDescent="0.2">
      <c r="E2" s="4" t="s">
        <v>62</v>
      </c>
      <c r="F2" s="5" t="s">
        <v>63</v>
      </c>
      <c r="G2" s="5" t="s">
        <v>63</v>
      </c>
      <c r="H2" s="5" t="s">
        <v>64</v>
      </c>
      <c r="I2" s="5" t="s">
        <v>64</v>
      </c>
      <c r="J2" s="5" t="s">
        <v>20</v>
      </c>
      <c r="K2" s="35" t="s">
        <v>20</v>
      </c>
    </row>
    <row r="3" spans="1:13" x14ac:dyDescent="0.2">
      <c r="E3" s="43"/>
      <c r="F3" s="42">
        <v>1</v>
      </c>
      <c r="G3" s="42" t="s">
        <v>65</v>
      </c>
      <c r="H3" s="42">
        <v>2</v>
      </c>
      <c r="I3" s="42" t="s">
        <v>65</v>
      </c>
      <c r="J3" s="42">
        <v>3</v>
      </c>
      <c r="K3" s="44" t="s">
        <v>65</v>
      </c>
    </row>
    <row r="4" spans="1:13" x14ac:dyDescent="0.2">
      <c r="A4" s="7">
        <v>1</v>
      </c>
      <c r="B4" s="2" t="s">
        <v>51</v>
      </c>
      <c r="C4" s="2">
        <v>1</v>
      </c>
      <c r="E4" s="45" t="str">
        <f>Rohdaten!A2</f>
        <v>1</v>
      </c>
      <c r="F4" s="36" t="str">
        <f>Rohdaten!S2</f>
        <v>&gt; 499</v>
      </c>
      <c r="G4" s="37">
        <f>VLOOKUP(F4,$B$4:$C$9,2,FALSE)</f>
        <v>5</v>
      </c>
      <c r="H4" s="36" t="str">
        <f>Rohdaten!T2</f>
        <v>&gt; 50 Mio. €</v>
      </c>
      <c r="I4" s="37">
        <f>VLOOKUP(H4,$B$11:$C$15,2,FALSE)</f>
        <v>4</v>
      </c>
      <c r="J4" s="36" t="str">
        <f>Rohdaten!U2</f>
        <v>Maschinen- und Anlagenbau</v>
      </c>
      <c r="K4" s="38">
        <f>VLOOKUP(J4,$B$17:$C$28,2,FALSE)</f>
        <v>1</v>
      </c>
      <c r="M4" s="2"/>
    </row>
    <row r="5" spans="1:13" x14ac:dyDescent="0.2">
      <c r="B5" s="8" t="s">
        <v>44</v>
      </c>
      <c r="C5">
        <v>2</v>
      </c>
      <c r="E5" s="45" t="str">
        <f>Rohdaten!A3</f>
        <v>2</v>
      </c>
      <c r="F5" s="36" t="str">
        <f>Rohdaten!S3</f>
        <v>&gt; 499</v>
      </c>
      <c r="G5" s="37">
        <f t="shared" ref="G5:G44" si="0">VLOOKUP(F5,$B$4:$C$9,2,FALSE)</f>
        <v>5</v>
      </c>
      <c r="H5" s="36" t="str">
        <f>Rohdaten!T3</f>
        <v>&gt; 50 Mio. €</v>
      </c>
      <c r="I5" s="37">
        <f t="shared" ref="I5:I44" si="1">VLOOKUP(H5,$B$11:$C$15,2,FALSE)</f>
        <v>4</v>
      </c>
      <c r="J5" s="36" t="str">
        <f>Rohdaten!U3</f>
        <v>Maschinen- und Anlagenbau</v>
      </c>
      <c r="K5" s="38">
        <f t="shared" ref="K5:K43" si="2">VLOOKUP(J5,$B$17:$C$28,2,FALSE)</f>
        <v>1</v>
      </c>
      <c r="M5" s="8"/>
    </row>
    <row r="6" spans="1:13" x14ac:dyDescent="0.2">
      <c r="B6" s="9" t="s">
        <v>49</v>
      </c>
      <c r="C6">
        <v>3</v>
      </c>
      <c r="E6" s="45" t="str">
        <f>Rohdaten!A4</f>
        <v>3</v>
      </c>
      <c r="F6" s="36" t="str">
        <f>Rohdaten!S4</f>
        <v>250 - 499</v>
      </c>
      <c r="G6" s="37">
        <f t="shared" si="0"/>
        <v>4</v>
      </c>
      <c r="H6" s="36" t="str">
        <f>Rohdaten!T4</f>
        <v>10 Mio. € bis zu 50 Mio. €</v>
      </c>
      <c r="I6" s="37">
        <f t="shared" si="1"/>
        <v>3</v>
      </c>
      <c r="J6" s="36" t="str">
        <f>Rohdaten!U4</f>
        <v>Metallindustrie</v>
      </c>
      <c r="K6" s="38">
        <f t="shared" si="2"/>
        <v>4</v>
      </c>
      <c r="M6" s="9"/>
    </row>
    <row r="7" spans="1:13" x14ac:dyDescent="0.2">
      <c r="B7" s="9" t="s">
        <v>32</v>
      </c>
      <c r="C7">
        <v>4</v>
      </c>
      <c r="E7" s="45" t="str">
        <f>Rohdaten!A5</f>
        <v>4</v>
      </c>
      <c r="F7" s="36" t="str">
        <f>Rohdaten!S5</f>
        <v>250 - 499</v>
      </c>
      <c r="G7" s="37">
        <f t="shared" si="0"/>
        <v>4</v>
      </c>
      <c r="H7" s="36" t="str">
        <f>Rohdaten!T5</f>
        <v>10 Mio. € bis zu 50 Mio. €</v>
      </c>
      <c r="I7" s="37">
        <f t="shared" si="1"/>
        <v>3</v>
      </c>
      <c r="J7" s="36" t="str">
        <f>Rohdaten!U5</f>
        <v>Maschinen- und Anlagenbau</v>
      </c>
      <c r="K7" s="38">
        <f t="shared" si="2"/>
        <v>1</v>
      </c>
      <c r="M7" s="9"/>
    </row>
    <row r="8" spans="1:13" x14ac:dyDescent="0.2">
      <c r="B8" t="s">
        <v>50</v>
      </c>
      <c r="C8">
        <v>5</v>
      </c>
      <c r="E8" s="45" t="str">
        <f>Rohdaten!A6</f>
        <v>5</v>
      </c>
      <c r="F8" s="36" t="str">
        <f>Rohdaten!S6</f>
        <v>&lt; 10</v>
      </c>
      <c r="G8" s="37">
        <f t="shared" si="0"/>
        <v>1</v>
      </c>
      <c r="H8" s="36" t="str">
        <f>Rohdaten!T6</f>
        <v>&lt; 2 Mio. €</v>
      </c>
      <c r="I8" s="37">
        <f t="shared" si="1"/>
        <v>1</v>
      </c>
      <c r="J8" s="36" t="str">
        <f>Rohdaten!U6</f>
        <v>IKT-Branche</v>
      </c>
      <c r="K8" s="38">
        <f t="shared" si="2"/>
        <v>5</v>
      </c>
    </row>
    <row r="9" spans="1:13" x14ac:dyDescent="0.2">
      <c r="B9" s="9" t="s">
        <v>37</v>
      </c>
      <c r="C9" s="9">
        <v>6</v>
      </c>
      <c r="E9" s="45" t="str">
        <f>Rohdaten!A7</f>
        <v>6</v>
      </c>
      <c r="F9" s="36" t="str">
        <f>Rohdaten!S7</f>
        <v>&gt; 499</v>
      </c>
      <c r="G9" s="37">
        <f t="shared" si="0"/>
        <v>5</v>
      </c>
      <c r="H9" s="36" t="str">
        <f>Rohdaten!T7</f>
        <v>&gt; 50 Mio. €</v>
      </c>
      <c r="I9" s="37">
        <f t="shared" si="1"/>
        <v>4</v>
      </c>
      <c r="J9" s="36" t="str">
        <f>Rohdaten!U7</f>
        <v>Maschinen- und Anlagenbau</v>
      </c>
      <c r="K9" s="38">
        <f t="shared" si="2"/>
        <v>1</v>
      </c>
      <c r="M9" s="9"/>
    </row>
    <row r="10" spans="1:13" x14ac:dyDescent="0.2">
      <c r="B10" s="9"/>
      <c r="C10" s="9"/>
      <c r="E10" s="45" t="str">
        <f>Rohdaten!A8</f>
        <v>7</v>
      </c>
      <c r="F10" s="36" t="str">
        <f>Rohdaten!S8</f>
        <v>&lt; 10</v>
      </c>
      <c r="G10" s="37">
        <f t="shared" si="0"/>
        <v>1</v>
      </c>
      <c r="H10" s="36" t="str">
        <f>Rohdaten!T8</f>
        <v>&lt; 2 Mio. €</v>
      </c>
      <c r="I10" s="37">
        <f t="shared" si="1"/>
        <v>1</v>
      </c>
      <c r="J10" s="36" t="str">
        <f>Rohdaten!U8</f>
        <v>Business Service (Unternehmensnahe Dienstleistungen)</v>
      </c>
      <c r="K10" s="38">
        <f t="shared" si="2"/>
        <v>2</v>
      </c>
    </row>
    <row r="11" spans="1:13" x14ac:dyDescent="0.2">
      <c r="A11" s="7">
        <v>2</v>
      </c>
      <c r="B11" t="s">
        <v>53</v>
      </c>
      <c r="C11">
        <v>1</v>
      </c>
      <c r="E11" s="45" t="str">
        <f>Rohdaten!A9</f>
        <v>8</v>
      </c>
      <c r="F11" s="36" t="str">
        <f>Rohdaten!S9</f>
        <v>10 - 49</v>
      </c>
      <c r="G11" s="37">
        <f t="shared" si="0"/>
        <v>2</v>
      </c>
      <c r="H11" s="36" t="str">
        <f>Rohdaten!T9</f>
        <v>2 Mio. € bis zu 10 Mio. €</v>
      </c>
      <c r="I11" s="37">
        <f t="shared" si="1"/>
        <v>2</v>
      </c>
      <c r="J11" s="36" t="str">
        <f>Rohdaten!U9</f>
        <v>Elektroindustrie</v>
      </c>
      <c r="K11" s="38">
        <f t="shared" si="2"/>
        <v>6</v>
      </c>
    </row>
    <row r="12" spans="1:13" x14ac:dyDescent="0.2">
      <c r="B12" t="s">
        <v>45</v>
      </c>
      <c r="C12">
        <v>2</v>
      </c>
      <c r="E12" s="45" t="str">
        <f>Rohdaten!A10</f>
        <v>9</v>
      </c>
      <c r="F12" s="36" t="str">
        <f>Rohdaten!S10</f>
        <v>&lt; 10</v>
      </c>
      <c r="G12" s="37">
        <f t="shared" si="0"/>
        <v>1</v>
      </c>
      <c r="H12" s="36" t="str">
        <f>Rohdaten!T10</f>
        <v>&lt; 2 Mio. €</v>
      </c>
      <c r="I12" s="37">
        <f t="shared" si="1"/>
        <v>1</v>
      </c>
      <c r="J12" s="36" t="str">
        <f>Rohdaten!U10</f>
        <v>Business Service (Unternehmensnahe Dienstleistungen)</v>
      </c>
      <c r="K12" s="38">
        <f t="shared" si="2"/>
        <v>2</v>
      </c>
    </row>
    <row r="13" spans="1:13" x14ac:dyDescent="0.2">
      <c r="B13" t="s">
        <v>33</v>
      </c>
      <c r="C13">
        <v>3</v>
      </c>
      <c r="E13" s="45" t="str">
        <f>Rohdaten!A11</f>
        <v>10</v>
      </c>
      <c r="F13" s="36" t="str">
        <f>Rohdaten!S11</f>
        <v>&gt; 499</v>
      </c>
      <c r="G13" s="37">
        <f t="shared" si="0"/>
        <v>5</v>
      </c>
      <c r="H13" s="36" t="str">
        <f>Rohdaten!T11</f>
        <v>&gt; 50 Mio. €</v>
      </c>
      <c r="I13" s="37">
        <f t="shared" si="1"/>
        <v>4</v>
      </c>
      <c r="J13" s="36" t="str">
        <f>Rohdaten!U11</f>
        <v>IKT-Branche</v>
      </c>
      <c r="K13" s="38">
        <f t="shared" si="2"/>
        <v>5</v>
      </c>
    </row>
    <row r="14" spans="1:13" x14ac:dyDescent="0.2">
      <c r="B14" t="s">
        <v>52</v>
      </c>
      <c r="C14">
        <v>4</v>
      </c>
      <c r="E14" s="45" t="str">
        <f>Rohdaten!A12</f>
        <v>11</v>
      </c>
      <c r="F14" s="36" t="str">
        <f>Rohdaten!S12</f>
        <v>&lt; 10</v>
      </c>
      <c r="G14" s="37">
        <f t="shared" si="0"/>
        <v>1</v>
      </c>
      <c r="H14" s="36" t="str">
        <f>Rohdaten!T12</f>
        <v>&lt; 2 Mio. €</v>
      </c>
      <c r="I14" s="37">
        <f t="shared" si="1"/>
        <v>1</v>
      </c>
      <c r="J14" s="36" t="str">
        <f>Rohdaten!U12</f>
        <v>Business Service (Unternehmensnahe Dienstleistungen)</v>
      </c>
      <c r="K14" s="38">
        <f t="shared" si="2"/>
        <v>2</v>
      </c>
    </row>
    <row r="15" spans="1:13" x14ac:dyDescent="0.2">
      <c r="B15" t="s">
        <v>37</v>
      </c>
      <c r="C15">
        <v>5</v>
      </c>
      <c r="E15" s="45" t="str">
        <f>Rohdaten!A13</f>
        <v>12</v>
      </c>
      <c r="F15" s="36" t="str">
        <f>Rohdaten!S13</f>
        <v>50 - 249</v>
      </c>
      <c r="G15" s="37">
        <f t="shared" si="0"/>
        <v>3</v>
      </c>
      <c r="H15" s="36" t="str">
        <f>Rohdaten!T13</f>
        <v>2 Mio. € bis zu 10 Mio. €</v>
      </c>
      <c r="I15" s="37">
        <f t="shared" si="1"/>
        <v>2</v>
      </c>
      <c r="J15" s="36" t="str">
        <f>Rohdaten!U13</f>
        <v>Maschinen- und Anlagenbau</v>
      </c>
      <c r="K15" s="38">
        <f t="shared" si="2"/>
        <v>1</v>
      </c>
    </row>
    <row r="16" spans="1:13" x14ac:dyDescent="0.2">
      <c r="E16" s="45" t="str">
        <f>Rohdaten!A14</f>
        <v>13</v>
      </c>
      <c r="F16" s="36" t="str">
        <f>Rohdaten!S14</f>
        <v>50 - 249</v>
      </c>
      <c r="G16" s="37">
        <f t="shared" si="0"/>
        <v>3</v>
      </c>
      <c r="H16" s="36" t="str">
        <f>Rohdaten!T14</f>
        <v>10 Mio. € bis zu 50 Mio. €</v>
      </c>
      <c r="I16" s="37">
        <f t="shared" si="1"/>
        <v>3</v>
      </c>
      <c r="J16" s="36" t="str">
        <f>Rohdaten!U14</f>
        <v>Maschinen- und Anlagenbau</v>
      </c>
      <c r="K16" s="38">
        <f t="shared" si="2"/>
        <v>1</v>
      </c>
    </row>
    <row r="17" spans="1:11" x14ac:dyDescent="0.2">
      <c r="A17" s="7">
        <v>3</v>
      </c>
      <c r="B17" t="s">
        <v>55</v>
      </c>
      <c r="C17">
        <v>1</v>
      </c>
      <c r="E17" s="45" t="str">
        <f>Rohdaten!A15</f>
        <v>14</v>
      </c>
      <c r="F17" s="36" t="str">
        <f>Rohdaten!S15</f>
        <v>50 - 249</v>
      </c>
      <c r="G17" s="37">
        <f t="shared" si="0"/>
        <v>3</v>
      </c>
      <c r="H17" s="36" t="str">
        <f>Rohdaten!T15</f>
        <v>2 Mio. € bis zu 10 Mio. €</v>
      </c>
      <c r="I17" s="37">
        <f t="shared" si="1"/>
        <v>2</v>
      </c>
      <c r="J17" s="36" t="str">
        <f>Rohdaten!U15</f>
        <v>Forschung</v>
      </c>
      <c r="K17" s="38">
        <f t="shared" si="2"/>
        <v>10</v>
      </c>
    </row>
    <row r="18" spans="1:11" x14ac:dyDescent="0.2">
      <c r="B18" t="s">
        <v>42</v>
      </c>
      <c r="C18">
        <v>2</v>
      </c>
      <c r="E18" s="45" t="str">
        <f>Rohdaten!A16</f>
        <v>15</v>
      </c>
      <c r="F18" s="36" t="str">
        <f>Rohdaten!S16</f>
        <v>&gt; 499</v>
      </c>
      <c r="G18" s="37">
        <f t="shared" si="0"/>
        <v>5</v>
      </c>
      <c r="H18" s="36" t="str">
        <f>Rohdaten!T16</f>
        <v>&gt; 50 Mio. €</v>
      </c>
      <c r="I18" s="37">
        <f t="shared" si="1"/>
        <v>4</v>
      </c>
      <c r="J18" s="36" t="str">
        <f>Rohdaten!U16</f>
        <v>Maschinen- und Anlagenbau</v>
      </c>
      <c r="K18" s="38">
        <f t="shared" si="2"/>
        <v>1</v>
      </c>
    </row>
    <row r="19" spans="1:11" x14ac:dyDescent="0.2">
      <c r="B19" t="s">
        <v>56</v>
      </c>
      <c r="C19">
        <v>3</v>
      </c>
      <c r="E19" s="45" t="str">
        <f>Rohdaten!A17</f>
        <v>16</v>
      </c>
      <c r="F19" s="36" t="str">
        <f>Rohdaten!S17</f>
        <v>&gt; 499</v>
      </c>
      <c r="G19" s="37">
        <f t="shared" si="0"/>
        <v>5</v>
      </c>
      <c r="H19" s="36" t="str">
        <f>Rohdaten!T17</f>
        <v>&gt; 50 Mio. €</v>
      </c>
      <c r="I19" s="37">
        <f t="shared" si="1"/>
        <v>4</v>
      </c>
      <c r="J19" s="36" t="str">
        <f>Rohdaten!U17</f>
        <v>Kraftfahrzeugbau</v>
      </c>
      <c r="K19" s="38">
        <f t="shared" si="2"/>
        <v>3</v>
      </c>
    </row>
    <row r="20" spans="1:11" x14ac:dyDescent="0.2">
      <c r="B20" t="s">
        <v>34</v>
      </c>
      <c r="C20">
        <v>4</v>
      </c>
      <c r="E20" s="45" t="str">
        <f>Rohdaten!A18</f>
        <v>17</v>
      </c>
      <c r="F20" s="36" t="str">
        <f>Rohdaten!S18</f>
        <v>250 - 499</v>
      </c>
      <c r="G20" s="37">
        <f t="shared" si="0"/>
        <v>4</v>
      </c>
      <c r="H20" s="36" t="str">
        <f>Rohdaten!T18</f>
        <v>10 Mio. € bis zu 50 Mio. €</v>
      </c>
      <c r="I20" s="37">
        <f t="shared" si="1"/>
        <v>3</v>
      </c>
      <c r="J20" s="36" t="str">
        <f>Rohdaten!U18</f>
        <v>Maschinen- und Anlagenbau</v>
      </c>
      <c r="K20" s="38">
        <f t="shared" si="2"/>
        <v>1</v>
      </c>
    </row>
    <row r="21" spans="1:11" x14ac:dyDescent="0.2">
      <c r="B21" t="s">
        <v>59</v>
      </c>
      <c r="C21">
        <v>5</v>
      </c>
      <c r="E21" s="45" t="str">
        <f>Rohdaten!A19</f>
        <v>18</v>
      </c>
      <c r="F21" s="36" t="str">
        <f>Rohdaten!S19</f>
        <v>&gt; 499</v>
      </c>
      <c r="G21" s="37">
        <f t="shared" si="0"/>
        <v>5</v>
      </c>
      <c r="H21" s="36" t="str">
        <f>Rohdaten!T19</f>
        <v>&gt; 50 Mio. €</v>
      </c>
      <c r="I21" s="37">
        <f t="shared" si="1"/>
        <v>4</v>
      </c>
      <c r="J21" s="36" t="str">
        <f>Rohdaten!U19</f>
        <v>Maschinen- und Anlagenbau</v>
      </c>
      <c r="K21" s="38">
        <f t="shared" si="2"/>
        <v>1</v>
      </c>
    </row>
    <row r="22" spans="1:11" x14ac:dyDescent="0.2">
      <c r="B22" t="s">
        <v>46</v>
      </c>
      <c r="C22">
        <v>6</v>
      </c>
      <c r="E22" s="45" t="str">
        <f>Rohdaten!A20</f>
        <v>19</v>
      </c>
      <c r="F22" s="36" t="str">
        <f>Rohdaten!S20</f>
        <v>250 - 499</v>
      </c>
      <c r="G22" s="37">
        <f t="shared" si="0"/>
        <v>4</v>
      </c>
      <c r="H22" s="36" t="str">
        <f>Rohdaten!T20</f>
        <v>&gt; 50 Mio. €</v>
      </c>
      <c r="I22" s="37">
        <f t="shared" si="1"/>
        <v>4</v>
      </c>
      <c r="J22" s="36" t="str">
        <f>Rohdaten!U20</f>
        <v>Maschinen- und Anlagenbau</v>
      </c>
      <c r="K22" s="38">
        <f t="shared" si="2"/>
        <v>1</v>
      </c>
    </row>
    <row r="23" spans="1:11" x14ac:dyDescent="0.2">
      <c r="B23" t="s">
        <v>60</v>
      </c>
      <c r="C23">
        <v>7</v>
      </c>
      <c r="E23" s="45" t="str">
        <f>Rohdaten!A21</f>
        <v>20</v>
      </c>
      <c r="F23" s="36" t="str">
        <f>Rohdaten!S21</f>
        <v>&gt; 499</v>
      </c>
      <c r="G23" s="37">
        <f t="shared" si="0"/>
        <v>5</v>
      </c>
      <c r="H23" s="36" t="str">
        <f>Rohdaten!T21</f>
        <v>&gt; 50 Mio. €</v>
      </c>
      <c r="I23" s="37">
        <f t="shared" si="1"/>
        <v>4</v>
      </c>
      <c r="J23" s="36" t="str">
        <f>Rohdaten!U21</f>
        <v>Maschinen- und Anlagenbau</v>
      </c>
      <c r="K23" s="38">
        <f t="shared" si="2"/>
        <v>1</v>
      </c>
    </row>
    <row r="24" spans="1:11" x14ac:dyDescent="0.2">
      <c r="B24" t="s">
        <v>66</v>
      </c>
      <c r="C24">
        <v>8</v>
      </c>
      <c r="E24" s="45" t="str">
        <f>Rohdaten!A22</f>
        <v>21</v>
      </c>
      <c r="F24" s="36" t="str">
        <f>Rohdaten!S22</f>
        <v>&gt; 499</v>
      </c>
      <c r="G24" s="37">
        <f t="shared" si="0"/>
        <v>5</v>
      </c>
      <c r="H24" s="36" t="str">
        <f>Rohdaten!T22</f>
        <v>&gt; 50 Mio. €</v>
      </c>
      <c r="I24" s="37">
        <f t="shared" si="1"/>
        <v>4</v>
      </c>
      <c r="J24" s="36" t="str">
        <f>Rohdaten!U22</f>
        <v>Maschinen- und Anlagenbau</v>
      </c>
      <c r="K24" s="38">
        <f t="shared" si="2"/>
        <v>1</v>
      </c>
    </row>
    <row r="25" spans="1:11" x14ac:dyDescent="0.2">
      <c r="B25" t="s">
        <v>67</v>
      </c>
      <c r="C25">
        <v>9</v>
      </c>
      <c r="E25" s="45" t="str">
        <f>Rohdaten!A23</f>
        <v>22</v>
      </c>
      <c r="F25" s="36" t="str">
        <f>Rohdaten!S23</f>
        <v>&gt; 499</v>
      </c>
      <c r="G25" s="37">
        <f t="shared" si="0"/>
        <v>5</v>
      </c>
      <c r="H25" s="36" t="str">
        <f>Rohdaten!T23</f>
        <v>&gt; 50 Mio. €</v>
      </c>
      <c r="I25" s="37">
        <f t="shared" si="1"/>
        <v>4</v>
      </c>
      <c r="J25" s="36" t="str">
        <f>Rohdaten!U23</f>
        <v>Elektroindustrie</v>
      </c>
      <c r="K25" s="38">
        <f t="shared" si="2"/>
        <v>6</v>
      </c>
    </row>
    <row r="26" spans="1:11" x14ac:dyDescent="0.2">
      <c r="B26" t="s">
        <v>54</v>
      </c>
      <c r="C26">
        <v>10</v>
      </c>
      <c r="E26" s="45" t="str">
        <f>Rohdaten!A24</f>
        <v>23</v>
      </c>
      <c r="F26" s="36" t="str">
        <f>Rohdaten!S24</f>
        <v>&gt; 499</v>
      </c>
      <c r="G26" s="37">
        <f t="shared" si="0"/>
        <v>5</v>
      </c>
      <c r="H26" s="36" t="str">
        <f>Rohdaten!T24</f>
        <v>&gt; 50 Mio. €</v>
      </c>
      <c r="I26" s="37">
        <f t="shared" si="1"/>
        <v>4</v>
      </c>
      <c r="J26" s="36" t="str">
        <f>Rohdaten!U24</f>
        <v>Maschinen- und Anlagenbau</v>
      </c>
      <c r="K26" s="38">
        <f t="shared" si="2"/>
        <v>1</v>
      </c>
    </row>
    <row r="27" spans="1:11" x14ac:dyDescent="0.2">
      <c r="B27" t="s">
        <v>68</v>
      </c>
      <c r="C27">
        <v>11</v>
      </c>
      <c r="E27" s="45" t="str">
        <f>Rohdaten!A25</f>
        <v>24</v>
      </c>
      <c r="F27" s="36" t="str">
        <f>Rohdaten!S25</f>
        <v>50 - 249</v>
      </c>
      <c r="G27" s="37">
        <f t="shared" si="0"/>
        <v>3</v>
      </c>
      <c r="H27" s="36" t="str">
        <f>Rohdaten!T25</f>
        <v>10 Mio. € bis zu 50 Mio. €</v>
      </c>
      <c r="I27" s="37">
        <f t="shared" si="1"/>
        <v>3</v>
      </c>
      <c r="J27" s="36" t="str">
        <f>Rohdaten!U25</f>
        <v>Forschung</v>
      </c>
      <c r="K27" s="38">
        <f t="shared" si="2"/>
        <v>10</v>
      </c>
    </row>
    <row r="28" spans="1:11" x14ac:dyDescent="0.2">
      <c r="B28" t="s">
        <v>69</v>
      </c>
      <c r="C28">
        <v>12</v>
      </c>
      <c r="E28" s="45" t="str">
        <f>Rohdaten!A26</f>
        <v>25</v>
      </c>
      <c r="F28" s="36" t="str">
        <f>Rohdaten!S26</f>
        <v>&gt; 499</v>
      </c>
      <c r="G28" s="37">
        <f t="shared" si="0"/>
        <v>5</v>
      </c>
      <c r="H28" s="36" t="str">
        <f>Rohdaten!T26</f>
        <v>&gt; 50 Mio. €</v>
      </c>
      <c r="I28" s="37">
        <f t="shared" si="1"/>
        <v>4</v>
      </c>
      <c r="J28" s="36" t="str">
        <f>Rohdaten!U26</f>
        <v>IKT-Branche</v>
      </c>
      <c r="K28" s="38">
        <f t="shared" si="2"/>
        <v>5</v>
      </c>
    </row>
    <row r="29" spans="1:11" x14ac:dyDescent="0.2">
      <c r="E29" s="45" t="str">
        <f>Rohdaten!A27</f>
        <v>26</v>
      </c>
      <c r="F29" s="36" t="str">
        <f>Rohdaten!S27</f>
        <v>50 - 249</v>
      </c>
      <c r="G29" s="37">
        <f t="shared" si="0"/>
        <v>3</v>
      </c>
      <c r="H29" s="36" t="str">
        <f>Rohdaten!T27</f>
        <v>10 Mio. € bis zu 50 Mio. €</v>
      </c>
      <c r="I29" s="37">
        <f t="shared" si="1"/>
        <v>3</v>
      </c>
      <c r="J29" s="36" t="str">
        <f>Rohdaten!U27</f>
        <v>Forschung</v>
      </c>
      <c r="K29" s="38">
        <f t="shared" si="2"/>
        <v>10</v>
      </c>
    </row>
    <row r="30" spans="1:11" x14ac:dyDescent="0.2">
      <c r="E30" s="45" t="str">
        <f>Rohdaten!A28</f>
        <v>27</v>
      </c>
      <c r="F30" s="36" t="str">
        <f>Rohdaten!S28</f>
        <v>50 - 249</v>
      </c>
      <c r="G30" s="37">
        <f t="shared" si="0"/>
        <v>3</v>
      </c>
      <c r="H30" s="36" t="str">
        <f>Rohdaten!T28</f>
        <v>2 Mio. € bis zu 10 Mio. €</v>
      </c>
      <c r="I30" s="37">
        <f t="shared" si="1"/>
        <v>2</v>
      </c>
      <c r="J30" s="36" t="str">
        <f>Rohdaten!U28</f>
        <v>Forschung</v>
      </c>
      <c r="K30" s="38">
        <f t="shared" si="2"/>
        <v>10</v>
      </c>
    </row>
    <row r="31" spans="1:11" x14ac:dyDescent="0.2">
      <c r="E31" s="45" t="str">
        <f>Rohdaten!A29</f>
        <v>28</v>
      </c>
      <c r="F31" s="36" t="str">
        <f>Rohdaten!S29</f>
        <v>&gt; 499</v>
      </c>
      <c r="G31" s="37">
        <f t="shared" si="0"/>
        <v>5</v>
      </c>
      <c r="H31" s="36" t="str">
        <f>Rohdaten!T29</f>
        <v>&gt; 50 Mio. €</v>
      </c>
      <c r="I31" s="37">
        <f t="shared" si="1"/>
        <v>4</v>
      </c>
      <c r="J31" s="36" t="str">
        <f>Rohdaten!U29</f>
        <v>Maschinen- und Anlagenbau</v>
      </c>
      <c r="K31" s="38">
        <f t="shared" si="2"/>
        <v>1</v>
      </c>
    </row>
    <row r="32" spans="1:11" x14ac:dyDescent="0.2">
      <c r="E32" s="45" t="str">
        <f>Rohdaten!A30</f>
        <v>29</v>
      </c>
      <c r="F32" s="36" t="str">
        <f>Rohdaten!S30</f>
        <v>&gt; 499</v>
      </c>
      <c r="G32" s="37">
        <f t="shared" si="0"/>
        <v>5</v>
      </c>
      <c r="H32" s="36" t="str">
        <f>Rohdaten!T30</f>
        <v>&gt; 50 Mio. €</v>
      </c>
      <c r="I32" s="37">
        <f t="shared" si="1"/>
        <v>4</v>
      </c>
      <c r="J32" s="36" t="str">
        <f>Rohdaten!U30</f>
        <v>Maschinen- und Anlagenbau</v>
      </c>
      <c r="K32" s="38">
        <f t="shared" si="2"/>
        <v>1</v>
      </c>
    </row>
    <row r="33" spans="5:17" x14ac:dyDescent="0.2">
      <c r="E33" s="45" t="str">
        <f>Rohdaten!A31</f>
        <v>30</v>
      </c>
      <c r="F33" s="36" t="str">
        <f>Rohdaten!S31</f>
        <v>&gt; 499</v>
      </c>
      <c r="G33" s="37">
        <f t="shared" si="0"/>
        <v>5</v>
      </c>
      <c r="H33" s="36" t="str">
        <f>Rohdaten!T31</f>
        <v>&gt; 50 Mio. €</v>
      </c>
      <c r="I33" s="37">
        <f t="shared" si="1"/>
        <v>4</v>
      </c>
      <c r="J33" s="36" t="str">
        <f>Rohdaten!U31</f>
        <v>Forschung</v>
      </c>
      <c r="K33" s="38">
        <f t="shared" si="2"/>
        <v>10</v>
      </c>
    </row>
    <row r="34" spans="5:17" x14ac:dyDescent="0.2">
      <c r="E34" s="45" t="str">
        <f>Rohdaten!A32</f>
        <v>31</v>
      </c>
      <c r="F34" s="36" t="str">
        <f>Rohdaten!S32</f>
        <v>&gt; 499</v>
      </c>
      <c r="G34" s="37">
        <f t="shared" si="0"/>
        <v>5</v>
      </c>
      <c r="H34" s="36" t="str">
        <f>Rohdaten!T32</f>
        <v>&gt; 50 Mio. €</v>
      </c>
      <c r="I34" s="37">
        <f t="shared" si="1"/>
        <v>4</v>
      </c>
      <c r="J34" s="36" t="str">
        <f>Rohdaten!U32</f>
        <v>Maschinen- und Anlagenbau</v>
      </c>
      <c r="K34" s="38">
        <f t="shared" si="2"/>
        <v>1</v>
      </c>
    </row>
    <row r="35" spans="5:17" x14ac:dyDescent="0.2">
      <c r="E35" s="45" t="str">
        <f>Rohdaten!A33</f>
        <v>32</v>
      </c>
      <c r="F35" s="36" t="str">
        <f>Rohdaten!S33</f>
        <v>10 - 49</v>
      </c>
      <c r="G35" s="37">
        <f t="shared" si="0"/>
        <v>2</v>
      </c>
      <c r="H35" s="36" t="str">
        <f>Rohdaten!T33</f>
        <v>2 Mio. € bis zu 10 Mio. €</v>
      </c>
      <c r="I35" s="37">
        <f t="shared" si="1"/>
        <v>2</v>
      </c>
      <c r="J35" s="36" t="str">
        <f>Rohdaten!U33</f>
        <v>IKT-Branche</v>
      </c>
      <c r="K35" s="38">
        <f t="shared" si="2"/>
        <v>5</v>
      </c>
    </row>
    <row r="36" spans="5:17" x14ac:dyDescent="0.2">
      <c r="E36" s="45" t="str">
        <f>Rohdaten!A34</f>
        <v>33</v>
      </c>
      <c r="F36" s="36" t="str">
        <f>Rohdaten!S34</f>
        <v>50 - 249</v>
      </c>
      <c r="G36" s="37">
        <f t="shared" si="0"/>
        <v>3</v>
      </c>
      <c r="H36" s="36" t="str">
        <f>Rohdaten!T34</f>
        <v>10 Mio. € bis zu 50 Mio. €</v>
      </c>
      <c r="I36" s="37">
        <f t="shared" si="1"/>
        <v>3</v>
      </c>
      <c r="J36" s="36" t="str">
        <f>Rohdaten!U34</f>
        <v>Maschinen- und Anlagenbau</v>
      </c>
      <c r="K36" s="38">
        <f t="shared" si="2"/>
        <v>1</v>
      </c>
    </row>
    <row r="37" spans="5:17" x14ac:dyDescent="0.2">
      <c r="E37" s="45" t="str">
        <f>Rohdaten!A35</f>
        <v>34</v>
      </c>
      <c r="F37" s="36" t="str">
        <f>Rohdaten!S35</f>
        <v>50 - 249</v>
      </c>
      <c r="G37" s="37">
        <f t="shared" si="0"/>
        <v>3</v>
      </c>
      <c r="H37" s="36" t="str">
        <f>Rohdaten!T35</f>
        <v>2 Mio. € bis zu 10 Mio. €</v>
      </c>
      <c r="I37" s="37">
        <f t="shared" si="1"/>
        <v>2</v>
      </c>
      <c r="J37" s="36" t="str">
        <f>Rohdaten!U35</f>
        <v>Forschung</v>
      </c>
      <c r="K37" s="38">
        <f t="shared" si="2"/>
        <v>10</v>
      </c>
    </row>
    <row r="38" spans="5:17" x14ac:dyDescent="0.2">
      <c r="E38" s="45" t="str">
        <f>Rohdaten!A36</f>
        <v>35</v>
      </c>
      <c r="F38" s="36" t="str">
        <f>Rohdaten!S36</f>
        <v>&gt; 499</v>
      </c>
      <c r="G38" s="37">
        <f t="shared" si="0"/>
        <v>5</v>
      </c>
      <c r="H38" s="36" t="str">
        <f>Rohdaten!T36</f>
        <v>&gt; 50 Mio. €</v>
      </c>
      <c r="I38" s="37">
        <f t="shared" si="1"/>
        <v>4</v>
      </c>
      <c r="J38" s="36" t="str">
        <f>Rohdaten!U36</f>
        <v>Kraftfahrzeugbau</v>
      </c>
      <c r="K38" s="38">
        <f t="shared" si="2"/>
        <v>3</v>
      </c>
    </row>
    <row r="39" spans="5:17" x14ac:dyDescent="0.2">
      <c r="E39" s="45" t="str">
        <f>Rohdaten!A37</f>
        <v>36</v>
      </c>
      <c r="F39" s="36" t="str">
        <f>Rohdaten!S37</f>
        <v>&gt; 499</v>
      </c>
      <c r="G39" s="37">
        <f t="shared" si="0"/>
        <v>5</v>
      </c>
      <c r="H39" s="36" t="str">
        <f>Rohdaten!T37</f>
        <v>&gt; 50 Mio. €</v>
      </c>
      <c r="I39" s="37">
        <f t="shared" si="1"/>
        <v>4</v>
      </c>
      <c r="J39" s="36" t="str">
        <f>Rohdaten!U37</f>
        <v>Chemie- und Rohstoff-Branche</v>
      </c>
      <c r="K39" s="38">
        <f t="shared" si="2"/>
        <v>7</v>
      </c>
    </row>
    <row r="40" spans="5:17" x14ac:dyDescent="0.2">
      <c r="E40" s="45" t="str">
        <f>Rohdaten!A38</f>
        <v>37</v>
      </c>
      <c r="F40" s="36" t="str">
        <f>Rohdaten!S38</f>
        <v>10 - 49</v>
      </c>
      <c r="G40" s="37">
        <f t="shared" si="0"/>
        <v>2</v>
      </c>
      <c r="H40" s="36" t="str">
        <f>Rohdaten!T38</f>
        <v>2 Mio. € bis zu 10 Mio. €</v>
      </c>
      <c r="I40" s="37">
        <f t="shared" si="1"/>
        <v>2</v>
      </c>
      <c r="J40" s="36" t="str">
        <f>Rohdaten!U38</f>
        <v>IKT-Branche</v>
      </c>
      <c r="K40" s="38">
        <f t="shared" si="2"/>
        <v>5</v>
      </c>
    </row>
    <row r="41" spans="5:17" x14ac:dyDescent="0.2">
      <c r="E41" s="45" t="str">
        <f>Rohdaten!A39</f>
        <v>38</v>
      </c>
      <c r="F41" s="36" t="str">
        <f>Rohdaten!S39</f>
        <v>50 - 249</v>
      </c>
      <c r="G41" s="37">
        <f t="shared" si="0"/>
        <v>3</v>
      </c>
      <c r="H41" s="36" t="str">
        <f>Rohdaten!T39</f>
        <v>10 Mio. € bis zu 50 Mio. €</v>
      </c>
      <c r="I41" s="37">
        <f t="shared" si="1"/>
        <v>3</v>
      </c>
      <c r="J41" s="36" t="str">
        <f>Rohdaten!U39</f>
        <v>Forschung</v>
      </c>
      <c r="K41" s="38">
        <f t="shared" si="2"/>
        <v>10</v>
      </c>
    </row>
    <row r="42" spans="5:17" x14ac:dyDescent="0.2">
      <c r="E42" s="45" t="str">
        <f>Rohdaten!A40</f>
        <v>39</v>
      </c>
      <c r="F42" s="36" t="str">
        <f>Rohdaten!S40</f>
        <v>&gt; 499</v>
      </c>
      <c r="G42" s="37">
        <f t="shared" si="0"/>
        <v>5</v>
      </c>
      <c r="H42" s="36" t="str">
        <f>Rohdaten!T40</f>
        <v>2 Mio. € bis zu 10 Mio. €</v>
      </c>
      <c r="I42" s="37">
        <f t="shared" si="1"/>
        <v>2</v>
      </c>
      <c r="J42" s="36" t="str">
        <f>Rohdaten!U40</f>
        <v>Maschinen- und Anlagenbau</v>
      </c>
      <c r="K42" s="38">
        <f t="shared" si="2"/>
        <v>1</v>
      </c>
    </row>
    <row r="43" spans="5:17" x14ac:dyDescent="0.2">
      <c r="E43" s="45" t="str">
        <f>Rohdaten!A41</f>
        <v>40</v>
      </c>
      <c r="F43" s="36" t="str">
        <f>Rohdaten!S41</f>
        <v>&lt; 10</v>
      </c>
      <c r="G43" s="37">
        <f t="shared" si="0"/>
        <v>1</v>
      </c>
      <c r="H43" s="36" t="str">
        <f>Rohdaten!T41</f>
        <v>&lt; 2 Mio. €</v>
      </c>
      <c r="I43" s="37">
        <f t="shared" si="1"/>
        <v>1</v>
      </c>
      <c r="J43" s="36" t="str">
        <f>Rohdaten!U41</f>
        <v>Business Service (Unternehmensnahe Dienstleistungen)</v>
      </c>
      <c r="K43" s="38">
        <f t="shared" si="2"/>
        <v>2</v>
      </c>
    </row>
    <row r="44" spans="5:17" x14ac:dyDescent="0.2">
      <c r="E44" s="46" t="str">
        <f>Rohdaten!A42</f>
        <v>41</v>
      </c>
      <c r="F44" s="39" t="str">
        <f>Rohdaten!S42</f>
        <v>50 - 249</v>
      </c>
      <c r="G44" s="40">
        <f t="shared" si="0"/>
        <v>3</v>
      </c>
      <c r="H44" s="39" t="str">
        <f>Rohdaten!T42</f>
        <v>2 Mio. € bis zu 10 Mio. €</v>
      </c>
      <c r="I44" s="40">
        <f t="shared" si="1"/>
        <v>2</v>
      </c>
      <c r="J44" s="39" t="str">
        <f>Rohdaten!U42</f>
        <v>Maschinen- und Anlagenbau</v>
      </c>
      <c r="K44" s="41">
        <f>VLOOKUP(J44,$B$17:$C$28,2,FALSE)</f>
        <v>1</v>
      </c>
    </row>
    <row r="47" spans="5:17" x14ac:dyDescent="0.2">
      <c r="E47" s="47" t="s">
        <v>51</v>
      </c>
      <c r="F47" s="10">
        <f>COUNTIF($G$4:$G$44,$C4)</f>
        <v>5</v>
      </c>
      <c r="G47" s="10"/>
      <c r="H47" s="10" t="s">
        <v>53</v>
      </c>
      <c r="I47" s="10">
        <f>COUNTIF($I$4:$I$44,$C11)</f>
        <v>5</v>
      </c>
      <c r="J47" s="10"/>
      <c r="K47" s="10"/>
      <c r="L47" s="10"/>
      <c r="M47" s="10" t="s">
        <v>55</v>
      </c>
      <c r="N47" s="10">
        <f>COUNTIF($K$4:$K$44,$C17)</f>
        <v>19</v>
      </c>
      <c r="O47" s="10"/>
      <c r="P47" s="10"/>
      <c r="Q47" s="10"/>
    </row>
    <row r="48" spans="5:17" x14ac:dyDescent="0.2">
      <c r="E48" s="48" t="s">
        <v>73</v>
      </c>
      <c r="F48" s="10">
        <f>COUNTIF($G$4:$G$44,$C5)</f>
        <v>3</v>
      </c>
      <c r="G48" s="10"/>
      <c r="H48" s="10" t="s">
        <v>76</v>
      </c>
      <c r="I48" s="10">
        <f>COUNTIF($I$4:$I$44,$C12)</f>
        <v>9</v>
      </c>
      <c r="J48" s="10"/>
      <c r="K48" s="10"/>
      <c r="L48" s="10"/>
      <c r="M48" s="10" t="s">
        <v>42</v>
      </c>
      <c r="N48" s="10">
        <f>COUNTIF($K$4:$K$44,$C18)</f>
        <v>4</v>
      </c>
      <c r="O48" s="10"/>
      <c r="P48" s="10"/>
      <c r="Q48" s="10"/>
    </row>
    <row r="49" spans="5:17" x14ac:dyDescent="0.2">
      <c r="E49" s="49" t="s">
        <v>74</v>
      </c>
      <c r="F49" s="10">
        <f>COUNTIF($G$4:$G$44,$C6)</f>
        <v>10</v>
      </c>
      <c r="G49" s="10"/>
      <c r="H49" s="10" t="s">
        <v>77</v>
      </c>
      <c r="I49" s="10">
        <f>COUNTIF($I$4:$I$44,$C13)</f>
        <v>8</v>
      </c>
      <c r="J49" s="10"/>
      <c r="K49" s="10"/>
      <c r="L49" s="10"/>
      <c r="M49" s="10" t="s">
        <v>56</v>
      </c>
      <c r="N49" s="10">
        <f>COUNTIF($K$4:$K$44,$C19)</f>
        <v>2</v>
      </c>
      <c r="O49" s="10"/>
      <c r="P49" s="10"/>
      <c r="Q49" s="10"/>
    </row>
    <row r="50" spans="5:17" x14ac:dyDescent="0.2">
      <c r="E50" s="49" t="s">
        <v>75</v>
      </c>
      <c r="F50" s="10">
        <f>COUNTIF($G$4:$G$44,$C7)</f>
        <v>4</v>
      </c>
      <c r="G50" s="10"/>
      <c r="H50" s="10" t="s">
        <v>52</v>
      </c>
      <c r="I50" s="10">
        <f>COUNTIF($I$4:$I$44,$C14)</f>
        <v>19</v>
      </c>
      <c r="J50" s="10"/>
      <c r="K50" s="10"/>
      <c r="L50" s="10"/>
      <c r="M50" s="10" t="s">
        <v>34</v>
      </c>
      <c r="N50" s="10">
        <f>COUNTIF($K$4:$K$44,$C20)</f>
        <v>1</v>
      </c>
      <c r="O50" s="10"/>
      <c r="P50" s="10"/>
      <c r="Q50" s="10"/>
    </row>
    <row r="51" spans="5:17" x14ac:dyDescent="0.2">
      <c r="E51" s="10" t="s">
        <v>50</v>
      </c>
      <c r="F51" s="10">
        <f>COUNTIF($G$4:$G$44,$C8)</f>
        <v>19</v>
      </c>
      <c r="G51" s="10"/>
      <c r="H51" s="10" t="s">
        <v>119</v>
      </c>
      <c r="I51" s="10">
        <f>COUNTIF($I$4:$I$44,$C15)</f>
        <v>0</v>
      </c>
      <c r="J51" s="10"/>
      <c r="K51" s="10"/>
      <c r="L51" s="10"/>
      <c r="M51" s="10" t="s">
        <v>59</v>
      </c>
      <c r="N51" s="10">
        <f>COUNTIF($K$4:$K$44,$C21)</f>
        <v>5</v>
      </c>
      <c r="O51" s="10"/>
      <c r="P51" s="10"/>
      <c r="Q51" s="10"/>
    </row>
    <row r="52" spans="5:17" x14ac:dyDescent="0.2">
      <c r="E52" s="49" t="s">
        <v>119</v>
      </c>
      <c r="F52" s="10">
        <f>COUNTIF($G$4:$G$44,$C9)</f>
        <v>0</v>
      </c>
      <c r="G52" s="10"/>
      <c r="H52" s="10"/>
      <c r="I52" s="10"/>
      <c r="J52" s="10"/>
      <c r="K52" s="10"/>
      <c r="L52" s="10"/>
      <c r="M52" s="10" t="s">
        <v>46</v>
      </c>
      <c r="N52" s="10">
        <f>COUNTIF($K$4:$K$44,$C22)</f>
        <v>2</v>
      </c>
      <c r="O52" s="10"/>
      <c r="P52" s="10"/>
      <c r="Q52" s="10"/>
    </row>
    <row r="53" spans="5:17" x14ac:dyDescent="0.2">
      <c r="E53" s="10"/>
      <c r="F53" s="10"/>
      <c r="G53" s="10"/>
      <c r="H53" s="10"/>
      <c r="I53" s="10"/>
      <c r="J53" s="10"/>
      <c r="K53" s="10"/>
      <c r="L53" s="10"/>
      <c r="M53" s="10" t="s">
        <v>60</v>
      </c>
      <c r="N53" s="10">
        <f>COUNTIF($K$4:$K$44,$C23)</f>
        <v>1</v>
      </c>
      <c r="O53" s="10"/>
      <c r="P53" s="10"/>
      <c r="Q53" s="10"/>
    </row>
    <row r="54" spans="5:17" x14ac:dyDescent="0.2">
      <c r="E54" s="10"/>
      <c r="F54" s="10"/>
      <c r="G54" s="10"/>
      <c r="H54" s="10"/>
      <c r="I54" s="10"/>
      <c r="J54" s="10"/>
      <c r="K54" s="10"/>
      <c r="L54" s="10"/>
      <c r="M54" s="10" t="s">
        <v>54</v>
      </c>
      <c r="N54" s="10">
        <f>COUNTIF($K$4:$K$44,$C26)</f>
        <v>7</v>
      </c>
      <c r="O54" s="10"/>
      <c r="P54" s="10"/>
      <c r="Q54" s="10"/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0A102D-013E-4DF2-AEBD-E912CEFABFE3}">
  <dimension ref="A1:V89"/>
  <sheetViews>
    <sheetView topLeftCell="C1" zoomScale="85" zoomScaleNormal="85" workbookViewId="0">
      <pane ySplit="1" topLeftCell="A26" activePane="bottomLeft" state="frozen"/>
      <selection activeCell="D1" sqref="D1"/>
      <selection pane="bottomLeft" activeCell="E48" sqref="E48"/>
    </sheetView>
  </sheetViews>
  <sheetFormatPr baseColWidth="10" defaultRowHeight="14.25" x14ac:dyDescent="0.2"/>
  <cols>
    <col min="1" max="1" width="15.875" customWidth="1"/>
    <col min="4" max="4" width="9.75" bestFit="1" customWidth="1"/>
    <col min="5" max="5" width="15.375" bestFit="1" customWidth="1"/>
    <col min="6" max="6" width="13.625" bestFit="1" customWidth="1"/>
    <col min="7" max="7" width="15.875" bestFit="1" customWidth="1"/>
    <col min="8" max="8" width="15" bestFit="1" customWidth="1"/>
    <col min="9" max="9" width="14.625" bestFit="1" customWidth="1"/>
    <col min="10" max="10" width="16.375" bestFit="1" customWidth="1"/>
    <col min="11" max="11" width="16" bestFit="1" customWidth="1"/>
    <col min="12" max="12" width="15" bestFit="1" customWidth="1"/>
    <col min="13" max="14" width="16.75" customWidth="1"/>
    <col min="15" max="15" width="16.625" bestFit="1" customWidth="1"/>
    <col min="16" max="16" width="16.75" customWidth="1"/>
    <col min="17" max="17" width="14.375" bestFit="1" customWidth="1"/>
    <col min="18" max="18" width="16.25" bestFit="1" customWidth="1"/>
    <col min="19" max="19" width="15.625" bestFit="1" customWidth="1"/>
    <col min="20" max="20" width="16.5" bestFit="1" customWidth="1"/>
  </cols>
  <sheetData>
    <row r="1" spans="2:20" ht="51" x14ac:dyDescent="0.2">
      <c r="D1" s="4" t="s">
        <v>62</v>
      </c>
      <c r="E1" s="6" t="str">
        <f>Rohdaten!B1</f>
        <v>Echtzeitdaten des Wertstroms</v>
      </c>
      <c r="F1" s="6" t="str">
        <f>Rohdaten!C1</f>
        <v>Multimodale Datenaufnahme</v>
      </c>
      <c r="G1" s="6" t="str">
        <f>Rohdaten!D1</f>
        <v>Historische Datenspeicherung</v>
      </c>
      <c r="H1" s="6" t="str">
        <f>Rohdaten!E1</f>
        <v>Datenmodell des Wertstroms</v>
      </c>
      <c r="I1" s="6" t="str">
        <f>Rohdaten!F1</f>
        <v>Datenvalidität, -konsistenz und -qualität</v>
      </c>
      <c r="J1" s="6" t="str">
        <f>Rohdaten!G1</f>
        <v>Anwendungsspezifische Datengranularität</v>
      </c>
      <c r="K1" s="6" t="str">
        <f>Rohdaten!H1</f>
        <v>Datenverarbeitung</v>
      </c>
      <c r="L1" s="6" t="str">
        <f>Rohdaten!I1</f>
        <v>Smart Data</v>
      </c>
      <c r="M1" s="6" t="str">
        <f>Rohdaten!J1</f>
        <v>Standardisierte Schnittstellen und Kommunikationsprotokolle</v>
      </c>
      <c r="N1" s="6" t="str">
        <f>Rohdaten!K1</f>
        <v>Automatisierte Informationsrückführung</v>
      </c>
      <c r="O1" s="6" t="str">
        <f>Rohdaten!L1</f>
        <v>Handlungsvorschläge für Verbesserungen</v>
      </c>
      <c r="P1" s="6" t="str">
        <f>Rohdaten!M1</f>
        <v>Sensorintegration auf dem Shopfloor-Level</v>
      </c>
      <c r="Q1" s="6" t="str">
        <f>Rohdaten!N1</f>
        <v>Einbindung von bestehenden IT-Systemen</v>
      </c>
      <c r="R1" s="6" t="str">
        <f>Rohdaten!O1</f>
        <v>Visualisierung des Wertstroms</v>
      </c>
      <c r="S1" s="6" t="str">
        <f>Rohdaten!P1</f>
        <v>Möglichkeit zur Durchführung von Simulationen</v>
      </c>
      <c r="T1" s="6" t="str">
        <f>Rohdaten!Q1</f>
        <v>System bietet lediglich eine Entscheidungsunterstützung an</v>
      </c>
    </row>
    <row r="2" spans="2:20" x14ac:dyDescent="0.2">
      <c r="D2" s="6"/>
      <c r="E2" s="6">
        <v>2</v>
      </c>
      <c r="F2" s="6">
        <v>3</v>
      </c>
      <c r="G2" s="6">
        <v>4</v>
      </c>
      <c r="H2" s="6">
        <v>5</v>
      </c>
      <c r="I2" s="6">
        <v>6</v>
      </c>
      <c r="J2" s="6">
        <v>7</v>
      </c>
      <c r="K2" s="6">
        <v>8</v>
      </c>
      <c r="L2" s="6">
        <v>9</v>
      </c>
      <c r="M2" s="6">
        <v>10</v>
      </c>
      <c r="N2" s="6">
        <v>11</v>
      </c>
      <c r="O2" s="6">
        <v>12</v>
      </c>
      <c r="P2" s="6">
        <v>13</v>
      </c>
      <c r="Q2" s="6">
        <v>14</v>
      </c>
      <c r="R2" s="6">
        <v>15</v>
      </c>
      <c r="S2" s="6">
        <v>16</v>
      </c>
      <c r="T2" s="6">
        <v>17</v>
      </c>
    </row>
    <row r="3" spans="2:20" x14ac:dyDescent="0.2">
      <c r="D3" s="3" t="str">
        <f>Rohdaten!A2</f>
        <v>1</v>
      </c>
      <c r="E3" s="1" t="str">
        <f>Rohdaten!B2</f>
        <v>wichtig</v>
      </c>
      <c r="F3" s="1" t="str">
        <f>Rohdaten!C2</f>
        <v>wichtig</v>
      </c>
      <c r="G3" s="1" t="str">
        <f>Rohdaten!D2</f>
        <v>wichtig</v>
      </c>
      <c r="H3" s="1" t="str">
        <f>Rohdaten!E2</f>
        <v>eher wichtig</v>
      </c>
      <c r="I3" s="1" t="str">
        <f>Rohdaten!F2</f>
        <v>wichtig</v>
      </c>
      <c r="J3" s="1" t="str">
        <f>Rohdaten!G2</f>
        <v>wichtig</v>
      </c>
      <c r="K3" s="1" t="str">
        <f>Rohdaten!H2</f>
        <v>wichtig</v>
      </c>
      <c r="L3" s="1" t="str">
        <f>Rohdaten!I2</f>
        <v>eher nicht wichtig</v>
      </c>
      <c r="M3" s="1" t="str">
        <f>Rohdaten!J2</f>
        <v>eher wichtig</v>
      </c>
      <c r="N3" s="1" t="str">
        <f>Rohdaten!K2</f>
        <v>neutral</v>
      </c>
      <c r="O3" s="1" t="str">
        <f>Rohdaten!L2</f>
        <v>wichtig</v>
      </c>
      <c r="P3" s="1" t="str">
        <f>Rohdaten!M2</f>
        <v>wichtig</v>
      </c>
      <c r="Q3" s="1" t="str">
        <f>Rohdaten!N2</f>
        <v>wichtig</v>
      </c>
      <c r="R3" s="1" t="str">
        <f>Rohdaten!O2</f>
        <v>wichtig</v>
      </c>
      <c r="S3" s="1" t="str">
        <f>Rohdaten!P2</f>
        <v>wichtig</v>
      </c>
      <c r="T3" s="1" t="str">
        <f>Rohdaten!Q2</f>
        <v>wichtig</v>
      </c>
    </row>
    <row r="4" spans="2:20" x14ac:dyDescent="0.2">
      <c r="D4" s="3" t="str">
        <f>Rohdaten!A3</f>
        <v>2</v>
      </c>
      <c r="E4" s="1" t="str">
        <f>Rohdaten!B3</f>
        <v>eher wichtig</v>
      </c>
      <c r="F4" s="1" t="str">
        <f>Rohdaten!C3</f>
        <v>neutral</v>
      </c>
      <c r="G4" s="1" t="str">
        <f>Rohdaten!D3</f>
        <v>wichtig</v>
      </c>
      <c r="H4" s="1" t="str">
        <f>Rohdaten!E3</f>
        <v>neutral</v>
      </c>
      <c r="I4" s="1" t="str">
        <f>Rohdaten!F3</f>
        <v>wichtig</v>
      </c>
      <c r="J4" s="1" t="str">
        <f>Rohdaten!G3</f>
        <v>eher wichtig</v>
      </c>
      <c r="K4" s="1" t="str">
        <f>Rohdaten!H3</f>
        <v>wichtig</v>
      </c>
      <c r="L4" s="1" t="str">
        <f>Rohdaten!I3</f>
        <v>neutral</v>
      </c>
      <c r="M4" s="1" t="str">
        <f>Rohdaten!J3</f>
        <v>wichtig</v>
      </c>
      <c r="N4" s="1" t="str">
        <f>Rohdaten!K3</f>
        <v>wichtig</v>
      </c>
      <c r="O4" s="1" t="str">
        <f>Rohdaten!L3</f>
        <v>wichtig</v>
      </c>
      <c r="P4" s="1" t="str">
        <f>Rohdaten!M3</f>
        <v>neutral</v>
      </c>
      <c r="Q4" s="1" t="str">
        <f>Rohdaten!N3</f>
        <v>eher wichtig</v>
      </c>
      <c r="R4" s="1" t="str">
        <f>Rohdaten!O3</f>
        <v>eher wichtig</v>
      </c>
      <c r="S4" s="1" t="str">
        <f>Rohdaten!P3</f>
        <v>wichtig</v>
      </c>
      <c r="T4" s="1" t="str">
        <f>Rohdaten!Q3</f>
        <v>eher wichtig</v>
      </c>
    </row>
    <row r="5" spans="2:20" x14ac:dyDescent="0.2">
      <c r="D5" s="3" t="str">
        <f>Rohdaten!A4</f>
        <v>3</v>
      </c>
      <c r="E5" s="1" t="str">
        <f>Rohdaten!B4</f>
        <v>eher nicht wichtig</v>
      </c>
      <c r="F5" s="1" t="str">
        <f>Rohdaten!C4</f>
        <v>eher wichtig</v>
      </c>
      <c r="G5" s="1" t="str">
        <f>Rohdaten!D4</f>
        <v>wichtig</v>
      </c>
      <c r="H5" s="1" t="str">
        <f>Rohdaten!E4</f>
        <v>eher wichtig</v>
      </c>
      <c r="I5" s="1" t="str">
        <f>Rohdaten!F4</f>
        <v>eher wichtig</v>
      </c>
      <c r="J5" s="1" t="str">
        <f>Rohdaten!G4</f>
        <v>wichtig</v>
      </c>
      <c r="K5" s="1" t="str">
        <f>Rohdaten!H4</f>
        <v>wichtig</v>
      </c>
      <c r="L5" s="1" t="str">
        <f>Rohdaten!I4</f>
        <v>nicht wichtig</v>
      </c>
      <c r="M5" s="1" t="str">
        <f>Rohdaten!J4</f>
        <v>eher wichtig</v>
      </c>
      <c r="N5" s="1" t="str">
        <f>Rohdaten!K4</f>
        <v>nicht wichtig</v>
      </c>
      <c r="O5" s="1" t="str">
        <f>Rohdaten!L4</f>
        <v>eher wichtig</v>
      </c>
      <c r="P5" s="1" t="str">
        <f>Rohdaten!M4</f>
        <v>nicht wichtig</v>
      </c>
      <c r="Q5" s="1" t="str">
        <f>Rohdaten!N4</f>
        <v>nicht wichtig</v>
      </c>
      <c r="R5" s="1" t="str">
        <f>Rohdaten!O4</f>
        <v>wichtig</v>
      </c>
      <c r="S5" s="1" t="str">
        <f>Rohdaten!P4</f>
        <v>nicht wichtig</v>
      </c>
      <c r="T5" s="1" t="str">
        <f>Rohdaten!Q4</f>
        <v>eher wichtig</v>
      </c>
    </row>
    <row r="6" spans="2:20" x14ac:dyDescent="0.2">
      <c r="D6" s="3" t="str">
        <f>Rohdaten!A5</f>
        <v>4</v>
      </c>
      <c r="E6" s="1" t="str">
        <f>Rohdaten!B5</f>
        <v>wichtig</v>
      </c>
      <c r="F6" s="1" t="str">
        <f>Rohdaten!C5</f>
        <v>wichtig</v>
      </c>
      <c r="G6" s="1" t="str">
        <f>Rohdaten!D5</f>
        <v>eher wichtig</v>
      </c>
      <c r="H6" s="1" t="str">
        <f>Rohdaten!E5</f>
        <v>wichtig</v>
      </c>
      <c r="I6" s="1" t="str">
        <f>Rohdaten!F5</f>
        <v>eher wichtig</v>
      </c>
      <c r="J6" s="1" t="str">
        <f>Rohdaten!G5</f>
        <v>eher wichtig</v>
      </c>
      <c r="K6" s="1" t="str">
        <f>Rohdaten!H5</f>
        <v>neutral</v>
      </c>
      <c r="L6" s="1" t="str">
        <f>Rohdaten!I5</f>
        <v>keine Angabe</v>
      </c>
      <c r="M6" s="1" t="str">
        <f>Rohdaten!J5</f>
        <v>eher wichtig</v>
      </c>
      <c r="N6" s="1" t="str">
        <f>Rohdaten!K5</f>
        <v>neutral</v>
      </c>
      <c r="O6" s="1" t="str">
        <f>Rohdaten!L5</f>
        <v>wichtig</v>
      </c>
      <c r="P6" s="1" t="str">
        <f>Rohdaten!M5</f>
        <v>neutral</v>
      </c>
      <c r="Q6" s="1" t="str">
        <f>Rohdaten!N5</f>
        <v>neutral</v>
      </c>
      <c r="R6" s="1" t="str">
        <f>Rohdaten!O5</f>
        <v>wichtig</v>
      </c>
      <c r="S6" s="1" t="str">
        <f>Rohdaten!P5</f>
        <v>wichtig</v>
      </c>
      <c r="T6" s="1" t="str">
        <f>Rohdaten!Q5</f>
        <v>wichtig</v>
      </c>
    </row>
    <row r="7" spans="2:20" x14ac:dyDescent="0.2">
      <c r="D7" s="3" t="str">
        <f>Rohdaten!A6</f>
        <v>5</v>
      </c>
      <c r="E7" s="1" t="str">
        <f>Rohdaten!B6</f>
        <v>eher wichtig</v>
      </c>
      <c r="F7" s="1" t="str">
        <f>Rohdaten!C6</f>
        <v>wichtig</v>
      </c>
      <c r="G7" s="1" t="str">
        <f>Rohdaten!D6</f>
        <v>wichtig</v>
      </c>
      <c r="H7" s="1" t="str">
        <f>Rohdaten!E6</f>
        <v>eher wichtig</v>
      </c>
      <c r="I7" s="1" t="str">
        <f>Rohdaten!F6</f>
        <v>wichtig</v>
      </c>
      <c r="J7" s="1" t="str">
        <f>Rohdaten!G6</f>
        <v>neutral</v>
      </c>
      <c r="K7" s="1" t="str">
        <f>Rohdaten!H6</f>
        <v>eher wichtig</v>
      </c>
      <c r="L7" s="1" t="str">
        <f>Rohdaten!I6</f>
        <v>eher wichtig</v>
      </c>
      <c r="M7" s="1" t="str">
        <f>Rohdaten!J6</f>
        <v>wichtig</v>
      </c>
      <c r="N7" s="1" t="str">
        <f>Rohdaten!K6</f>
        <v>eher wichtig</v>
      </c>
      <c r="O7" s="1" t="str">
        <f>Rohdaten!L6</f>
        <v>wichtig</v>
      </c>
      <c r="P7" s="1" t="str">
        <f>Rohdaten!M6</f>
        <v>wichtig</v>
      </c>
      <c r="Q7" s="1" t="str">
        <f>Rohdaten!N6</f>
        <v>eher wichtig</v>
      </c>
      <c r="R7" s="1" t="str">
        <f>Rohdaten!O6</f>
        <v>wichtig</v>
      </c>
      <c r="S7" s="1" t="str">
        <f>Rohdaten!P6</f>
        <v>wichtig</v>
      </c>
      <c r="T7" s="1" t="str">
        <f>Rohdaten!Q6</f>
        <v>neutral</v>
      </c>
    </row>
    <row r="8" spans="2:20" x14ac:dyDescent="0.2">
      <c r="D8" s="3" t="str">
        <f>Rohdaten!A7</f>
        <v>6</v>
      </c>
      <c r="E8" s="1" t="str">
        <f>Rohdaten!B7</f>
        <v>wichtig</v>
      </c>
      <c r="F8" s="1" t="str">
        <f>Rohdaten!C7</f>
        <v>wichtig</v>
      </c>
      <c r="G8" s="1" t="str">
        <f>Rohdaten!D7</f>
        <v>wichtig</v>
      </c>
      <c r="H8" s="1" t="str">
        <f>Rohdaten!E7</f>
        <v>wichtig</v>
      </c>
      <c r="I8" s="1" t="str">
        <f>Rohdaten!F7</f>
        <v>wichtig</v>
      </c>
      <c r="J8" s="1" t="str">
        <f>Rohdaten!G7</f>
        <v>wichtig</v>
      </c>
      <c r="K8" s="1" t="str">
        <f>Rohdaten!H7</f>
        <v>wichtig</v>
      </c>
      <c r="L8" s="1" t="str">
        <f>Rohdaten!I7</f>
        <v>neutral</v>
      </c>
      <c r="M8" s="1" t="str">
        <f>Rohdaten!J7</f>
        <v>wichtig</v>
      </c>
      <c r="N8" s="1" t="str">
        <f>Rohdaten!K7</f>
        <v>neutral</v>
      </c>
      <c r="O8" s="1" t="str">
        <f>Rohdaten!L7</f>
        <v>neutral</v>
      </c>
      <c r="P8" s="1" t="str">
        <f>Rohdaten!M7</f>
        <v>nicht wichtig</v>
      </c>
      <c r="Q8" s="1" t="str">
        <f>Rohdaten!N7</f>
        <v>nicht wichtig</v>
      </c>
      <c r="R8" s="1" t="str">
        <f>Rohdaten!O7</f>
        <v>wichtig</v>
      </c>
      <c r="S8" s="1" t="str">
        <f>Rohdaten!P7</f>
        <v>eher nicht wichtig</v>
      </c>
      <c r="T8" s="1" t="str">
        <f>Rohdaten!Q7</f>
        <v>wichtig</v>
      </c>
    </row>
    <row r="9" spans="2:20" x14ac:dyDescent="0.2">
      <c r="D9" s="3" t="str">
        <f>Rohdaten!A8</f>
        <v>7</v>
      </c>
      <c r="E9" s="1" t="str">
        <f>Rohdaten!B8</f>
        <v>wichtig</v>
      </c>
      <c r="F9" s="1" t="str">
        <f>Rohdaten!C8</f>
        <v>wichtig</v>
      </c>
      <c r="G9" s="1" t="str">
        <f>Rohdaten!D8</f>
        <v>eher wichtig</v>
      </c>
      <c r="H9" s="1" t="str">
        <f>Rohdaten!E8</f>
        <v>wichtig</v>
      </c>
      <c r="I9" s="1" t="str">
        <f>Rohdaten!F8</f>
        <v>wichtig</v>
      </c>
      <c r="J9" s="1" t="str">
        <f>Rohdaten!G8</f>
        <v>eher wichtig</v>
      </c>
      <c r="K9" s="1" t="str">
        <f>Rohdaten!H8</f>
        <v>wichtig</v>
      </c>
      <c r="L9" s="1" t="str">
        <f>Rohdaten!I8</f>
        <v>wichtig</v>
      </c>
      <c r="M9" s="1" t="str">
        <f>Rohdaten!J8</f>
        <v>wichtig</v>
      </c>
      <c r="N9" s="1" t="str">
        <f>Rohdaten!K8</f>
        <v>neutral</v>
      </c>
      <c r="O9" s="1" t="str">
        <f>Rohdaten!L8</f>
        <v>eher wichtig</v>
      </c>
      <c r="P9" s="1" t="str">
        <f>Rohdaten!M8</f>
        <v>wichtig</v>
      </c>
      <c r="Q9" s="1" t="str">
        <f>Rohdaten!N8</f>
        <v>wichtig</v>
      </c>
      <c r="R9" s="1" t="str">
        <f>Rohdaten!O8</f>
        <v>wichtig</v>
      </c>
      <c r="S9" s="1" t="str">
        <f>Rohdaten!P8</f>
        <v>wichtig</v>
      </c>
      <c r="T9" s="1" t="str">
        <f>Rohdaten!Q8</f>
        <v>wichtig</v>
      </c>
    </row>
    <row r="10" spans="2:20" x14ac:dyDescent="0.2">
      <c r="B10" s="9"/>
      <c r="D10" s="3" t="str">
        <f>Rohdaten!A9</f>
        <v>8</v>
      </c>
      <c r="E10" s="1" t="str">
        <f>Rohdaten!B9</f>
        <v>eher wichtig</v>
      </c>
      <c r="F10" s="1" t="str">
        <f>Rohdaten!C9</f>
        <v>eher wichtig</v>
      </c>
      <c r="G10" s="1" t="str">
        <f>Rohdaten!D9</f>
        <v>wichtig</v>
      </c>
      <c r="H10" s="1" t="str">
        <f>Rohdaten!E9</f>
        <v>wichtig</v>
      </c>
      <c r="I10" s="1" t="str">
        <f>Rohdaten!F9</f>
        <v>neutral</v>
      </c>
      <c r="J10" s="1" t="str">
        <f>Rohdaten!G9</f>
        <v>wichtig</v>
      </c>
      <c r="K10" s="1" t="str">
        <f>Rohdaten!H9</f>
        <v>neutral</v>
      </c>
      <c r="L10" s="1" t="str">
        <f>Rohdaten!I9</f>
        <v>neutral</v>
      </c>
      <c r="M10" s="1" t="str">
        <f>Rohdaten!J9</f>
        <v>wichtig</v>
      </c>
      <c r="N10" s="1" t="str">
        <f>Rohdaten!K9</f>
        <v>eher nicht wichtig</v>
      </c>
      <c r="O10" s="1" t="str">
        <f>Rohdaten!L9</f>
        <v>eher wichtig</v>
      </c>
      <c r="P10" s="1" t="str">
        <f>Rohdaten!M9</f>
        <v>neutral</v>
      </c>
      <c r="Q10" s="1" t="str">
        <f>Rohdaten!N9</f>
        <v>neutral</v>
      </c>
      <c r="R10" s="1" t="str">
        <f>Rohdaten!O9</f>
        <v>eher wichtig</v>
      </c>
      <c r="S10" s="1" t="str">
        <f>Rohdaten!P9</f>
        <v>neutral</v>
      </c>
      <c r="T10" s="1" t="str">
        <f>Rohdaten!Q9</f>
        <v>neutral</v>
      </c>
    </row>
    <row r="11" spans="2:20" x14ac:dyDescent="0.2">
      <c r="B11" s="9"/>
      <c r="D11" s="3" t="str">
        <f>Rohdaten!A10</f>
        <v>9</v>
      </c>
      <c r="E11" s="1" t="str">
        <f>Rohdaten!B10</f>
        <v>neutral</v>
      </c>
      <c r="F11" s="1" t="str">
        <f>Rohdaten!C10</f>
        <v>wichtig</v>
      </c>
      <c r="G11" s="1" t="str">
        <f>Rohdaten!D10</f>
        <v>wichtig</v>
      </c>
      <c r="H11" s="1" t="str">
        <f>Rohdaten!E10</f>
        <v>wichtig</v>
      </c>
      <c r="I11" s="1" t="str">
        <f>Rohdaten!F10</f>
        <v>wichtig</v>
      </c>
      <c r="J11" s="1" t="str">
        <f>Rohdaten!G10</f>
        <v>eher wichtig</v>
      </c>
      <c r="K11" s="1" t="str">
        <f>Rohdaten!H10</f>
        <v>wichtig</v>
      </c>
      <c r="L11" s="1" t="str">
        <f>Rohdaten!I10</f>
        <v>eher nicht wichtig</v>
      </c>
      <c r="M11" s="1" t="str">
        <f>Rohdaten!J10</f>
        <v>wichtig</v>
      </c>
      <c r="N11" s="1" t="str">
        <f>Rohdaten!K10</f>
        <v>wichtig</v>
      </c>
      <c r="O11" s="1" t="str">
        <f>Rohdaten!L10</f>
        <v>neutral</v>
      </c>
      <c r="P11" s="1" t="str">
        <f>Rohdaten!M10</f>
        <v>neutral</v>
      </c>
      <c r="Q11" s="1" t="str">
        <f>Rohdaten!N10</f>
        <v>neutral</v>
      </c>
      <c r="R11" s="1" t="str">
        <f>Rohdaten!O10</f>
        <v>wichtig</v>
      </c>
      <c r="S11" s="1" t="str">
        <f>Rohdaten!P10</f>
        <v>wichtig</v>
      </c>
      <c r="T11" s="1" t="str">
        <f>Rohdaten!Q10</f>
        <v>wichtig</v>
      </c>
    </row>
    <row r="12" spans="2:20" x14ac:dyDescent="0.2">
      <c r="B12" s="9"/>
      <c r="D12" s="3" t="str">
        <f>Rohdaten!A11</f>
        <v>10</v>
      </c>
      <c r="E12" s="1" t="str">
        <f>Rohdaten!B11</f>
        <v>eher wichtig</v>
      </c>
      <c r="F12" s="1" t="str">
        <f>Rohdaten!C11</f>
        <v>wichtig</v>
      </c>
      <c r="G12" s="1" t="str">
        <f>Rohdaten!D11</f>
        <v>wichtig</v>
      </c>
      <c r="H12" s="1" t="str">
        <f>Rohdaten!E11</f>
        <v>wichtig</v>
      </c>
      <c r="I12" s="1" t="str">
        <f>Rohdaten!F11</f>
        <v>eher wichtig</v>
      </c>
      <c r="J12" s="1" t="str">
        <f>Rohdaten!G11</f>
        <v>eher wichtig</v>
      </c>
      <c r="K12" s="1" t="str">
        <f>Rohdaten!H11</f>
        <v>eher wichtig</v>
      </c>
      <c r="L12" s="1" t="str">
        <f>Rohdaten!I11</f>
        <v>eher nicht wichtig</v>
      </c>
      <c r="M12" s="1" t="str">
        <f>Rohdaten!J11</f>
        <v>eher wichtig</v>
      </c>
      <c r="N12" s="1" t="str">
        <f>Rohdaten!K11</f>
        <v>eher wichtig</v>
      </c>
      <c r="O12" s="1" t="str">
        <f>Rohdaten!L11</f>
        <v>neutral</v>
      </c>
      <c r="P12" s="1" t="str">
        <f>Rohdaten!M11</f>
        <v>eher nicht wichtig</v>
      </c>
      <c r="Q12" s="1" t="str">
        <f>Rohdaten!N11</f>
        <v>eher wichtig</v>
      </c>
      <c r="R12" s="1" t="str">
        <f>Rohdaten!O11</f>
        <v>wichtig</v>
      </c>
      <c r="S12" s="1" t="str">
        <f>Rohdaten!P11</f>
        <v>eher wichtig</v>
      </c>
      <c r="T12" s="1" t="str">
        <f>Rohdaten!Q11</f>
        <v>eher wichtig</v>
      </c>
    </row>
    <row r="13" spans="2:20" x14ac:dyDescent="0.2">
      <c r="B13" s="9"/>
      <c r="D13" s="3" t="str">
        <f>Rohdaten!A12</f>
        <v>11</v>
      </c>
      <c r="E13" s="1" t="str">
        <f>Rohdaten!B12</f>
        <v>wichtig</v>
      </c>
      <c r="F13" s="1" t="str">
        <f>Rohdaten!C12</f>
        <v>wichtig</v>
      </c>
      <c r="G13" s="1" t="str">
        <f>Rohdaten!D12</f>
        <v>wichtig</v>
      </c>
      <c r="H13" s="1" t="str">
        <f>Rohdaten!E12</f>
        <v>wichtig</v>
      </c>
      <c r="I13" s="1" t="str">
        <f>Rohdaten!F12</f>
        <v>wichtig</v>
      </c>
      <c r="J13" s="1" t="str">
        <f>Rohdaten!G12</f>
        <v>eher wichtig</v>
      </c>
      <c r="K13" s="1" t="str">
        <f>Rohdaten!H12</f>
        <v>wichtig</v>
      </c>
      <c r="L13" s="1" t="str">
        <f>Rohdaten!I12</f>
        <v>wichtig</v>
      </c>
      <c r="M13" s="1" t="str">
        <f>Rohdaten!J12</f>
        <v>wichtig</v>
      </c>
      <c r="N13" s="1" t="str">
        <f>Rohdaten!K12</f>
        <v>wichtig</v>
      </c>
      <c r="O13" s="1" t="str">
        <f>Rohdaten!L12</f>
        <v>wichtig</v>
      </c>
      <c r="P13" s="1" t="str">
        <f>Rohdaten!M12</f>
        <v>neutral</v>
      </c>
      <c r="Q13" s="1" t="str">
        <f>Rohdaten!N12</f>
        <v>neutral</v>
      </c>
      <c r="R13" s="1" t="str">
        <f>Rohdaten!O12</f>
        <v>eher wichtig</v>
      </c>
      <c r="S13" s="1" t="str">
        <f>Rohdaten!P12</f>
        <v>wichtig</v>
      </c>
      <c r="T13" s="1" t="str">
        <f>Rohdaten!Q12</f>
        <v>wichtig</v>
      </c>
    </row>
    <row r="14" spans="2:20" x14ac:dyDescent="0.2">
      <c r="B14" s="9"/>
      <c r="D14" s="3" t="str">
        <f>Rohdaten!A13</f>
        <v>12</v>
      </c>
      <c r="E14" s="1" t="str">
        <f>Rohdaten!B13</f>
        <v>eher nicht wichtig</v>
      </c>
      <c r="F14" s="1" t="str">
        <f>Rohdaten!C13</f>
        <v>wichtig</v>
      </c>
      <c r="G14" s="1" t="str">
        <f>Rohdaten!D13</f>
        <v>eher wichtig</v>
      </c>
      <c r="H14" s="1" t="str">
        <f>Rohdaten!E13</f>
        <v>eher wichtig</v>
      </c>
      <c r="I14" s="1" t="str">
        <f>Rohdaten!F13</f>
        <v>eher wichtig</v>
      </c>
      <c r="J14" s="1" t="str">
        <f>Rohdaten!G13</f>
        <v>eher wichtig</v>
      </c>
      <c r="K14" s="1" t="str">
        <f>Rohdaten!H13</f>
        <v>eher wichtig</v>
      </c>
      <c r="L14" s="1" t="str">
        <f>Rohdaten!I13</f>
        <v>nicht wichtig</v>
      </c>
      <c r="M14" s="1" t="str">
        <f>Rohdaten!J13</f>
        <v>eher wichtig</v>
      </c>
      <c r="N14" s="1" t="str">
        <f>Rohdaten!K13</f>
        <v>eher nicht wichtig</v>
      </c>
      <c r="O14" s="1" t="str">
        <f>Rohdaten!L13</f>
        <v>eher wichtig</v>
      </c>
      <c r="P14" s="1" t="str">
        <f>Rohdaten!M13</f>
        <v>nicht wichtig</v>
      </c>
      <c r="Q14" s="1" t="str">
        <f>Rohdaten!N13</f>
        <v>eher wichtig</v>
      </c>
      <c r="R14" s="1" t="str">
        <f>Rohdaten!O13</f>
        <v>wichtig</v>
      </c>
      <c r="S14" s="1" t="str">
        <f>Rohdaten!P13</f>
        <v>nicht wichtig</v>
      </c>
      <c r="T14" s="1" t="str">
        <f>Rohdaten!Q13</f>
        <v>eher wichtig</v>
      </c>
    </row>
    <row r="15" spans="2:20" x14ac:dyDescent="0.2">
      <c r="B15" s="9"/>
      <c r="D15" s="3" t="str">
        <f>Rohdaten!A14</f>
        <v>13</v>
      </c>
      <c r="E15" s="1" t="str">
        <f>Rohdaten!B14</f>
        <v>nicht wichtig</v>
      </c>
      <c r="F15" s="1" t="str">
        <f>Rohdaten!C14</f>
        <v>eher wichtig</v>
      </c>
      <c r="G15" s="1" t="str">
        <f>Rohdaten!D14</f>
        <v>wichtig</v>
      </c>
      <c r="H15" s="1" t="str">
        <f>Rohdaten!E14</f>
        <v>wichtig</v>
      </c>
      <c r="I15" s="1" t="str">
        <f>Rohdaten!F14</f>
        <v>eher wichtig</v>
      </c>
      <c r="J15" s="1" t="str">
        <f>Rohdaten!G14</f>
        <v>eher wichtig</v>
      </c>
      <c r="K15" s="1" t="str">
        <f>Rohdaten!H14</f>
        <v>wichtig</v>
      </c>
      <c r="L15" s="1" t="str">
        <f>Rohdaten!I14</f>
        <v>nicht wichtig</v>
      </c>
      <c r="M15" s="1" t="str">
        <f>Rohdaten!J14</f>
        <v>wichtig</v>
      </c>
      <c r="N15" s="1" t="str">
        <f>Rohdaten!K14</f>
        <v>nicht wichtig</v>
      </c>
      <c r="O15" s="1" t="str">
        <f>Rohdaten!L14</f>
        <v>eher wichtig</v>
      </c>
      <c r="P15" s="1" t="str">
        <f>Rohdaten!M14</f>
        <v>eher nicht wichtig</v>
      </c>
      <c r="Q15" s="1" t="str">
        <f>Rohdaten!N14</f>
        <v>neutral</v>
      </c>
      <c r="R15" s="1" t="str">
        <f>Rohdaten!O14</f>
        <v>wichtig</v>
      </c>
      <c r="S15" s="1" t="str">
        <f>Rohdaten!P14</f>
        <v>nicht wichtig</v>
      </c>
      <c r="T15" s="1" t="str">
        <f>Rohdaten!Q14</f>
        <v>eher wichtig</v>
      </c>
    </row>
    <row r="16" spans="2:20" x14ac:dyDescent="0.2">
      <c r="B16" s="9"/>
      <c r="D16" s="3" t="str">
        <f>Rohdaten!A15</f>
        <v>14</v>
      </c>
      <c r="E16" s="1" t="str">
        <f>Rohdaten!B15</f>
        <v>neutral</v>
      </c>
      <c r="F16" s="1" t="str">
        <f>Rohdaten!C15</f>
        <v>wichtig</v>
      </c>
      <c r="G16" s="1" t="str">
        <f>Rohdaten!D15</f>
        <v>wichtig</v>
      </c>
      <c r="H16" s="1" t="str">
        <f>Rohdaten!E15</f>
        <v>eher nicht wichtig</v>
      </c>
      <c r="I16" s="1" t="str">
        <f>Rohdaten!F15</f>
        <v>wichtig</v>
      </c>
      <c r="J16" s="1" t="str">
        <f>Rohdaten!G15</f>
        <v>eher wichtig</v>
      </c>
      <c r="K16" s="1" t="str">
        <f>Rohdaten!H15</f>
        <v>eher wichtig</v>
      </c>
      <c r="L16" s="1" t="str">
        <f>Rohdaten!I15</f>
        <v>eher wichtig</v>
      </c>
      <c r="M16" s="1" t="str">
        <f>Rohdaten!J15</f>
        <v>wichtig</v>
      </c>
      <c r="N16" s="1" t="str">
        <f>Rohdaten!K15</f>
        <v>neutral</v>
      </c>
      <c r="O16" s="1" t="str">
        <f>Rohdaten!L15</f>
        <v>wichtig</v>
      </c>
      <c r="P16" s="1" t="str">
        <f>Rohdaten!M15</f>
        <v>eher wichtig</v>
      </c>
      <c r="Q16" s="1" t="str">
        <f>Rohdaten!N15</f>
        <v>wichtig</v>
      </c>
      <c r="R16" s="1" t="str">
        <f>Rohdaten!O15</f>
        <v>wichtig</v>
      </c>
      <c r="S16" s="1" t="str">
        <f>Rohdaten!P15</f>
        <v>wichtig</v>
      </c>
      <c r="T16" s="1" t="str">
        <f>Rohdaten!Q15</f>
        <v>wichtig</v>
      </c>
    </row>
    <row r="17" spans="2:20" x14ac:dyDescent="0.2">
      <c r="B17" s="9"/>
      <c r="D17" s="3" t="str">
        <f>Rohdaten!A16</f>
        <v>15</v>
      </c>
      <c r="E17" s="1" t="str">
        <f>Rohdaten!B16</f>
        <v>wichtig</v>
      </c>
      <c r="F17" s="1" t="str">
        <f>Rohdaten!C16</f>
        <v>eher wichtig</v>
      </c>
      <c r="G17" s="1" t="str">
        <f>Rohdaten!D16</f>
        <v>eher wichtig</v>
      </c>
      <c r="H17" s="1" t="str">
        <f>Rohdaten!E16</f>
        <v>eher wichtig</v>
      </c>
      <c r="I17" s="1" t="str">
        <f>Rohdaten!F16</f>
        <v>wichtig</v>
      </c>
      <c r="J17" s="1" t="str">
        <f>Rohdaten!G16</f>
        <v>eher wichtig</v>
      </c>
      <c r="K17" s="1" t="str">
        <f>Rohdaten!H16</f>
        <v>eher wichtig</v>
      </c>
      <c r="L17" s="1" t="str">
        <f>Rohdaten!I16</f>
        <v>neutral</v>
      </c>
      <c r="M17" s="1" t="str">
        <f>Rohdaten!J16</f>
        <v>wichtig</v>
      </c>
      <c r="N17" s="1" t="str">
        <f>Rohdaten!K16</f>
        <v>eher nicht wichtig</v>
      </c>
      <c r="O17" s="1" t="str">
        <f>Rohdaten!L16</f>
        <v>wichtig</v>
      </c>
      <c r="P17" s="1" t="str">
        <f>Rohdaten!M16</f>
        <v>neutral</v>
      </c>
      <c r="Q17" s="1" t="str">
        <f>Rohdaten!N16</f>
        <v>wichtig</v>
      </c>
      <c r="R17" s="1" t="str">
        <f>Rohdaten!O16</f>
        <v>eher wichtig</v>
      </c>
      <c r="S17" s="1" t="str">
        <f>Rohdaten!P16</f>
        <v>wichtig</v>
      </c>
      <c r="T17" s="1" t="str">
        <f>Rohdaten!Q16</f>
        <v>eher wichtig</v>
      </c>
    </row>
    <row r="18" spans="2:20" x14ac:dyDescent="0.2">
      <c r="B18" s="9"/>
      <c r="D18" s="3" t="str">
        <f>Rohdaten!A17</f>
        <v>16</v>
      </c>
      <c r="E18" s="1" t="str">
        <f>Rohdaten!B17</f>
        <v>wichtig</v>
      </c>
      <c r="F18" s="1" t="str">
        <f>Rohdaten!C17</f>
        <v>wichtig</v>
      </c>
      <c r="G18" s="1" t="str">
        <f>Rohdaten!D17</f>
        <v>wichtig</v>
      </c>
      <c r="H18" s="1" t="str">
        <f>Rohdaten!E17</f>
        <v>wichtig</v>
      </c>
      <c r="I18" s="1" t="str">
        <f>Rohdaten!F17</f>
        <v>eher wichtig</v>
      </c>
      <c r="J18" s="1" t="str">
        <f>Rohdaten!G17</f>
        <v>eher wichtig</v>
      </c>
      <c r="K18" s="1" t="str">
        <f>Rohdaten!H17</f>
        <v>wichtig</v>
      </c>
      <c r="L18" s="1" t="str">
        <f>Rohdaten!I17</f>
        <v>wichtig</v>
      </c>
      <c r="M18" s="1" t="str">
        <f>Rohdaten!J17</f>
        <v>wichtig</v>
      </c>
      <c r="N18" s="1" t="str">
        <f>Rohdaten!K17</f>
        <v>eher wichtig</v>
      </c>
      <c r="O18" s="1" t="str">
        <f>Rohdaten!L17</f>
        <v>neutral</v>
      </c>
      <c r="P18" s="1" t="str">
        <f>Rohdaten!M17</f>
        <v>wichtig</v>
      </c>
      <c r="Q18" s="1" t="str">
        <f>Rohdaten!N17</f>
        <v>wichtig</v>
      </c>
      <c r="R18" s="1" t="str">
        <f>Rohdaten!O17</f>
        <v>eher wichtig</v>
      </c>
      <c r="S18" s="1" t="str">
        <f>Rohdaten!P17</f>
        <v>neutral</v>
      </c>
      <c r="T18" s="1" t="str">
        <f>Rohdaten!Q17</f>
        <v>neutral</v>
      </c>
    </row>
    <row r="19" spans="2:20" x14ac:dyDescent="0.2">
      <c r="B19" s="9"/>
      <c r="D19" s="3" t="str">
        <f>Rohdaten!A18</f>
        <v>17</v>
      </c>
      <c r="E19" s="1" t="str">
        <f>Rohdaten!B18</f>
        <v>wichtig</v>
      </c>
      <c r="F19" s="1" t="str">
        <f>Rohdaten!C18</f>
        <v>eher wichtig</v>
      </c>
      <c r="G19" s="1" t="str">
        <f>Rohdaten!D18</f>
        <v>wichtig</v>
      </c>
      <c r="H19" s="1" t="str">
        <f>Rohdaten!E18</f>
        <v>eher wichtig</v>
      </c>
      <c r="I19" s="1" t="str">
        <f>Rohdaten!F18</f>
        <v>eher wichtig</v>
      </c>
      <c r="J19" s="1" t="str">
        <f>Rohdaten!G18</f>
        <v>neutral</v>
      </c>
      <c r="K19" s="1" t="str">
        <f>Rohdaten!H18</f>
        <v>wichtig</v>
      </c>
      <c r="L19" s="1" t="str">
        <f>Rohdaten!I18</f>
        <v>wichtig</v>
      </c>
      <c r="M19" s="1" t="str">
        <f>Rohdaten!J18</f>
        <v>wichtig</v>
      </c>
      <c r="N19" s="1" t="str">
        <f>Rohdaten!K18</f>
        <v>neutral</v>
      </c>
      <c r="O19" s="1" t="str">
        <f>Rohdaten!L18</f>
        <v>eher wichtig</v>
      </c>
      <c r="P19" s="1" t="str">
        <f>Rohdaten!M18</f>
        <v>neutral</v>
      </c>
      <c r="Q19" s="1" t="str">
        <f>Rohdaten!N18</f>
        <v>wichtig</v>
      </c>
      <c r="R19" s="1" t="str">
        <f>Rohdaten!O18</f>
        <v>wichtig</v>
      </c>
      <c r="S19" s="1" t="str">
        <f>Rohdaten!P18</f>
        <v>neutral</v>
      </c>
      <c r="T19" s="1" t="str">
        <f>Rohdaten!Q18</f>
        <v>eher nicht wichtig</v>
      </c>
    </row>
    <row r="20" spans="2:20" x14ac:dyDescent="0.2">
      <c r="B20" s="9"/>
      <c r="D20" s="3" t="str">
        <f>Rohdaten!A19</f>
        <v>18</v>
      </c>
      <c r="E20" s="1" t="str">
        <f>Rohdaten!B19</f>
        <v>eher wichtig</v>
      </c>
      <c r="F20" s="1" t="str">
        <f>Rohdaten!C19</f>
        <v>wichtig</v>
      </c>
      <c r="G20" s="1" t="str">
        <f>Rohdaten!D19</f>
        <v>wichtig</v>
      </c>
      <c r="H20" s="1" t="str">
        <f>Rohdaten!E19</f>
        <v>eher wichtig</v>
      </c>
      <c r="I20" s="1" t="str">
        <f>Rohdaten!F19</f>
        <v>eher wichtig</v>
      </c>
      <c r="J20" s="1" t="str">
        <f>Rohdaten!G19</f>
        <v>eher wichtig</v>
      </c>
      <c r="K20" s="1" t="str">
        <f>Rohdaten!H19</f>
        <v>wichtig</v>
      </c>
      <c r="L20" s="1" t="str">
        <f>Rohdaten!I19</f>
        <v>keine Angabe</v>
      </c>
      <c r="M20" s="1" t="str">
        <f>Rohdaten!J19</f>
        <v>eher nicht wichtig</v>
      </c>
      <c r="N20" s="1" t="str">
        <f>Rohdaten!K19</f>
        <v>wichtig</v>
      </c>
      <c r="O20" s="1" t="str">
        <f>Rohdaten!L19</f>
        <v>eher nicht wichtig</v>
      </c>
      <c r="P20" s="1" t="str">
        <f>Rohdaten!M19</f>
        <v>neutral</v>
      </c>
      <c r="Q20" s="1" t="str">
        <f>Rohdaten!N19</f>
        <v>wichtig</v>
      </c>
      <c r="R20" s="1" t="str">
        <f>Rohdaten!O19</f>
        <v>wichtig</v>
      </c>
      <c r="S20" s="1" t="str">
        <f>Rohdaten!P19</f>
        <v>eher nicht wichtig</v>
      </c>
      <c r="T20" s="1" t="str">
        <f>Rohdaten!Q19</f>
        <v>eher wichtig</v>
      </c>
    </row>
    <row r="21" spans="2:20" x14ac:dyDescent="0.2">
      <c r="B21" s="9"/>
      <c r="D21" s="3" t="str">
        <f>Rohdaten!A20</f>
        <v>19</v>
      </c>
      <c r="E21" s="1" t="str">
        <f>Rohdaten!B20</f>
        <v>wichtig</v>
      </c>
      <c r="F21" s="1" t="str">
        <f>Rohdaten!C20</f>
        <v>eher wichtig</v>
      </c>
      <c r="G21" s="1" t="str">
        <f>Rohdaten!D20</f>
        <v>eher wichtig</v>
      </c>
      <c r="H21" s="1" t="str">
        <f>Rohdaten!E20</f>
        <v>eher wichtig</v>
      </c>
      <c r="I21" s="1" t="str">
        <f>Rohdaten!F20</f>
        <v>eher wichtig</v>
      </c>
      <c r="J21" s="1" t="str">
        <f>Rohdaten!G20</f>
        <v>eher wichtig</v>
      </c>
      <c r="K21" s="1" t="str">
        <f>Rohdaten!H20</f>
        <v>wichtig</v>
      </c>
      <c r="L21" s="1" t="str">
        <f>Rohdaten!I20</f>
        <v>neutral</v>
      </c>
      <c r="M21" s="1" t="str">
        <f>Rohdaten!J20</f>
        <v>eher wichtig</v>
      </c>
      <c r="N21" s="1" t="str">
        <f>Rohdaten!K20</f>
        <v>neutral</v>
      </c>
      <c r="O21" s="1" t="str">
        <f>Rohdaten!L20</f>
        <v>wichtig</v>
      </c>
      <c r="P21" s="1" t="str">
        <f>Rohdaten!M20</f>
        <v>neutral</v>
      </c>
      <c r="Q21" s="1" t="str">
        <f>Rohdaten!N20</f>
        <v>eher wichtig</v>
      </c>
      <c r="R21" s="1" t="str">
        <f>Rohdaten!O20</f>
        <v>neutral</v>
      </c>
      <c r="S21" s="1" t="str">
        <f>Rohdaten!P20</f>
        <v>eher nicht wichtig</v>
      </c>
      <c r="T21" s="1" t="str">
        <f>Rohdaten!Q20</f>
        <v>eher wichtig</v>
      </c>
    </row>
    <row r="22" spans="2:20" x14ac:dyDescent="0.2">
      <c r="B22" s="9"/>
      <c r="D22" s="3" t="str">
        <f>Rohdaten!A21</f>
        <v>20</v>
      </c>
      <c r="E22" s="1" t="str">
        <f>Rohdaten!B21</f>
        <v>eher wichtig</v>
      </c>
      <c r="F22" s="1" t="str">
        <f>Rohdaten!C21</f>
        <v>wichtig</v>
      </c>
      <c r="G22" s="1" t="str">
        <f>Rohdaten!D21</f>
        <v>eher wichtig</v>
      </c>
      <c r="H22" s="1" t="str">
        <f>Rohdaten!E21</f>
        <v>wichtig</v>
      </c>
      <c r="I22" s="1" t="str">
        <f>Rohdaten!F21</f>
        <v>wichtig</v>
      </c>
      <c r="J22" s="1" t="str">
        <f>Rohdaten!G21</f>
        <v>eher wichtig</v>
      </c>
      <c r="K22" s="1" t="str">
        <f>Rohdaten!H21</f>
        <v>eher wichtig</v>
      </c>
      <c r="L22" s="1" t="str">
        <f>Rohdaten!I21</f>
        <v>eher wichtig</v>
      </c>
      <c r="M22" s="1" t="str">
        <f>Rohdaten!J21</f>
        <v>wichtig</v>
      </c>
      <c r="N22" s="1" t="str">
        <f>Rohdaten!K21</f>
        <v>eher wichtig</v>
      </c>
      <c r="O22" s="1" t="str">
        <f>Rohdaten!L21</f>
        <v>eher wichtig</v>
      </c>
      <c r="P22" s="1" t="str">
        <f>Rohdaten!M21</f>
        <v>eher wichtig</v>
      </c>
      <c r="Q22" s="1" t="str">
        <f>Rohdaten!N21</f>
        <v>wichtig</v>
      </c>
      <c r="R22" s="1" t="str">
        <f>Rohdaten!O21</f>
        <v>eher wichtig</v>
      </c>
      <c r="S22" s="1" t="str">
        <f>Rohdaten!P21</f>
        <v>eher wichtig</v>
      </c>
      <c r="T22" s="1" t="str">
        <f>Rohdaten!Q21</f>
        <v>eher wichtig</v>
      </c>
    </row>
    <row r="23" spans="2:20" x14ac:dyDescent="0.2">
      <c r="B23" s="9"/>
      <c r="D23" s="3" t="str">
        <f>Rohdaten!A22</f>
        <v>21</v>
      </c>
      <c r="E23" s="1" t="str">
        <f>Rohdaten!B22</f>
        <v>neutral</v>
      </c>
      <c r="F23" s="1" t="str">
        <f>Rohdaten!C22</f>
        <v>wichtig</v>
      </c>
      <c r="G23" s="1" t="str">
        <f>Rohdaten!D22</f>
        <v>wichtig</v>
      </c>
      <c r="H23" s="1" t="str">
        <f>Rohdaten!E22</f>
        <v>wichtig</v>
      </c>
      <c r="I23" s="1" t="str">
        <f>Rohdaten!F22</f>
        <v>wichtig</v>
      </c>
      <c r="J23" s="1" t="str">
        <f>Rohdaten!G22</f>
        <v>wichtig</v>
      </c>
      <c r="K23" s="1" t="str">
        <f>Rohdaten!H22</f>
        <v>wichtig</v>
      </c>
      <c r="L23" s="1" t="str">
        <f>Rohdaten!I22</f>
        <v>eher wichtig</v>
      </c>
      <c r="M23" s="1" t="str">
        <f>Rohdaten!J22</f>
        <v>wichtig</v>
      </c>
      <c r="N23" s="1" t="str">
        <f>Rohdaten!K22</f>
        <v>wichtig</v>
      </c>
      <c r="O23" s="1" t="str">
        <f>Rohdaten!L22</f>
        <v>wichtig</v>
      </c>
      <c r="P23" s="1" t="str">
        <f>Rohdaten!M22</f>
        <v>wichtig</v>
      </c>
      <c r="Q23" s="1" t="str">
        <f>Rohdaten!N22</f>
        <v>wichtig</v>
      </c>
      <c r="R23" s="1" t="str">
        <f>Rohdaten!O22</f>
        <v>wichtig</v>
      </c>
      <c r="S23" s="1" t="str">
        <f>Rohdaten!P22</f>
        <v>eher wichtig</v>
      </c>
      <c r="T23" s="1" t="str">
        <f>Rohdaten!Q22</f>
        <v>eher wichtig</v>
      </c>
    </row>
    <row r="24" spans="2:20" x14ac:dyDescent="0.2">
      <c r="B24" s="9"/>
      <c r="D24" s="3" t="str">
        <f>Rohdaten!A23</f>
        <v>22</v>
      </c>
      <c r="E24" s="1" t="str">
        <f>Rohdaten!B23</f>
        <v>wichtig</v>
      </c>
      <c r="F24" s="1" t="str">
        <f>Rohdaten!C23</f>
        <v>wichtig</v>
      </c>
      <c r="G24" s="1" t="str">
        <f>Rohdaten!D23</f>
        <v>neutral</v>
      </c>
      <c r="H24" s="1" t="str">
        <f>Rohdaten!E23</f>
        <v>wichtig</v>
      </c>
      <c r="I24" s="1" t="str">
        <f>Rohdaten!F23</f>
        <v>eher wichtig</v>
      </c>
      <c r="J24" s="1" t="str">
        <f>Rohdaten!G23</f>
        <v>wichtig</v>
      </c>
      <c r="K24" s="1" t="str">
        <f>Rohdaten!H23</f>
        <v>wichtig</v>
      </c>
      <c r="L24" s="1" t="str">
        <f>Rohdaten!I23</f>
        <v>wichtig</v>
      </c>
      <c r="M24" s="1" t="str">
        <f>Rohdaten!J23</f>
        <v>wichtig</v>
      </c>
      <c r="N24" s="1" t="str">
        <f>Rohdaten!K23</f>
        <v>eher nicht wichtig</v>
      </c>
      <c r="O24" s="1" t="str">
        <f>Rohdaten!L23</f>
        <v>wichtig</v>
      </c>
      <c r="P24" s="1" t="str">
        <f>Rohdaten!M23</f>
        <v>wichtig</v>
      </c>
      <c r="Q24" s="1" t="str">
        <f>Rohdaten!N23</f>
        <v>wichtig</v>
      </c>
      <c r="R24" s="1" t="str">
        <f>Rohdaten!O23</f>
        <v>wichtig</v>
      </c>
      <c r="S24" s="1" t="str">
        <f>Rohdaten!P23</f>
        <v>wichtig</v>
      </c>
      <c r="T24" s="1" t="str">
        <f>Rohdaten!Q23</f>
        <v>neutral</v>
      </c>
    </row>
    <row r="25" spans="2:20" x14ac:dyDescent="0.2">
      <c r="B25" s="9"/>
      <c r="D25" s="3" t="str">
        <f>Rohdaten!A24</f>
        <v>23</v>
      </c>
      <c r="E25" s="1" t="str">
        <f>Rohdaten!B24</f>
        <v>neutral</v>
      </c>
      <c r="F25" s="1" t="str">
        <f>Rohdaten!C24</f>
        <v>eher wichtig</v>
      </c>
      <c r="G25" s="1" t="str">
        <f>Rohdaten!D24</f>
        <v>eher wichtig</v>
      </c>
      <c r="H25" s="1" t="str">
        <f>Rohdaten!E24</f>
        <v>wichtig</v>
      </c>
      <c r="I25" s="1" t="str">
        <f>Rohdaten!F24</f>
        <v>wichtig</v>
      </c>
      <c r="J25" s="1" t="str">
        <f>Rohdaten!G24</f>
        <v>wichtig</v>
      </c>
      <c r="K25" s="1" t="str">
        <f>Rohdaten!H24</f>
        <v>eher wichtig</v>
      </c>
      <c r="L25" s="1" t="str">
        <f>Rohdaten!I24</f>
        <v>eher nicht wichtig</v>
      </c>
      <c r="M25" s="1" t="str">
        <f>Rohdaten!J24</f>
        <v>eher wichtig</v>
      </c>
      <c r="N25" s="1" t="str">
        <f>Rohdaten!K24</f>
        <v>neutral</v>
      </c>
      <c r="O25" s="1" t="str">
        <f>Rohdaten!L24</f>
        <v>neutral</v>
      </c>
      <c r="P25" s="1" t="str">
        <f>Rohdaten!M24</f>
        <v>eher wichtig</v>
      </c>
      <c r="Q25" s="1" t="str">
        <f>Rohdaten!N24</f>
        <v>eher wichtig</v>
      </c>
      <c r="R25" s="1" t="str">
        <f>Rohdaten!O24</f>
        <v>eher wichtig</v>
      </c>
      <c r="S25" s="1" t="str">
        <f>Rohdaten!P24</f>
        <v>neutral</v>
      </c>
      <c r="T25" s="1" t="str">
        <f>Rohdaten!Q24</f>
        <v>wichtig</v>
      </c>
    </row>
    <row r="26" spans="2:20" x14ac:dyDescent="0.2">
      <c r="B26" s="9"/>
      <c r="D26" s="3" t="str">
        <f>Rohdaten!A25</f>
        <v>24</v>
      </c>
      <c r="E26" s="1" t="str">
        <f>Rohdaten!B25</f>
        <v>eher nicht wichtig</v>
      </c>
      <c r="F26" s="1" t="str">
        <f>Rohdaten!C25</f>
        <v>wichtig</v>
      </c>
      <c r="G26" s="1" t="str">
        <f>Rohdaten!D25</f>
        <v>wichtig</v>
      </c>
      <c r="H26" s="1" t="str">
        <f>Rohdaten!E25</f>
        <v>wichtig</v>
      </c>
      <c r="I26" s="1" t="str">
        <f>Rohdaten!F25</f>
        <v>wichtig</v>
      </c>
      <c r="J26" s="1" t="str">
        <f>Rohdaten!G25</f>
        <v>wichtig</v>
      </c>
      <c r="K26" s="1" t="str">
        <f>Rohdaten!H25</f>
        <v>wichtig</v>
      </c>
      <c r="L26" s="1" t="str">
        <f>Rohdaten!I25</f>
        <v>Keine Angabe</v>
      </c>
      <c r="M26" s="1" t="str">
        <f>Rohdaten!J25</f>
        <v>eher wichtig</v>
      </c>
      <c r="N26" s="1" t="str">
        <f>Rohdaten!K25</f>
        <v>eher wichtig</v>
      </c>
      <c r="O26" s="1" t="str">
        <f>Rohdaten!L25</f>
        <v>neutral</v>
      </c>
      <c r="P26" s="1" t="str">
        <f>Rohdaten!M25</f>
        <v>eher nicht wichtig</v>
      </c>
      <c r="Q26" s="1" t="str">
        <f>Rohdaten!N25</f>
        <v>eher wichtig</v>
      </c>
      <c r="R26" s="1" t="str">
        <f>Rohdaten!O25</f>
        <v>eher wichtig</v>
      </c>
      <c r="S26" s="1" t="str">
        <f>Rohdaten!P25</f>
        <v>eher wichtig</v>
      </c>
      <c r="T26" s="1" t="str">
        <f>Rohdaten!Q25</f>
        <v>eher wichtig</v>
      </c>
    </row>
    <row r="27" spans="2:20" x14ac:dyDescent="0.2">
      <c r="B27" s="9"/>
      <c r="D27" s="3" t="str">
        <f>Rohdaten!A26</f>
        <v>25</v>
      </c>
      <c r="E27" s="1" t="str">
        <f>Rohdaten!B26</f>
        <v>eher wichtig</v>
      </c>
      <c r="F27" s="1" t="str">
        <f>Rohdaten!C26</f>
        <v>wichtig</v>
      </c>
      <c r="G27" s="1" t="str">
        <f>Rohdaten!D26</f>
        <v>eher wichtig</v>
      </c>
      <c r="H27" s="1" t="str">
        <f>Rohdaten!E26</f>
        <v>wichtig</v>
      </c>
      <c r="I27" s="1" t="str">
        <f>Rohdaten!F26</f>
        <v>wichtig</v>
      </c>
      <c r="J27" s="1" t="str">
        <f>Rohdaten!G26</f>
        <v>neutral</v>
      </c>
      <c r="K27" s="1" t="str">
        <f>Rohdaten!H26</f>
        <v>wichtig</v>
      </c>
      <c r="L27" s="1" t="str">
        <f>Rohdaten!I26</f>
        <v>eher wichtig</v>
      </c>
      <c r="M27" s="1" t="str">
        <f>Rohdaten!J26</f>
        <v>wichtig</v>
      </c>
      <c r="N27" s="1" t="str">
        <f>Rohdaten!K26</f>
        <v>eher wichtig</v>
      </c>
      <c r="O27" s="1" t="str">
        <f>Rohdaten!L26</f>
        <v>eher wichtig</v>
      </c>
      <c r="P27" s="1" t="str">
        <f>Rohdaten!M26</f>
        <v>wichtig</v>
      </c>
      <c r="Q27" s="1" t="str">
        <f>Rohdaten!N26</f>
        <v>neutral</v>
      </c>
      <c r="R27" s="1" t="str">
        <f>Rohdaten!O26</f>
        <v>wichtig</v>
      </c>
      <c r="S27" s="1" t="str">
        <f>Rohdaten!P26</f>
        <v>neutral</v>
      </c>
      <c r="T27" s="1" t="str">
        <f>Rohdaten!Q26</f>
        <v>neutral</v>
      </c>
    </row>
    <row r="28" spans="2:20" x14ac:dyDescent="0.2">
      <c r="D28" s="3" t="str">
        <f>Rohdaten!A27</f>
        <v>26</v>
      </c>
      <c r="E28" s="1" t="str">
        <f>Rohdaten!B27</f>
        <v>neutral</v>
      </c>
      <c r="F28" s="1" t="str">
        <f>Rohdaten!C27</f>
        <v>wichtig</v>
      </c>
      <c r="G28" s="1" t="str">
        <f>Rohdaten!D27</f>
        <v>wichtig</v>
      </c>
      <c r="H28" s="1" t="str">
        <f>Rohdaten!E27</f>
        <v>neutral</v>
      </c>
      <c r="I28" s="1" t="str">
        <f>Rohdaten!F27</f>
        <v>eher wichtig</v>
      </c>
      <c r="J28" s="1" t="str">
        <f>Rohdaten!G27</f>
        <v>wichtig</v>
      </c>
      <c r="K28" s="1" t="str">
        <f>Rohdaten!H27</f>
        <v>neutral</v>
      </c>
      <c r="L28" s="1" t="str">
        <f>Rohdaten!I27</f>
        <v>eher nicht wichtig</v>
      </c>
      <c r="M28" s="1" t="str">
        <f>Rohdaten!J27</f>
        <v>wichtig</v>
      </c>
      <c r="N28" s="1" t="str">
        <f>Rohdaten!K27</f>
        <v>nicht wichtig</v>
      </c>
      <c r="O28" s="1" t="str">
        <f>Rohdaten!L27</f>
        <v>wichtig</v>
      </c>
      <c r="P28" s="1" t="str">
        <f>Rohdaten!M27</f>
        <v>neutral</v>
      </c>
      <c r="Q28" s="1" t="str">
        <f>Rohdaten!N27</f>
        <v>wichtig</v>
      </c>
      <c r="R28" s="1" t="str">
        <f>Rohdaten!O27</f>
        <v>eher wichtig</v>
      </c>
      <c r="S28" s="1" t="str">
        <f>Rohdaten!P27</f>
        <v>neutral</v>
      </c>
      <c r="T28" s="1" t="str">
        <f>Rohdaten!Q27</f>
        <v>eher wichtig</v>
      </c>
    </row>
    <row r="29" spans="2:20" x14ac:dyDescent="0.2">
      <c r="D29" s="3" t="str">
        <f>Rohdaten!A28</f>
        <v>27</v>
      </c>
      <c r="E29" s="1" t="str">
        <f>Rohdaten!B28</f>
        <v>wichtig</v>
      </c>
      <c r="F29" s="1" t="str">
        <f>Rohdaten!C28</f>
        <v>eher wichtig</v>
      </c>
      <c r="G29" s="1" t="str">
        <f>Rohdaten!D28</f>
        <v>wichtig</v>
      </c>
      <c r="H29" s="1" t="str">
        <f>Rohdaten!E28</f>
        <v>wichtig</v>
      </c>
      <c r="I29" s="1" t="str">
        <f>Rohdaten!F28</f>
        <v>wichtig</v>
      </c>
      <c r="J29" s="1" t="str">
        <f>Rohdaten!G28</f>
        <v>eher wichtig</v>
      </c>
      <c r="K29" s="1" t="str">
        <f>Rohdaten!H28</f>
        <v>eher wichtig</v>
      </c>
      <c r="L29" s="1" t="str">
        <f>Rohdaten!I28</f>
        <v>eher wichtig</v>
      </c>
      <c r="M29" s="1" t="str">
        <f>Rohdaten!J28</f>
        <v>eher wichtig</v>
      </c>
      <c r="N29" s="1" t="str">
        <f>Rohdaten!K28</f>
        <v>eher wichtig</v>
      </c>
      <c r="O29" s="1" t="str">
        <f>Rohdaten!L28</f>
        <v>neutral</v>
      </c>
      <c r="P29" s="1" t="str">
        <f>Rohdaten!M28</f>
        <v>neutral</v>
      </c>
      <c r="Q29" s="1" t="str">
        <f>Rohdaten!N28</f>
        <v>wichtig</v>
      </c>
      <c r="R29" s="1" t="str">
        <f>Rohdaten!O28</f>
        <v>eher wichtig</v>
      </c>
      <c r="S29" s="1" t="str">
        <f>Rohdaten!P28</f>
        <v>eher wichtig</v>
      </c>
      <c r="T29" s="1" t="str">
        <f>Rohdaten!Q28</f>
        <v>wichtig</v>
      </c>
    </row>
    <row r="30" spans="2:20" x14ac:dyDescent="0.2">
      <c r="D30" s="3" t="str">
        <f>Rohdaten!A29</f>
        <v>28</v>
      </c>
      <c r="E30" s="1" t="str">
        <f>Rohdaten!B29</f>
        <v>neutral</v>
      </c>
      <c r="F30" s="1" t="str">
        <f>Rohdaten!C29</f>
        <v>wichtig</v>
      </c>
      <c r="G30" s="1" t="str">
        <f>Rohdaten!D29</f>
        <v>neutral</v>
      </c>
      <c r="H30" s="1" t="str">
        <f>Rohdaten!E29</f>
        <v>eher wichtig</v>
      </c>
      <c r="I30" s="1" t="str">
        <f>Rohdaten!F29</f>
        <v>wichtig</v>
      </c>
      <c r="J30" s="1" t="str">
        <f>Rohdaten!G29</f>
        <v>wichtig</v>
      </c>
      <c r="K30" s="1" t="str">
        <f>Rohdaten!H29</f>
        <v>eher wichtig</v>
      </c>
      <c r="L30" s="1" t="str">
        <f>Rohdaten!I29</f>
        <v>neutral</v>
      </c>
      <c r="M30" s="1" t="str">
        <f>Rohdaten!J29</f>
        <v>neutral</v>
      </c>
      <c r="N30" s="1" t="str">
        <f>Rohdaten!K29</f>
        <v>neutral</v>
      </c>
      <c r="O30" s="1" t="str">
        <f>Rohdaten!L29</f>
        <v>wichtig</v>
      </c>
      <c r="P30" s="1" t="str">
        <f>Rohdaten!M29</f>
        <v>neutral</v>
      </c>
      <c r="Q30" s="1" t="str">
        <f>Rohdaten!N29</f>
        <v>wichtig</v>
      </c>
      <c r="R30" s="1" t="str">
        <f>Rohdaten!O29</f>
        <v>eher wichtig</v>
      </c>
      <c r="S30" s="1" t="str">
        <f>Rohdaten!P29</f>
        <v>wichtig</v>
      </c>
      <c r="T30" s="1" t="str">
        <f>Rohdaten!Q29</f>
        <v>eher wichtig</v>
      </c>
    </row>
    <row r="31" spans="2:20" x14ac:dyDescent="0.2">
      <c r="D31" s="3" t="str">
        <f>Rohdaten!A30</f>
        <v>29</v>
      </c>
      <c r="E31" s="1" t="str">
        <f>Rohdaten!B30</f>
        <v>eher nicht wichtig</v>
      </c>
      <c r="F31" s="1" t="str">
        <f>Rohdaten!C30</f>
        <v>wichtig</v>
      </c>
      <c r="G31" s="1" t="str">
        <f>Rohdaten!D30</f>
        <v>eher wichtig</v>
      </c>
      <c r="H31" s="1" t="str">
        <f>Rohdaten!E30</f>
        <v>wichtig</v>
      </c>
      <c r="I31" s="1" t="str">
        <f>Rohdaten!F30</f>
        <v>wichtig</v>
      </c>
      <c r="J31" s="1" t="str">
        <f>Rohdaten!G30</f>
        <v>neutral</v>
      </c>
      <c r="K31" s="1" t="str">
        <f>Rohdaten!H30</f>
        <v>eher wichtig</v>
      </c>
      <c r="L31" s="1" t="str">
        <f>Rohdaten!I30</f>
        <v>neutral</v>
      </c>
      <c r="M31" s="1" t="str">
        <f>Rohdaten!J30</f>
        <v>eher wichtig</v>
      </c>
      <c r="N31" s="1" t="str">
        <f>Rohdaten!K30</f>
        <v>eher wichtig</v>
      </c>
      <c r="O31" s="1" t="str">
        <f>Rohdaten!L30</f>
        <v>neutral</v>
      </c>
      <c r="P31" s="1" t="str">
        <f>Rohdaten!M30</f>
        <v>wichtig</v>
      </c>
      <c r="Q31" s="1" t="str">
        <f>Rohdaten!N30</f>
        <v>wichtig</v>
      </c>
      <c r="R31" s="1" t="str">
        <f>Rohdaten!O30</f>
        <v>eher wichtig</v>
      </c>
      <c r="S31" s="1" t="str">
        <f>Rohdaten!P30</f>
        <v>wichtig</v>
      </c>
      <c r="T31" s="1" t="str">
        <f>Rohdaten!Q30</f>
        <v>eher wichtig</v>
      </c>
    </row>
    <row r="32" spans="2:20" x14ac:dyDescent="0.2">
      <c r="D32" s="3" t="str">
        <f>Rohdaten!A31</f>
        <v>30</v>
      </c>
      <c r="E32" s="1" t="str">
        <f>Rohdaten!B31</f>
        <v>eher nicht wichtig</v>
      </c>
      <c r="F32" s="1" t="str">
        <f>Rohdaten!C31</f>
        <v>wichtig</v>
      </c>
      <c r="G32" s="1" t="str">
        <f>Rohdaten!D31</f>
        <v>eher nicht wichtig</v>
      </c>
      <c r="H32" s="1" t="str">
        <f>Rohdaten!E31</f>
        <v>neutral</v>
      </c>
      <c r="I32" s="1" t="str">
        <f>Rohdaten!F31</f>
        <v>neutral</v>
      </c>
      <c r="J32" s="1" t="str">
        <f>Rohdaten!G31</f>
        <v>wichtig</v>
      </c>
      <c r="K32" s="1" t="str">
        <f>Rohdaten!H31</f>
        <v>eher wichtig</v>
      </c>
      <c r="L32" s="1" t="str">
        <f>Rohdaten!I31</f>
        <v>wichtig</v>
      </c>
      <c r="M32" s="1" t="str">
        <f>Rohdaten!J31</f>
        <v>wichtig</v>
      </c>
      <c r="N32" s="1" t="str">
        <f>Rohdaten!K31</f>
        <v>wichtig</v>
      </c>
      <c r="O32" s="1" t="str">
        <f>Rohdaten!L31</f>
        <v>nicht wichtig</v>
      </c>
      <c r="P32" s="1" t="str">
        <f>Rohdaten!M31</f>
        <v>eher nicht wichtig</v>
      </c>
      <c r="Q32" s="1" t="str">
        <f>Rohdaten!N31</f>
        <v>eher wichtig</v>
      </c>
      <c r="R32" s="1" t="str">
        <f>Rohdaten!O31</f>
        <v>wichtig</v>
      </c>
      <c r="S32" s="1" t="str">
        <f>Rohdaten!P31</f>
        <v>wichtig</v>
      </c>
      <c r="T32" s="1" t="str">
        <f>Rohdaten!Q31</f>
        <v>wichtig</v>
      </c>
    </row>
    <row r="33" spans="1:22" x14ac:dyDescent="0.2">
      <c r="D33" s="3" t="str">
        <f>Rohdaten!A32</f>
        <v>31</v>
      </c>
      <c r="E33" s="1" t="str">
        <f>Rohdaten!B32</f>
        <v>wichtig</v>
      </c>
      <c r="F33" s="1" t="str">
        <f>Rohdaten!C32</f>
        <v>wichtig</v>
      </c>
      <c r="G33" s="1" t="str">
        <f>Rohdaten!D32</f>
        <v>wichtig</v>
      </c>
      <c r="H33" s="1" t="str">
        <f>Rohdaten!E32</f>
        <v>wichtig</v>
      </c>
      <c r="I33" s="1" t="str">
        <f>Rohdaten!F32</f>
        <v>wichtig</v>
      </c>
      <c r="J33" s="1" t="str">
        <f>Rohdaten!G32</f>
        <v>wichtig</v>
      </c>
      <c r="K33" s="1" t="str">
        <f>Rohdaten!H32</f>
        <v>wichtig</v>
      </c>
      <c r="L33" s="1" t="str">
        <f>Rohdaten!I32</f>
        <v>neutral</v>
      </c>
      <c r="M33" s="1" t="str">
        <f>Rohdaten!J32</f>
        <v>wichtig</v>
      </c>
      <c r="N33" s="1" t="str">
        <f>Rohdaten!K32</f>
        <v>eher wichtig</v>
      </c>
      <c r="O33" s="1" t="str">
        <f>Rohdaten!L32</f>
        <v>eher wichtig</v>
      </c>
      <c r="P33" s="1" t="str">
        <f>Rohdaten!M32</f>
        <v>wichtig</v>
      </c>
      <c r="Q33" s="1" t="str">
        <f>Rohdaten!N32</f>
        <v>wichtig</v>
      </c>
      <c r="R33" s="1" t="str">
        <f>Rohdaten!O32</f>
        <v>wichtig</v>
      </c>
      <c r="S33" s="1" t="str">
        <f>Rohdaten!P32</f>
        <v>wichtig</v>
      </c>
      <c r="T33" s="1" t="str">
        <f>Rohdaten!Q32</f>
        <v>wichtig</v>
      </c>
    </row>
    <row r="34" spans="1:22" x14ac:dyDescent="0.2">
      <c r="D34" s="3" t="str">
        <f>Rohdaten!A33</f>
        <v>32</v>
      </c>
      <c r="E34" s="1" t="str">
        <f>Rohdaten!B33</f>
        <v>eher wichtig</v>
      </c>
      <c r="F34" s="1" t="str">
        <f>Rohdaten!C33</f>
        <v>nicht wichtig</v>
      </c>
      <c r="G34" s="1" t="str">
        <f>Rohdaten!D33</f>
        <v>eher wichtig</v>
      </c>
      <c r="H34" s="1" t="str">
        <f>Rohdaten!E33</f>
        <v>wichtig</v>
      </c>
      <c r="I34" s="1" t="str">
        <f>Rohdaten!F33</f>
        <v>wichtig</v>
      </c>
      <c r="J34" s="1" t="str">
        <f>Rohdaten!G33</f>
        <v>neutral</v>
      </c>
      <c r="K34" s="1" t="str">
        <f>Rohdaten!H33</f>
        <v>neutral</v>
      </c>
      <c r="L34" s="1" t="str">
        <f>Rohdaten!I33</f>
        <v>eher nicht wichtig</v>
      </c>
      <c r="M34" s="1" t="str">
        <f>Rohdaten!J33</f>
        <v>wichtig</v>
      </c>
      <c r="N34" s="1" t="str">
        <f>Rohdaten!K33</f>
        <v>neutral</v>
      </c>
      <c r="O34" s="1" t="str">
        <f>Rohdaten!L33</f>
        <v>nicht wichtig</v>
      </c>
      <c r="P34" s="1" t="str">
        <f>Rohdaten!M33</f>
        <v>Keine Angabe</v>
      </c>
      <c r="Q34" s="1" t="str">
        <f>Rohdaten!N33</f>
        <v>Keine Angabe</v>
      </c>
      <c r="R34" s="1" t="str">
        <f>Rohdaten!O33</f>
        <v>eher nicht wichtig</v>
      </c>
      <c r="S34" s="1" t="str">
        <f>Rohdaten!P33</f>
        <v>wichtig</v>
      </c>
      <c r="T34" s="1" t="str">
        <f>Rohdaten!Q33</f>
        <v>nicht wichtig</v>
      </c>
    </row>
    <row r="35" spans="1:22" x14ac:dyDescent="0.2">
      <c r="D35" s="3" t="str">
        <f>Rohdaten!A34</f>
        <v>33</v>
      </c>
      <c r="E35" s="1" t="str">
        <f>Rohdaten!B34</f>
        <v>wichtig</v>
      </c>
      <c r="F35" s="1" t="str">
        <f>Rohdaten!C34</f>
        <v>wichtig</v>
      </c>
      <c r="G35" s="1" t="str">
        <f>Rohdaten!D34</f>
        <v>eher wichtig</v>
      </c>
      <c r="H35" s="1" t="str">
        <f>Rohdaten!E34</f>
        <v>wichtig</v>
      </c>
      <c r="I35" s="1" t="str">
        <f>Rohdaten!F34</f>
        <v>wichtig</v>
      </c>
      <c r="J35" s="1" t="str">
        <f>Rohdaten!G34</f>
        <v>wichtig</v>
      </c>
      <c r="K35" s="1" t="str">
        <f>Rohdaten!H34</f>
        <v>wichtig</v>
      </c>
      <c r="L35" s="1" t="str">
        <f>Rohdaten!I34</f>
        <v>wichtig</v>
      </c>
      <c r="M35" s="1" t="str">
        <f>Rohdaten!J34</f>
        <v>wichtig</v>
      </c>
      <c r="N35" s="1" t="str">
        <f>Rohdaten!K34</f>
        <v>wichtig</v>
      </c>
      <c r="O35" s="1" t="str">
        <f>Rohdaten!L34</f>
        <v>eher wichtig</v>
      </c>
      <c r="P35" s="1" t="str">
        <f>Rohdaten!M34</f>
        <v>eher wichtig</v>
      </c>
      <c r="Q35" s="1" t="str">
        <f>Rohdaten!N34</f>
        <v>wichtig</v>
      </c>
      <c r="R35" s="1" t="str">
        <f>Rohdaten!O34</f>
        <v>wichtig</v>
      </c>
      <c r="S35" s="1" t="str">
        <f>Rohdaten!P34</f>
        <v>wichtig</v>
      </c>
      <c r="T35" s="1" t="str">
        <f>Rohdaten!Q34</f>
        <v>wichtig</v>
      </c>
    </row>
    <row r="36" spans="1:22" x14ac:dyDescent="0.2">
      <c r="D36" s="3" t="str">
        <f>Rohdaten!A35</f>
        <v>34</v>
      </c>
      <c r="E36" s="1" t="str">
        <f>Rohdaten!B35</f>
        <v>neutral</v>
      </c>
      <c r="F36" s="1" t="str">
        <f>Rohdaten!C35</f>
        <v>eher wichtig</v>
      </c>
      <c r="G36" s="1" t="str">
        <f>Rohdaten!D35</f>
        <v>neutral</v>
      </c>
      <c r="H36" s="1" t="str">
        <f>Rohdaten!E35</f>
        <v>neutral</v>
      </c>
      <c r="I36" s="1" t="str">
        <f>Rohdaten!F35</f>
        <v>wichtig</v>
      </c>
      <c r="J36" s="1" t="str">
        <f>Rohdaten!G35</f>
        <v>wichtig</v>
      </c>
      <c r="K36" s="1" t="str">
        <f>Rohdaten!H35</f>
        <v>eher wichtig</v>
      </c>
      <c r="L36" s="1" t="str">
        <f>Rohdaten!I35</f>
        <v>neutral</v>
      </c>
      <c r="M36" s="1" t="str">
        <f>Rohdaten!J35</f>
        <v>wichtig</v>
      </c>
      <c r="N36" s="1" t="str">
        <f>Rohdaten!K35</f>
        <v>eher wichtig</v>
      </c>
      <c r="O36" s="1" t="str">
        <f>Rohdaten!L35</f>
        <v>eher nicht wichtig</v>
      </c>
      <c r="P36" s="1" t="str">
        <f>Rohdaten!M35</f>
        <v>neutral</v>
      </c>
      <c r="Q36" s="1" t="str">
        <f>Rohdaten!N35</f>
        <v>wichtig</v>
      </c>
      <c r="R36" s="1" t="str">
        <f>Rohdaten!O35</f>
        <v>neutral</v>
      </c>
      <c r="S36" s="1" t="str">
        <f>Rohdaten!P35</f>
        <v>neutral</v>
      </c>
      <c r="T36" s="1" t="str">
        <f>Rohdaten!Q35</f>
        <v>eher wichtig</v>
      </c>
    </row>
    <row r="37" spans="1:22" x14ac:dyDescent="0.2">
      <c r="D37" s="3" t="str">
        <f>Rohdaten!A36</f>
        <v>35</v>
      </c>
      <c r="E37" s="1" t="str">
        <f>Rohdaten!B36</f>
        <v>wichtig</v>
      </c>
      <c r="F37" s="1" t="str">
        <f>Rohdaten!C36</f>
        <v>wichtig</v>
      </c>
      <c r="G37" s="1" t="str">
        <f>Rohdaten!D36</f>
        <v>eher nicht wichtig</v>
      </c>
      <c r="H37" s="1" t="str">
        <f>Rohdaten!E36</f>
        <v>eher wichtig</v>
      </c>
      <c r="I37" s="1" t="str">
        <f>Rohdaten!F36</f>
        <v>wichtig</v>
      </c>
      <c r="J37" s="1" t="str">
        <f>Rohdaten!G36</f>
        <v>wichtig</v>
      </c>
      <c r="K37" s="1" t="str">
        <f>Rohdaten!H36</f>
        <v>neutral</v>
      </c>
      <c r="L37" s="1" t="str">
        <f>Rohdaten!I36</f>
        <v>neutral</v>
      </c>
      <c r="M37" s="1" t="str">
        <f>Rohdaten!J36</f>
        <v>eher wichtig</v>
      </c>
      <c r="N37" s="1" t="str">
        <f>Rohdaten!K36</f>
        <v>Keine Angabe</v>
      </c>
      <c r="O37" s="1" t="str">
        <f>Rohdaten!L36</f>
        <v>neutral</v>
      </c>
      <c r="P37" s="1" t="str">
        <f>Rohdaten!M36</f>
        <v>eher wichtig</v>
      </c>
      <c r="Q37" s="1" t="str">
        <f>Rohdaten!N36</f>
        <v>wichtig</v>
      </c>
      <c r="R37" s="1" t="str">
        <f>Rohdaten!O36</f>
        <v>wichtig</v>
      </c>
      <c r="S37" s="1" t="str">
        <f>Rohdaten!P36</f>
        <v>wichtig</v>
      </c>
      <c r="T37" s="1" t="str">
        <f>Rohdaten!Q36</f>
        <v>wichtig</v>
      </c>
    </row>
    <row r="38" spans="1:22" x14ac:dyDescent="0.2">
      <c r="D38" s="3" t="str">
        <f>Rohdaten!A37</f>
        <v>36</v>
      </c>
      <c r="E38" s="1" t="str">
        <f>Rohdaten!B37</f>
        <v>wichtig</v>
      </c>
      <c r="F38" s="1" t="str">
        <f>Rohdaten!C37</f>
        <v>wichtig</v>
      </c>
      <c r="G38" s="1" t="str">
        <f>Rohdaten!D37</f>
        <v>wichtig</v>
      </c>
      <c r="H38" s="1" t="str">
        <f>Rohdaten!E37</f>
        <v>eher wichtig</v>
      </c>
      <c r="I38" s="1" t="str">
        <f>Rohdaten!F37</f>
        <v>wichtig</v>
      </c>
      <c r="J38" s="1" t="str">
        <f>Rohdaten!G37</f>
        <v>neutral</v>
      </c>
      <c r="K38" s="1" t="str">
        <f>Rohdaten!H37</f>
        <v>wichtig</v>
      </c>
      <c r="L38" s="1" t="str">
        <f>Rohdaten!I37</f>
        <v>neutral</v>
      </c>
      <c r="M38" s="1" t="str">
        <f>Rohdaten!J37</f>
        <v>wichtig</v>
      </c>
      <c r="N38" s="1" t="str">
        <f>Rohdaten!K37</f>
        <v>eher nicht wichtig</v>
      </c>
      <c r="O38" s="1" t="str">
        <f>Rohdaten!L37</f>
        <v>wichtig</v>
      </c>
      <c r="P38" s="1" t="str">
        <f>Rohdaten!M37</f>
        <v>eher wichtig</v>
      </c>
      <c r="Q38" s="1" t="str">
        <f>Rohdaten!N37</f>
        <v>wichtig</v>
      </c>
      <c r="R38" s="1" t="str">
        <f>Rohdaten!O37</f>
        <v>wichtig</v>
      </c>
      <c r="S38" s="1" t="str">
        <f>Rohdaten!P37</f>
        <v>eher wichtig</v>
      </c>
      <c r="T38" s="1" t="str">
        <f>Rohdaten!Q37</f>
        <v>neutral</v>
      </c>
    </row>
    <row r="39" spans="1:22" x14ac:dyDescent="0.2">
      <c r="D39" s="3" t="str">
        <f>Rohdaten!A38</f>
        <v>37</v>
      </c>
      <c r="E39" s="1" t="str">
        <f>Rohdaten!B38</f>
        <v>eher wichtig</v>
      </c>
      <c r="F39" s="1" t="str">
        <f>Rohdaten!C38</f>
        <v>eher wichtig</v>
      </c>
      <c r="G39" s="1" t="str">
        <f>Rohdaten!D38</f>
        <v>wichtig</v>
      </c>
      <c r="H39" s="1" t="str">
        <f>Rohdaten!E38</f>
        <v>eher wichtig</v>
      </c>
      <c r="I39" s="1" t="str">
        <f>Rohdaten!F38</f>
        <v>wichtig</v>
      </c>
      <c r="J39" s="1" t="str">
        <f>Rohdaten!G38</f>
        <v>wichtig</v>
      </c>
      <c r="K39" s="1" t="str">
        <f>Rohdaten!H38</f>
        <v>wichtig</v>
      </c>
      <c r="L39" s="1" t="str">
        <f>Rohdaten!I38</f>
        <v>eher nicht wichtig</v>
      </c>
      <c r="M39" s="1" t="str">
        <f>Rohdaten!J38</f>
        <v>wichtig</v>
      </c>
      <c r="N39" s="1" t="str">
        <f>Rohdaten!K38</f>
        <v>eher nicht wichtig</v>
      </c>
      <c r="O39" s="1" t="str">
        <f>Rohdaten!L38</f>
        <v>eher wichtig</v>
      </c>
      <c r="P39" s="1" t="str">
        <f>Rohdaten!M38</f>
        <v>eher nicht wichtig</v>
      </c>
      <c r="Q39" s="1" t="str">
        <f>Rohdaten!N38</f>
        <v>wichtig</v>
      </c>
      <c r="R39" s="1" t="str">
        <f>Rohdaten!O38</f>
        <v>wichtig</v>
      </c>
      <c r="S39" s="1" t="str">
        <f>Rohdaten!P38</f>
        <v>eher wichtig</v>
      </c>
      <c r="T39" s="1" t="str">
        <f>Rohdaten!Q38</f>
        <v>wichtig</v>
      </c>
    </row>
    <row r="40" spans="1:22" x14ac:dyDescent="0.2">
      <c r="D40" s="3" t="str">
        <f>Rohdaten!A39</f>
        <v>38</v>
      </c>
      <c r="E40" s="1" t="str">
        <f>Rohdaten!B39</f>
        <v>eher wichtig</v>
      </c>
      <c r="F40" s="1" t="str">
        <f>Rohdaten!C39</f>
        <v>wichtig</v>
      </c>
      <c r="G40" s="1" t="str">
        <f>Rohdaten!D39</f>
        <v>eher wichtig</v>
      </c>
      <c r="H40" s="1" t="str">
        <f>Rohdaten!E39</f>
        <v>eher wichtig</v>
      </c>
      <c r="I40" s="1" t="str">
        <f>Rohdaten!F39</f>
        <v>wichtig</v>
      </c>
      <c r="J40" s="1" t="str">
        <f>Rohdaten!G39</f>
        <v>neutral</v>
      </c>
      <c r="K40" s="1" t="str">
        <f>Rohdaten!H39</f>
        <v>eher wichtig</v>
      </c>
      <c r="L40" s="1" t="str">
        <f>Rohdaten!I39</f>
        <v>neutral</v>
      </c>
      <c r="M40" s="1" t="str">
        <f>Rohdaten!J39</f>
        <v>eher wichtig</v>
      </c>
      <c r="N40" s="1" t="str">
        <f>Rohdaten!K39</f>
        <v>eher wichtig</v>
      </c>
      <c r="O40" s="1" t="str">
        <f>Rohdaten!L39</f>
        <v>wichtig</v>
      </c>
      <c r="P40" s="1" t="str">
        <f>Rohdaten!M39</f>
        <v>neutral</v>
      </c>
      <c r="Q40" s="1" t="str">
        <f>Rohdaten!N39</f>
        <v>wichtig</v>
      </c>
      <c r="R40" s="1" t="str">
        <f>Rohdaten!O39</f>
        <v>eher wichtig</v>
      </c>
      <c r="S40" s="1" t="str">
        <f>Rohdaten!P39</f>
        <v>wichtig</v>
      </c>
      <c r="T40" s="1" t="str">
        <f>Rohdaten!Q39</f>
        <v>neutral</v>
      </c>
    </row>
    <row r="41" spans="1:22" x14ac:dyDescent="0.2">
      <c r="D41" s="3" t="str">
        <f>Rohdaten!A40</f>
        <v>39</v>
      </c>
      <c r="E41" s="1" t="str">
        <f>Rohdaten!B40</f>
        <v>wichtig</v>
      </c>
      <c r="F41" s="1" t="str">
        <f>Rohdaten!C40</f>
        <v>wichtig</v>
      </c>
      <c r="G41" s="1" t="str">
        <f>Rohdaten!D40</f>
        <v>wichtig</v>
      </c>
      <c r="H41" s="1" t="str">
        <f>Rohdaten!E40</f>
        <v>eher wichtig</v>
      </c>
      <c r="I41" s="1" t="str">
        <f>Rohdaten!F40</f>
        <v>wichtig</v>
      </c>
      <c r="J41" s="1" t="str">
        <f>Rohdaten!G40</f>
        <v>wichtig</v>
      </c>
      <c r="K41" s="1" t="str">
        <f>Rohdaten!H40</f>
        <v>eher wichtig</v>
      </c>
      <c r="L41" s="1" t="str">
        <f>Rohdaten!I40</f>
        <v>neutral</v>
      </c>
      <c r="M41" s="1" t="str">
        <f>Rohdaten!J40</f>
        <v>wichtig</v>
      </c>
      <c r="N41" s="1" t="str">
        <f>Rohdaten!K40</f>
        <v>eher wichtig</v>
      </c>
      <c r="O41" s="1" t="str">
        <f>Rohdaten!L40</f>
        <v>neutral</v>
      </c>
      <c r="P41" s="1" t="str">
        <f>Rohdaten!M40</f>
        <v>eher wichtig</v>
      </c>
      <c r="Q41" s="1" t="str">
        <f>Rohdaten!N40</f>
        <v>eher wichtig</v>
      </c>
      <c r="R41" s="1" t="str">
        <f>Rohdaten!O40</f>
        <v>eher wichtig</v>
      </c>
      <c r="S41" s="1" t="str">
        <f>Rohdaten!P40</f>
        <v>eher nicht wichtig</v>
      </c>
      <c r="T41" s="1" t="str">
        <f>Rohdaten!Q40</f>
        <v>neutral</v>
      </c>
    </row>
    <row r="42" spans="1:22" x14ac:dyDescent="0.2">
      <c r="D42" s="3" t="str">
        <f>Rohdaten!A41</f>
        <v>40</v>
      </c>
      <c r="E42" s="1" t="str">
        <f>Rohdaten!B41</f>
        <v>wichtig</v>
      </c>
      <c r="F42" s="1" t="str">
        <f>Rohdaten!C41</f>
        <v>wichtig</v>
      </c>
      <c r="G42" s="1" t="str">
        <f>Rohdaten!D41</f>
        <v>wichtig</v>
      </c>
      <c r="H42" s="1" t="str">
        <f>Rohdaten!E41</f>
        <v>wichtig</v>
      </c>
      <c r="I42" s="1" t="str">
        <f>Rohdaten!F41</f>
        <v>wichtig</v>
      </c>
      <c r="J42" s="1" t="str">
        <f>Rohdaten!G41</f>
        <v>wichtig</v>
      </c>
      <c r="K42" s="1" t="str">
        <f>Rohdaten!H41</f>
        <v>wichtig</v>
      </c>
      <c r="L42" s="1" t="str">
        <f>Rohdaten!I41</f>
        <v>neutral</v>
      </c>
      <c r="M42" s="1" t="str">
        <f>Rohdaten!J41</f>
        <v>neutral</v>
      </c>
      <c r="N42" s="1" t="str">
        <f>Rohdaten!K41</f>
        <v>wichtig</v>
      </c>
      <c r="O42" s="1" t="str">
        <f>Rohdaten!L41</f>
        <v>eher wichtig</v>
      </c>
      <c r="P42" s="1" t="str">
        <f>Rohdaten!M41</f>
        <v>eher nicht wichtig</v>
      </c>
      <c r="Q42" s="1" t="str">
        <f>Rohdaten!N41</f>
        <v>wichtig</v>
      </c>
      <c r="R42" s="1" t="str">
        <f>Rohdaten!O41</f>
        <v>wichtig</v>
      </c>
      <c r="S42" s="1" t="str">
        <f>Rohdaten!P41</f>
        <v>wichtig</v>
      </c>
      <c r="T42" s="1" t="str">
        <f>Rohdaten!Q41</f>
        <v>neutral</v>
      </c>
    </row>
    <row r="43" spans="1:22" x14ac:dyDescent="0.2">
      <c r="D43" s="3" t="str">
        <f>Rohdaten!A42</f>
        <v>41</v>
      </c>
      <c r="E43" s="1" t="str">
        <f>Rohdaten!B42</f>
        <v>eher nicht wichtig</v>
      </c>
      <c r="F43" s="1" t="str">
        <f>Rohdaten!C42</f>
        <v>wichtig</v>
      </c>
      <c r="G43" s="1" t="str">
        <f>Rohdaten!D42</f>
        <v>wichtig</v>
      </c>
      <c r="H43" s="1" t="str">
        <f>Rohdaten!E42</f>
        <v>wichtig</v>
      </c>
      <c r="I43" s="1" t="str">
        <f>Rohdaten!F42</f>
        <v>wichtig</v>
      </c>
      <c r="J43" s="1" t="str">
        <f>Rohdaten!G42</f>
        <v>wichtig</v>
      </c>
      <c r="K43" s="1" t="str">
        <f>Rohdaten!H42</f>
        <v>wichtig</v>
      </c>
      <c r="L43" s="1" t="str">
        <f>Rohdaten!I42</f>
        <v>wichtig</v>
      </c>
      <c r="M43" s="1" t="str">
        <f>Rohdaten!J42</f>
        <v>wichtig</v>
      </c>
      <c r="N43" s="1" t="str">
        <f>Rohdaten!K42</f>
        <v>wichtig</v>
      </c>
      <c r="O43" s="1" t="str">
        <f>Rohdaten!L42</f>
        <v>eher wichtig</v>
      </c>
      <c r="P43" s="1" t="str">
        <f>Rohdaten!M42</f>
        <v>neutral</v>
      </c>
      <c r="Q43" s="1" t="str">
        <f>Rohdaten!N42</f>
        <v>neutral</v>
      </c>
      <c r="R43" s="1" t="str">
        <f>Rohdaten!O42</f>
        <v>wichtig</v>
      </c>
      <c r="S43" s="1" t="str">
        <f>Rohdaten!P42</f>
        <v>neutral</v>
      </c>
      <c r="T43" s="1" t="str">
        <f>Rohdaten!Q42</f>
        <v>wichtig</v>
      </c>
    </row>
    <row r="45" spans="1:22" s="2" customFormat="1" ht="51" x14ac:dyDescent="0.2">
      <c r="D45" s="4" t="s">
        <v>62</v>
      </c>
      <c r="E45" s="6" t="s">
        <v>1</v>
      </c>
      <c r="F45" s="6" t="s">
        <v>2</v>
      </c>
      <c r="G45" s="6" t="s">
        <v>3</v>
      </c>
      <c r="H45" s="6" t="s">
        <v>4</v>
      </c>
      <c r="I45" s="6" t="s">
        <v>5</v>
      </c>
      <c r="J45" s="6" t="s">
        <v>6</v>
      </c>
      <c r="K45" s="6" t="s">
        <v>7</v>
      </c>
      <c r="L45" s="6" t="s">
        <v>8</v>
      </c>
      <c r="M45" s="6" t="s">
        <v>9</v>
      </c>
      <c r="N45" s="6" t="s">
        <v>10</v>
      </c>
      <c r="O45" s="6" t="s">
        <v>16</v>
      </c>
      <c r="P45" s="6" t="s">
        <v>12</v>
      </c>
      <c r="Q45" s="6" t="s">
        <v>13</v>
      </c>
      <c r="R45" s="6" t="s">
        <v>14</v>
      </c>
      <c r="S45" s="6" t="s">
        <v>15</v>
      </c>
      <c r="T45" s="6" t="s">
        <v>11</v>
      </c>
      <c r="V45"/>
    </row>
    <row r="46" spans="1:22" x14ac:dyDescent="0.2">
      <c r="D46" s="6"/>
      <c r="E46" s="6">
        <v>2</v>
      </c>
      <c r="F46" s="6">
        <v>3</v>
      </c>
      <c r="G46" s="6">
        <v>4</v>
      </c>
      <c r="H46" s="6">
        <v>5</v>
      </c>
      <c r="I46" s="6">
        <v>6</v>
      </c>
      <c r="J46" s="6">
        <v>7</v>
      </c>
      <c r="K46" s="6">
        <v>8</v>
      </c>
      <c r="L46" s="6">
        <v>9</v>
      </c>
      <c r="M46" s="6">
        <v>10</v>
      </c>
      <c r="N46" s="6">
        <v>11</v>
      </c>
      <c r="O46" s="6">
        <v>12</v>
      </c>
      <c r="P46" s="6">
        <v>13</v>
      </c>
      <c r="Q46" s="6">
        <v>14</v>
      </c>
      <c r="R46" s="6">
        <v>15</v>
      </c>
      <c r="S46" s="6">
        <v>16</v>
      </c>
      <c r="T46" s="6">
        <v>17</v>
      </c>
    </row>
    <row r="47" spans="1:22" x14ac:dyDescent="0.2">
      <c r="A47" t="s">
        <v>31</v>
      </c>
      <c r="B47" s="2">
        <v>-2</v>
      </c>
      <c r="D47" s="1" t="str">
        <f>D3</f>
        <v>1</v>
      </c>
      <c r="E47">
        <f>VLOOKUP(VLOOKUP($D47,$D$1:$T$43,E$2,0),$A$47:$B$54,2,0)</f>
        <v>2</v>
      </c>
      <c r="F47">
        <f>VLOOKUP(VLOOKUP($D47,$D$1:$T$43,F$2,0),$A$47:$B$54,2,0)</f>
        <v>2</v>
      </c>
      <c r="G47">
        <f>VLOOKUP(VLOOKUP($D47,$D$1:$T$43,G$2,0),$A$47:$B$54,2,0)</f>
        <v>2</v>
      </c>
      <c r="H47">
        <f>VLOOKUP(VLOOKUP($D47,$D$1:$T$43,H$2,0),$A$47:$B$54,2,0)</f>
        <v>1</v>
      </c>
      <c r="I47">
        <f>VLOOKUP(VLOOKUP($D47,$D$1:$T$43,I$2,0),$A$47:$B$54,2,0)</f>
        <v>2</v>
      </c>
      <c r="J47">
        <f>VLOOKUP(VLOOKUP($D47,$D$1:$T$43,J$2,0),$A$47:$B$54,2,0)</f>
        <v>2</v>
      </c>
      <c r="K47">
        <f>VLOOKUP(VLOOKUP($D47,$D$1:$T$43,K$2,0),$A$47:$B$54,2,0)</f>
        <v>2</v>
      </c>
      <c r="L47">
        <f>VLOOKUP(VLOOKUP($D47,$D$1:$T$43,L$2,0),$A$47:$B$54,2,0)</f>
        <v>-1</v>
      </c>
      <c r="M47">
        <f>VLOOKUP(VLOOKUP($D47,$D$1:$T$43,M$2,0),$A$47:$B$54,2,0)</f>
        <v>1</v>
      </c>
      <c r="N47">
        <f>VLOOKUP(VLOOKUP($D47,$D$1:$T$43,N$2,0),$A$47:$B$54,2,0)</f>
        <v>0</v>
      </c>
      <c r="O47">
        <f>VLOOKUP(VLOOKUP($D47,$D$1:$T$43,O$2,0),$A$47:$B$54,2,0)</f>
        <v>2</v>
      </c>
      <c r="P47">
        <f>VLOOKUP(VLOOKUP($D47,$D$1:$T$43,P$2,0),$A$47:$B$54,2,0)</f>
        <v>2</v>
      </c>
      <c r="Q47">
        <f>VLOOKUP(VLOOKUP($D47,$D$1:$T$43,Q$2,0),$A$47:$B$54,2,0)</f>
        <v>2</v>
      </c>
      <c r="R47">
        <f>VLOOKUP(VLOOKUP($D47,$D$1:$T$43,R$2,0),$A$47:$B$54,2,0)</f>
        <v>2</v>
      </c>
      <c r="S47">
        <f>VLOOKUP(VLOOKUP($D47,$D$1:$T$43,S$2,0),$A$47:$B$54,2,0)</f>
        <v>2</v>
      </c>
      <c r="T47">
        <f>VLOOKUP(VLOOKUP($D47,$D$1:$T$43,T$2,0),$A$47:$B$54,2,0)</f>
        <v>2</v>
      </c>
    </row>
    <row r="48" spans="1:22" x14ac:dyDescent="0.2">
      <c r="A48" t="s">
        <v>26</v>
      </c>
      <c r="B48">
        <v>-1</v>
      </c>
      <c r="D48" s="1" t="str">
        <f>D4</f>
        <v>2</v>
      </c>
      <c r="E48">
        <f>VLOOKUP(VLOOKUP($D48,$D$1:$T$43,E$2,0),$A$47:$B$54,2,0)</f>
        <v>1</v>
      </c>
      <c r="F48">
        <f>VLOOKUP(VLOOKUP($D48,$D$1:$T$43,F$2,0),$A$47:$B$54,2,0)</f>
        <v>0</v>
      </c>
      <c r="G48">
        <f>VLOOKUP(VLOOKUP($D48,$D$1:$T$43,G$2,0),$A$47:$B$54,2,0)</f>
        <v>2</v>
      </c>
      <c r="H48">
        <f>VLOOKUP(VLOOKUP($D48,$D$1:$T$43,H$2,0),$A$47:$B$54,2,0)</f>
        <v>0</v>
      </c>
      <c r="I48">
        <f>VLOOKUP(VLOOKUP($D48,$D$1:$T$43,I$2,0),$A$47:$B$54,2,0)</f>
        <v>2</v>
      </c>
      <c r="J48">
        <f>VLOOKUP(VLOOKUP($D48,$D$1:$T$43,J$2,0),$A$47:$B$54,2,0)</f>
        <v>1</v>
      </c>
      <c r="K48">
        <f>VLOOKUP(VLOOKUP($D48,$D$1:$T$43,K$2,0),$A$47:$B$54,2,0)</f>
        <v>2</v>
      </c>
      <c r="L48">
        <f>VLOOKUP(VLOOKUP($D48,$D$1:$T$43,L$2,0),$A$47:$B$54,2,0)</f>
        <v>0</v>
      </c>
      <c r="M48">
        <f>VLOOKUP(VLOOKUP($D48,$D$1:$T$43,M$2,0),$A$47:$B$54,2,0)</f>
        <v>2</v>
      </c>
      <c r="N48">
        <f>VLOOKUP(VLOOKUP($D48,$D$1:$T$43,N$2,0),$A$47:$B$54,2,0)</f>
        <v>2</v>
      </c>
      <c r="O48">
        <f>VLOOKUP(VLOOKUP($D48,$D$1:$T$43,O$2,0),$A$47:$B$54,2,0)</f>
        <v>2</v>
      </c>
      <c r="P48">
        <f>VLOOKUP(VLOOKUP($D48,$D$1:$T$43,P$2,0),$A$47:$B$54,2,0)</f>
        <v>0</v>
      </c>
      <c r="Q48">
        <f>VLOOKUP(VLOOKUP($D48,$D$1:$T$43,Q$2,0),$A$47:$B$54,2,0)</f>
        <v>1</v>
      </c>
      <c r="R48">
        <f>VLOOKUP(VLOOKUP($D48,$D$1:$T$43,R$2,0),$A$47:$B$54,2,0)</f>
        <v>1</v>
      </c>
      <c r="S48">
        <f>VLOOKUP(VLOOKUP($D48,$D$1:$T$43,S$2,0),$A$47:$B$54,2,0)</f>
        <v>2</v>
      </c>
      <c r="T48">
        <f>VLOOKUP(VLOOKUP($D48,$D$1:$T$43,T$2,0),$A$47:$B$54,2,0)</f>
        <v>1</v>
      </c>
    </row>
    <row r="49" spans="1:20" x14ac:dyDescent="0.2">
      <c r="A49" t="s">
        <v>27</v>
      </c>
      <c r="B49">
        <v>0</v>
      </c>
      <c r="D49" s="1" t="str">
        <f>D5</f>
        <v>3</v>
      </c>
      <c r="E49">
        <f>VLOOKUP(VLOOKUP($D49,$D$1:$T$43,E$2,0),$A$47:$B$54,2,0)</f>
        <v>-1</v>
      </c>
      <c r="F49">
        <f>VLOOKUP(VLOOKUP($D49,$D$1:$T$43,F$2,0),$A$47:$B$54,2,0)</f>
        <v>1</v>
      </c>
      <c r="G49">
        <f>VLOOKUP(VLOOKUP($D49,$D$1:$T$43,G$2,0),$A$47:$B$54,2,0)</f>
        <v>2</v>
      </c>
      <c r="H49">
        <f>VLOOKUP(VLOOKUP($D49,$D$1:$T$43,H$2,0),$A$47:$B$54,2,0)</f>
        <v>1</v>
      </c>
      <c r="I49">
        <f>VLOOKUP(VLOOKUP($D49,$D$1:$T$43,I$2,0),$A$47:$B$54,2,0)</f>
        <v>1</v>
      </c>
      <c r="J49">
        <f>VLOOKUP(VLOOKUP($D49,$D$1:$T$43,J$2,0),$A$47:$B$54,2,0)</f>
        <v>2</v>
      </c>
      <c r="K49">
        <f>VLOOKUP(VLOOKUP($D49,$D$1:$T$43,K$2,0),$A$47:$B$54,2,0)</f>
        <v>2</v>
      </c>
      <c r="L49">
        <f>VLOOKUP(VLOOKUP($D49,$D$1:$T$43,L$2,0),$A$47:$B$54,2,0)</f>
        <v>-2</v>
      </c>
      <c r="M49">
        <f>VLOOKUP(VLOOKUP($D49,$D$1:$T$43,M$2,0),$A$47:$B$54,2,0)</f>
        <v>1</v>
      </c>
      <c r="N49">
        <f>VLOOKUP(VLOOKUP($D49,$D$1:$T$43,N$2,0),$A$47:$B$54,2,0)</f>
        <v>-2</v>
      </c>
      <c r="O49">
        <f>VLOOKUP(VLOOKUP($D49,$D$1:$T$43,O$2,0),$A$47:$B$54,2,0)</f>
        <v>1</v>
      </c>
      <c r="P49">
        <f>VLOOKUP(VLOOKUP($D49,$D$1:$T$43,P$2,0),$A$47:$B$54,2,0)</f>
        <v>-2</v>
      </c>
      <c r="Q49">
        <f>VLOOKUP(VLOOKUP($D49,$D$1:$T$43,Q$2,0),$A$47:$B$54,2,0)</f>
        <v>-2</v>
      </c>
      <c r="R49">
        <f>VLOOKUP(VLOOKUP($D49,$D$1:$T$43,R$2,0),$A$47:$B$54,2,0)</f>
        <v>2</v>
      </c>
      <c r="S49">
        <f>VLOOKUP(VLOOKUP($D49,$D$1:$T$43,S$2,0),$A$47:$B$54,2,0)</f>
        <v>-2</v>
      </c>
      <c r="T49">
        <f>VLOOKUP(VLOOKUP($D49,$D$1:$T$43,T$2,0),$A$47:$B$54,2,0)</f>
        <v>1</v>
      </c>
    </row>
    <row r="50" spans="1:20" x14ac:dyDescent="0.2">
      <c r="A50" t="s">
        <v>25</v>
      </c>
      <c r="B50">
        <v>1</v>
      </c>
      <c r="D50" s="1" t="str">
        <f>D6</f>
        <v>4</v>
      </c>
      <c r="E50">
        <f>VLOOKUP(VLOOKUP($D50,$D$1:$T$43,E$2,0),$A$47:$B$54,2,0)</f>
        <v>2</v>
      </c>
      <c r="F50">
        <f>VLOOKUP(VLOOKUP($D50,$D$1:$T$43,F$2,0),$A$47:$B$54,2,0)</f>
        <v>2</v>
      </c>
      <c r="G50">
        <f>VLOOKUP(VLOOKUP($D50,$D$1:$T$43,G$2,0),$A$47:$B$54,2,0)</f>
        <v>1</v>
      </c>
      <c r="H50">
        <f>VLOOKUP(VLOOKUP($D50,$D$1:$T$43,H$2,0),$A$47:$B$54,2,0)</f>
        <v>2</v>
      </c>
      <c r="I50">
        <f>VLOOKUP(VLOOKUP($D50,$D$1:$T$43,I$2,0),$A$47:$B$54,2,0)</f>
        <v>1</v>
      </c>
      <c r="J50">
        <f>VLOOKUP(VLOOKUP($D50,$D$1:$T$43,J$2,0),$A$47:$B$54,2,0)</f>
        <v>1</v>
      </c>
      <c r="K50">
        <f>VLOOKUP(VLOOKUP($D50,$D$1:$T$43,K$2,0),$A$47:$B$54,2,0)</f>
        <v>0</v>
      </c>
      <c r="L50" t="str">
        <f>VLOOKUP(VLOOKUP($D50,$D$1:$T$43,L$2,0),$A$47:$B$54,2,0)</f>
        <v>-</v>
      </c>
      <c r="M50">
        <f>VLOOKUP(VLOOKUP($D50,$D$1:$T$43,M$2,0),$A$47:$B$54,2,0)</f>
        <v>1</v>
      </c>
      <c r="N50">
        <f>VLOOKUP(VLOOKUP($D50,$D$1:$T$43,N$2,0),$A$47:$B$54,2,0)</f>
        <v>0</v>
      </c>
      <c r="O50">
        <f>VLOOKUP(VLOOKUP($D50,$D$1:$T$43,O$2,0),$A$47:$B$54,2,0)</f>
        <v>2</v>
      </c>
      <c r="P50">
        <f>VLOOKUP(VLOOKUP($D50,$D$1:$T$43,P$2,0),$A$47:$B$54,2,0)</f>
        <v>0</v>
      </c>
      <c r="Q50">
        <f>VLOOKUP(VLOOKUP($D50,$D$1:$T$43,Q$2,0),$A$47:$B$54,2,0)</f>
        <v>0</v>
      </c>
      <c r="R50">
        <f>VLOOKUP(VLOOKUP($D50,$D$1:$T$43,R$2,0),$A$47:$B$54,2,0)</f>
        <v>2</v>
      </c>
      <c r="S50">
        <f>VLOOKUP(VLOOKUP($D50,$D$1:$T$43,S$2,0),$A$47:$B$54,2,0)</f>
        <v>2</v>
      </c>
      <c r="T50">
        <f>VLOOKUP(VLOOKUP($D50,$D$1:$T$43,T$2,0),$A$47:$B$54,2,0)</f>
        <v>2</v>
      </c>
    </row>
    <row r="51" spans="1:20" x14ac:dyDescent="0.2">
      <c r="A51" t="s">
        <v>24</v>
      </c>
      <c r="B51">
        <v>2</v>
      </c>
      <c r="D51" s="1" t="str">
        <f>D7</f>
        <v>5</v>
      </c>
      <c r="E51">
        <f>VLOOKUP(VLOOKUP($D51,$D$1:$T$43,E$2,0),$A$47:$B$54,2,0)</f>
        <v>1</v>
      </c>
      <c r="F51">
        <f>VLOOKUP(VLOOKUP($D51,$D$1:$T$43,F$2,0),$A$47:$B$54,2,0)</f>
        <v>2</v>
      </c>
      <c r="G51">
        <f>VLOOKUP(VLOOKUP($D51,$D$1:$T$43,G$2,0),$A$47:$B$54,2,0)</f>
        <v>2</v>
      </c>
      <c r="H51">
        <f>VLOOKUP(VLOOKUP($D51,$D$1:$T$43,H$2,0),$A$47:$B$54,2,0)</f>
        <v>1</v>
      </c>
      <c r="I51">
        <f>VLOOKUP(VLOOKUP($D51,$D$1:$T$43,I$2,0),$A$47:$B$54,2,0)</f>
        <v>2</v>
      </c>
      <c r="J51">
        <f>VLOOKUP(VLOOKUP($D51,$D$1:$T$43,J$2,0),$A$47:$B$54,2,0)</f>
        <v>0</v>
      </c>
      <c r="K51">
        <f>VLOOKUP(VLOOKUP($D51,$D$1:$T$43,K$2,0),$A$47:$B$54,2,0)</f>
        <v>1</v>
      </c>
      <c r="L51">
        <f>VLOOKUP(VLOOKUP($D51,$D$1:$T$43,L$2,0),$A$47:$B$54,2,0)</f>
        <v>1</v>
      </c>
      <c r="M51">
        <f>VLOOKUP(VLOOKUP($D51,$D$1:$T$43,M$2,0),$A$47:$B$54,2,0)</f>
        <v>2</v>
      </c>
      <c r="N51">
        <f>VLOOKUP(VLOOKUP($D51,$D$1:$T$43,N$2,0),$A$47:$B$54,2,0)</f>
        <v>1</v>
      </c>
      <c r="O51">
        <f>VLOOKUP(VLOOKUP($D51,$D$1:$T$43,O$2,0),$A$47:$B$54,2,0)</f>
        <v>2</v>
      </c>
      <c r="P51">
        <f>VLOOKUP(VLOOKUP($D51,$D$1:$T$43,P$2,0),$A$47:$B$54,2,0)</f>
        <v>2</v>
      </c>
      <c r="Q51">
        <f>VLOOKUP(VLOOKUP($D51,$D$1:$T$43,Q$2,0),$A$47:$B$54,2,0)</f>
        <v>1</v>
      </c>
      <c r="R51">
        <f>VLOOKUP(VLOOKUP($D51,$D$1:$T$43,R$2,0),$A$47:$B$54,2,0)</f>
        <v>2</v>
      </c>
      <c r="S51">
        <f>VLOOKUP(VLOOKUP($D51,$D$1:$T$43,S$2,0),$A$47:$B$54,2,0)</f>
        <v>2</v>
      </c>
      <c r="T51">
        <f>VLOOKUP(VLOOKUP($D51,$D$1:$T$43,T$2,0),$A$47:$B$54,2,0)</f>
        <v>0</v>
      </c>
    </row>
    <row r="52" spans="1:20" x14ac:dyDescent="0.2">
      <c r="A52" t="s">
        <v>37</v>
      </c>
      <c r="B52" s="9" t="s">
        <v>58</v>
      </c>
      <c r="D52" s="1" t="str">
        <f>D8</f>
        <v>6</v>
      </c>
      <c r="E52">
        <f>VLOOKUP(VLOOKUP($D52,$D$1:$T$43,E$2,0),$A$47:$B$54,2,0)</f>
        <v>2</v>
      </c>
      <c r="F52">
        <f>VLOOKUP(VLOOKUP($D52,$D$1:$T$43,F$2,0),$A$47:$B$54,2,0)</f>
        <v>2</v>
      </c>
      <c r="G52">
        <f>VLOOKUP(VLOOKUP($D52,$D$1:$T$43,G$2,0),$A$47:$B$54,2,0)</f>
        <v>2</v>
      </c>
      <c r="H52">
        <f>VLOOKUP(VLOOKUP($D52,$D$1:$T$43,H$2,0),$A$47:$B$54,2,0)</f>
        <v>2</v>
      </c>
      <c r="I52">
        <f>VLOOKUP(VLOOKUP($D52,$D$1:$T$43,I$2,0),$A$47:$B$54,2,0)</f>
        <v>2</v>
      </c>
      <c r="J52">
        <f>VLOOKUP(VLOOKUP($D52,$D$1:$T$43,J$2,0),$A$47:$B$54,2,0)</f>
        <v>2</v>
      </c>
      <c r="K52">
        <f>VLOOKUP(VLOOKUP($D52,$D$1:$T$43,K$2,0),$A$47:$B$54,2,0)</f>
        <v>2</v>
      </c>
      <c r="L52">
        <f>VLOOKUP(VLOOKUP($D52,$D$1:$T$43,L$2,0),$A$47:$B$54,2,0)</f>
        <v>0</v>
      </c>
      <c r="M52">
        <f>VLOOKUP(VLOOKUP($D52,$D$1:$T$43,M$2,0),$A$47:$B$54,2,0)</f>
        <v>2</v>
      </c>
      <c r="N52">
        <f>VLOOKUP(VLOOKUP($D52,$D$1:$T$43,N$2,0),$A$47:$B$54,2,0)</f>
        <v>0</v>
      </c>
      <c r="O52">
        <f>VLOOKUP(VLOOKUP($D52,$D$1:$T$43,O$2,0),$A$47:$B$54,2,0)</f>
        <v>0</v>
      </c>
      <c r="P52">
        <f>VLOOKUP(VLOOKUP($D52,$D$1:$T$43,P$2,0),$A$47:$B$54,2,0)</f>
        <v>-2</v>
      </c>
      <c r="Q52">
        <f>VLOOKUP(VLOOKUP($D52,$D$1:$T$43,Q$2,0),$A$47:$B$54,2,0)</f>
        <v>-2</v>
      </c>
      <c r="R52">
        <f>VLOOKUP(VLOOKUP($D52,$D$1:$T$43,R$2,0),$A$47:$B$54,2,0)</f>
        <v>2</v>
      </c>
      <c r="S52">
        <f>VLOOKUP(VLOOKUP($D52,$D$1:$T$43,S$2,0),$A$47:$B$54,2,0)</f>
        <v>-1</v>
      </c>
      <c r="T52">
        <f>VLOOKUP(VLOOKUP($D52,$D$1:$T$43,T$2,0),$A$47:$B$54,2,0)</f>
        <v>2</v>
      </c>
    </row>
    <row r="53" spans="1:20" x14ac:dyDescent="0.2">
      <c r="A53">
        <v>0</v>
      </c>
      <c r="B53" s="9" t="s">
        <v>58</v>
      </c>
      <c r="D53" s="1" t="str">
        <f>D9</f>
        <v>7</v>
      </c>
      <c r="E53">
        <f>VLOOKUP(VLOOKUP($D53,$D$1:$T$43,E$2,0),$A$47:$B$54,2,0)</f>
        <v>2</v>
      </c>
      <c r="F53">
        <f>VLOOKUP(VLOOKUP($D53,$D$1:$T$43,F$2,0),$A$47:$B$54,2,0)</f>
        <v>2</v>
      </c>
      <c r="G53">
        <f>VLOOKUP(VLOOKUP($D53,$D$1:$T$43,G$2,0),$A$47:$B$54,2,0)</f>
        <v>1</v>
      </c>
      <c r="H53">
        <f>VLOOKUP(VLOOKUP($D53,$D$1:$T$43,H$2,0),$A$47:$B$54,2,0)</f>
        <v>2</v>
      </c>
      <c r="I53">
        <f>VLOOKUP(VLOOKUP($D53,$D$1:$T$43,I$2,0),$A$47:$B$54,2,0)</f>
        <v>2</v>
      </c>
      <c r="J53">
        <f>VLOOKUP(VLOOKUP($D53,$D$1:$T$43,J$2,0),$A$47:$B$54,2,0)</f>
        <v>1</v>
      </c>
      <c r="K53">
        <f>VLOOKUP(VLOOKUP($D53,$D$1:$T$43,K$2,0),$A$47:$B$54,2,0)</f>
        <v>2</v>
      </c>
      <c r="L53">
        <f>VLOOKUP(VLOOKUP($D53,$D$1:$T$43,L$2,0),$A$47:$B$54,2,0)</f>
        <v>2</v>
      </c>
      <c r="M53">
        <f>VLOOKUP(VLOOKUP($D53,$D$1:$T$43,M$2,0),$A$47:$B$54,2,0)</f>
        <v>2</v>
      </c>
      <c r="N53">
        <f>VLOOKUP(VLOOKUP($D53,$D$1:$T$43,N$2,0),$A$47:$B$54,2,0)</f>
        <v>0</v>
      </c>
      <c r="O53">
        <f>VLOOKUP(VLOOKUP($D53,$D$1:$T$43,O$2,0),$A$47:$B$54,2,0)</f>
        <v>1</v>
      </c>
      <c r="P53">
        <f>VLOOKUP(VLOOKUP($D53,$D$1:$T$43,P$2,0),$A$47:$B$54,2,0)</f>
        <v>2</v>
      </c>
      <c r="Q53">
        <f>VLOOKUP(VLOOKUP($D53,$D$1:$T$43,Q$2,0),$A$47:$B$54,2,0)</f>
        <v>2</v>
      </c>
      <c r="R53">
        <f>VLOOKUP(VLOOKUP($D53,$D$1:$T$43,R$2,0),$A$47:$B$54,2,0)</f>
        <v>2</v>
      </c>
      <c r="S53">
        <f>VLOOKUP(VLOOKUP($D53,$D$1:$T$43,S$2,0),$A$47:$B$54,2,0)</f>
        <v>2</v>
      </c>
      <c r="T53">
        <f>VLOOKUP(VLOOKUP($D53,$D$1:$T$43,T$2,0),$A$47:$B$54,2,0)</f>
        <v>2</v>
      </c>
    </row>
    <row r="54" spans="1:20" x14ac:dyDescent="0.2">
      <c r="D54" s="1" t="str">
        <f>D10</f>
        <v>8</v>
      </c>
      <c r="E54">
        <f>VLOOKUP(VLOOKUP($D54,$D$1:$T$43,E$2,0),$A$47:$B$54,2,0)</f>
        <v>1</v>
      </c>
      <c r="F54">
        <f>VLOOKUP(VLOOKUP($D54,$D$1:$T$43,F$2,0),$A$47:$B$54,2,0)</f>
        <v>1</v>
      </c>
      <c r="G54">
        <f>VLOOKUP(VLOOKUP($D54,$D$1:$T$43,G$2,0),$A$47:$B$54,2,0)</f>
        <v>2</v>
      </c>
      <c r="H54">
        <f>VLOOKUP(VLOOKUP($D54,$D$1:$T$43,H$2,0),$A$47:$B$54,2,0)</f>
        <v>2</v>
      </c>
      <c r="I54">
        <f>VLOOKUP(VLOOKUP($D54,$D$1:$T$43,I$2,0),$A$47:$B$54,2,0)</f>
        <v>0</v>
      </c>
      <c r="J54">
        <f>VLOOKUP(VLOOKUP($D54,$D$1:$T$43,J$2,0),$A$47:$B$54,2,0)</f>
        <v>2</v>
      </c>
      <c r="K54">
        <f>VLOOKUP(VLOOKUP($D54,$D$1:$T$43,K$2,0),$A$47:$B$54,2,0)</f>
        <v>0</v>
      </c>
      <c r="L54">
        <f>VLOOKUP(VLOOKUP($D54,$D$1:$T$43,L$2,0),$A$47:$B$54,2,0)</f>
        <v>0</v>
      </c>
      <c r="M54">
        <f>VLOOKUP(VLOOKUP($D54,$D$1:$T$43,M$2,0),$A$47:$B$54,2,0)</f>
        <v>2</v>
      </c>
      <c r="N54">
        <f>VLOOKUP(VLOOKUP($D54,$D$1:$T$43,N$2,0),$A$47:$B$54,2,0)</f>
        <v>-1</v>
      </c>
      <c r="O54">
        <f>VLOOKUP(VLOOKUP($D54,$D$1:$T$43,O$2,0),$A$47:$B$54,2,0)</f>
        <v>1</v>
      </c>
      <c r="P54">
        <f>VLOOKUP(VLOOKUP($D54,$D$1:$T$43,P$2,0),$A$47:$B$54,2,0)</f>
        <v>0</v>
      </c>
      <c r="Q54">
        <f>VLOOKUP(VLOOKUP($D54,$D$1:$T$43,Q$2,0),$A$47:$B$54,2,0)</f>
        <v>0</v>
      </c>
      <c r="R54">
        <f>VLOOKUP(VLOOKUP($D54,$D$1:$T$43,R$2,0),$A$47:$B$54,2,0)</f>
        <v>1</v>
      </c>
      <c r="S54">
        <f>VLOOKUP(VLOOKUP($D54,$D$1:$T$43,S$2,0),$A$47:$B$54,2,0)</f>
        <v>0</v>
      </c>
      <c r="T54">
        <f>VLOOKUP(VLOOKUP($D54,$D$1:$T$43,T$2,0),$A$47:$B$54,2,0)</f>
        <v>0</v>
      </c>
    </row>
    <row r="55" spans="1:20" x14ac:dyDescent="0.2">
      <c r="D55" s="1" t="str">
        <f>D11</f>
        <v>9</v>
      </c>
      <c r="E55">
        <f>VLOOKUP(VLOOKUP($D55,$D$1:$T$43,E$2,0),$A$47:$B$54,2,0)</f>
        <v>0</v>
      </c>
      <c r="F55">
        <f>VLOOKUP(VLOOKUP($D55,$D$1:$T$43,F$2,0),$A$47:$B$54,2,0)</f>
        <v>2</v>
      </c>
      <c r="G55">
        <f>VLOOKUP(VLOOKUP($D55,$D$1:$T$43,G$2,0),$A$47:$B$54,2,0)</f>
        <v>2</v>
      </c>
      <c r="H55">
        <f>VLOOKUP(VLOOKUP($D55,$D$1:$T$43,H$2,0),$A$47:$B$54,2,0)</f>
        <v>2</v>
      </c>
      <c r="I55">
        <f>VLOOKUP(VLOOKUP($D55,$D$1:$T$43,I$2,0),$A$47:$B$54,2,0)</f>
        <v>2</v>
      </c>
      <c r="J55">
        <f>VLOOKUP(VLOOKUP($D55,$D$1:$T$43,J$2,0),$A$47:$B$54,2,0)</f>
        <v>1</v>
      </c>
      <c r="K55">
        <f>VLOOKUP(VLOOKUP($D55,$D$1:$T$43,K$2,0),$A$47:$B$54,2,0)</f>
        <v>2</v>
      </c>
      <c r="L55">
        <f>VLOOKUP(VLOOKUP($D55,$D$1:$T$43,L$2,0),$A$47:$B$54,2,0)</f>
        <v>-1</v>
      </c>
      <c r="M55">
        <f>VLOOKUP(VLOOKUP($D55,$D$1:$T$43,M$2,0),$A$47:$B$54,2,0)</f>
        <v>2</v>
      </c>
      <c r="N55">
        <f>VLOOKUP(VLOOKUP($D55,$D$1:$T$43,N$2,0),$A$47:$B$54,2,0)</f>
        <v>2</v>
      </c>
      <c r="O55">
        <f>VLOOKUP(VLOOKUP($D55,$D$1:$T$43,O$2,0),$A$47:$B$54,2,0)</f>
        <v>0</v>
      </c>
      <c r="P55">
        <f>VLOOKUP(VLOOKUP($D55,$D$1:$T$43,P$2,0),$A$47:$B$54,2,0)</f>
        <v>0</v>
      </c>
      <c r="Q55">
        <f>VLOOKUP(VLOOKUP($D55,$D$1:$T$43,Q$2,0),$A$47:$B$54,2,0)</f>
        <v>0</v>
      </c>
      <c r="R55">
        <f>VLOOKUP(VLOOKUP($D55,$D$1:$T$43,R$2,0),$A$47:$B$54,2,0)</f>
        <v>2</v>
      </c>
      <c r="S55">
        <f>VLOOKUP(VLOOKUP($D55,$D$1:$T$43,S$2,0),$A$47:$B$54,2,0)</f>
        <v>2</v>
      </c>
      <c r="T55">
        <f>VLOOKUP(VLOOKUP($D55,$D$1:$T$43,T$2,0),$A$47:$B$54,2,0)</f>
        <v>2</v>
      </c>
    </row>
    <row r="56" spans="1:20" x14ac:dyDescent="0.2">
      <c r="D56" s="1" t="str">
        <f>D12</f>
        <v>10</v>
      </c>
      <c r="E56">
        <f>VLOOKUP(VLOOKUP($D56,$D$1:$T$43,E$2,0),$A$47:$B$54,2,0)</f>
        <v>1</v>
      </c>
      <c r="F56">
        <f>VLOOKUP(VLOOKUP($D56,$D$1:$T$43,F$2,0),$A$47:$B$54,2,0)</f>
        <v>2</v>
      </c>
      <c r="G56">
        <f>VLOOKUP(VLOOKUP($D56,$D$1:$T$43,G$2,0),$A$47:$B$54,2,0)</f>
        <v>2</v>
      </c>
      <c r="H56">
        <f>VLOOKUP(VLOOKUP($D56,$D$1:$T$43,H$2,0),$A$47:$B$54,2,0)</f>
        <v>2</v>
      </c>
      <c r="I56">
        <f>VLOOKUP(VLOOKUP($D56,$D$1:$T$43,I$2,0),$A$47:$B$54,2,0)</f>
        <v>1</v>
      </c>
      <c r="J56">
        <f>VLOOKUP(VLOOKUP($D56,$D$1:$T$43,J$2,0),$A$47:$B$54,2,0)</f>
        <v>1</v>
      </c>
      <c r="K56">
        <f>VLOOKUP(VLOOKUP($D56,$D$1:$T$43,K$2,0),$A$47:$B$54,2,0)</f>
        <v>1</v>
      </c>
      <c r="L56">
        <f>VLOOKUP(VLOOKUP($D56,$D$1:$T$43,L$2,0),$A$47:$B$54,2,0)</f>
        <v>-1</v>
      </c>
      <c r="M56">
        <f>VLOOKUP(VLOOKUP($D56,$D$1:$T$43,M$2,0),$A$47:$B$54,2,0)</f>
        <v>1</v>
      </c>
      <c r="N56">
        <f>VLOOKUP(VLOOKUP($D56,$D$1:$T$43,N$2,0),$A$47:$B$54,2,0)</f>
        <v>1</v>
      </c>
      <c r="O56">
        <f>VLOOKUP(VLOOKUP($D56,$D$1:$T$43,O$2,0),$A$47:$B$54,2,0)</f>
        <v>0</v>
      </c>
      <c r="P56">
        <f>VLOOKUP(VLOOKUP($D56,$D$1:$T$43,P$2,0),$A$47:$B$54,2,0)</f>
        <v>-1</v>
      </c>
      <c r="Q56">
        <f>VLOOKUP(VLOOKUP($D56,$D$1:$T$43,Q$2,0),$A$47:$B$54,2,0)</f>
        <v>1</v>
      </c>
      <c r="R56">
        <f>VLOOKUP(VLOOKUP($D56,$D$1:$T$43,R$2,0),$A$47:$B$54,2,0)</f>
        <v>2</v>
      </c>
      <c r="S56">
        <f>VLOOKUP(VLOOKUP($D56,$D$1:$T$43,S$2,0),$A$47:$B$54,2,0)</f>
        <v>1</v>
      </c>
      <c r="T56">
        <f>VLOOKUP(VLOOKUP($D56,$D$1:$T$43,T$2,0),$A$47:$B$54,2,0)</f>
        <v>1</v>
      </c>
    </row>
    <row r="57" spans="1:20" x14ac:dyDescent="0.2">
      <c r="D57" s="1" t="str">
        <f>D13</f>
        <v>11</v>
      </c>
      <c r="E57">
        <f>VLOOKUP(VLOOKUP($D57,$D$1:$T$43,E$2,0),$A$47:$B$54,2,0)</f>
        <v>2</v>
      </c>
      <c r="F57">
        <f>VLOOKUP(VLOOKUP($D57,$D$1:$T$43,F$2,0),$A$47:$B$54,2,0)</f>
        <v>2</v>
      </c>
      <c r="G57">
        <f>VLOOKUP(VLOOKUP($D57,$D$1:$T$43,G$2,0),$A$47:$B$54,2,0)</f>
        <v>2</v>
      </c>
      <c r="H57">
        <f>VLOOKUP(VLOOKUP($D57,$D$1:$T$43,H$2,0),$A$47:$B$54,2,0)</f>
        <v>2</v>
      </c>
      <c r="I57">
        <f>VLOOKUP(VLOOKUP($D57,$D$1:$T$43,I$2,0),$A$47:$B$54,2,0)</f>
        <v>2</v>
      </c>
      <c r="J57">
        <f>VLOOKUP(VLOOKUP($D57,$D$1:$T$43,J$2,0),$A$47:$B$54,2,0)</f>
        <v>1</v>
      </c>
      <c r="K57">
        <f>VLOOKUP(VLOOKUP($D57,$D$1:$T$43,K$2,0),$A$47:$B$54,2,0)</f>
        <v>2</v>
      </c>
      <c r="L57">
        <f>VLOOKUP(VLOOKUP($D57,$D$1:$T$43,L$2,0),$A$47:$B$54,2,0)</f>
        <v>2</v>
      </c>
      <c r="M57">
        <f>VLOOKUP(VLOOKUP($D57,$D$1:$T$43,M$2,0),$A$47:$B$54,2,0)</f>
        <v>2</v>
      </c>
      <c r="N57">
        <f>VLOOKUP(VLOOKUP($D57,$D$1:$T$43,N$2,0),$A$47:$B$54,2,0)</f>
        <v>2</v>
      </c>
      <c r="O57">
        <f>VLOOKUP(VLOOKUP($D57,$D$1:$T$43,O$2,0),$A$47:$B$54,2,0)</f>
        <v>2</v>
      </c>
      <c r="P57">
        <f>VLOOKUP(VLOOKUP($D57,$D$1:$T$43,P$2,0),$A$47:$B$54,2,0)</f>
        <v>0</v>
      </c>
      <c r="Q57">
        <f>VLOOKUP(VLOOKUP($D57,$D$1:$T$43,Q$2,0),$A$47:$B$54,2,0)</f>
        <v>0</v>
      </c>
      <c r="R57">
        <f>VLOOKUP(VLOOKUP($D57,$D$1:$T$43,R$2,0),$A$47:$B$54,2,0)</f>
        <v>1</v>
      </c>
      <c r="S57">
        <f>VLOOKUP(VLOOKUP($D57,$D$1:$T$43,S$2,0),$A$47:$B$54,2,0)</f>
        <v>2</v>
      </c>
      <c r="T57">
        <f>VLOOKUP(VLOOKUP($D57,$D$1:$T$43,T$2,0),$A$47:$B$54,2,0)</f>
        <v>2</v>
      </c>
    </row>
    <row r="58" spans="1:20" x14ac:dyDescent="0.2">
      <c r="D58" s="1" t="str">
        <f>D14</f>
        <v>12</v>
      </c>
      <c r="E58">
        <f>VLOOKUP(VLOOKUP($D58,$D$1:$T$43,E$2,0),$A$47:$B$54,2,0)</f>
        <v>-1</v>
      </c>
      <c r="F58">
        <f>VLOOKUP(VLOOKUP($D58,$D$1:$T$43,F$2,0),$A$47:$B$54,2,0)</f>
        <v>2</v>
      </c>
      <c r="G58">
        <f>VLOOKUP(VLOOKUP($D58,$D$1:$T$43,G$2,0),$A$47:$B$54,2,0)</f>
        <v>1</v>
      </c>
      <c r="H58">
        <f>VLOOKUP(VLOOKUP($D58,$D$1:$T$43,H$2,0),$A$47:$B$54,2,0)</f>
        <v>1</v>
      </c>
      <c r="I58">
        <f>VLOOKUP(VLOOKUP($D58,$D$1:$T$43,I$2,0),$A$47:$B$54,2,0)</f>
        <v>1</v>
      </c>
      <c r="J58">
        <f>VLOOKUP(VLOOKUP($D58,$D$1:$T$43,J$2,0),$A$47:$B$54,2,0)</f>
        <v>1</v>
      </c>
      <c r="K58">
        <f>VLOOKUP(VLOOKUP($D58,$D$1:$T$43,K$2,0),$A$47:$B$54,2,0)</f>
        <v>1</v>
      </c>
      <c r="L58">
        <f>VLOOKUP(VLOOKUP($D58,$D$1:$T$43,L$2,0),$A$47:$B$54,2,0)</f>
        <v>-2</v>
      </c>
      <c r="M58">
        <f>VLOOKUP(VLOOKUP($D58,$D$1:$T$43,M$2,0),$A$47:$B$54,2,0)</f>
        <v>1</v>
      </c>
      <c r="N58">
        <f>VLOOKUP(VLOOKUP($D58,$D$1:$T$43,N$2,0),$A$47:$B$54,2,0)</f>
        <v>-1</v>
      </c>
      <c r="O58">
        <f>VLOOKUP(VLOOKUP($D58,$D$1:$T$43,O$2,0),$A$47:$B$54,2,0)</f>
        <v>1</v>
      </c>
      <c r="P58">
        <f>VLOOKUP(VLOOKUP($D58,$D$1:$T$43,P$2,0),$A$47:$B$54,2,0)</f>
        <v>-2</v>
      </c>
      <c r="Q58">
        <f>VLOOKUP(VLOOKUP($D58,$D$1:$T$43,Q$2,0),$A$47:$B$54,2,0)</f>
        <v>1</v>
      </c>
      <c r="R58">
        <f>VLOOKUP(VLOOKUP($D58,$D$1:$T$43,R$2,0),$A$47:$B$54,2,0)</f>
        <v>2</v>
      </c>
      <c r="S58">
        <f>VLOOKUP(VLOOKUP($D58,$D$1:$T$43,S$2,0),$A$47:$B$54,2,0)</f>
        <v>-2</v>
      </c>
      <c r="T58">
        <f>VLOOKUP(VLOOKUP($D58,$D$1:$T$43,T$2,0),$A$47:$B$54,2,0)</f>
        <v>1</v>
      </c>
    </row>
    <row r="59" spans="1:20" x14ac:dyDescent="0.2">
      <c r="D59" s="1" t="str">
        <f>D15</f>
        <v>13</v>
      </c>
      <c r="E59">
        <f>VLOOKUP(VLOOKUP($D59,$D$1:$T$43,E$2,0),$A$47:$B$54,2,0)</f>
        <v>-2</v>
      </c>
      <c r="F59">
        <f>VLOOKUP(VLOOKUP($D59,$D$1:$T$43,F$2,0),$A$47:$B$54,2,0)</f>
        <v>1</v>
      </c>
      <c r="G59">
        <f>VLOOKUP(VLOOKUP($D59,$D$1:$T$43,G$2,0),$A$47:$B$54,2,0)</f>
        <v>2</v>
      </c>
      <c r="H59">
        <f>VLOOKUP(VLOOKUP($D59,$D$1:$T$43,H$2,0),$A$47:$B$54,2,0)</f>
        <v>2</v>
      </c>
      <c r="I59">
        <f>VLOOKUP(VLOOKUP($D59,$D$1:$T$43,I$2,0),$A$47:$B$54,2,0)</f>
        <v>1</v>
      </c>
      <c r="J59">
        <f>VLOOKUP(VLOOKUP($D59,$D$1:$T$43,J$2,0),$A$47:$B$54,2,0)</f>
        <v>1</v>
      </c>
      <c r="K59">
        <f>VLOOKUP(VLOOKUP($D59,$D$1:$T$43,K$2,0),$A$47:$B$54,2,0)</f>
        <v>2</v>
      </c>
      <c r="L59">
        <f>VLOOKUP(VLOOKUP($D59,$D$1:$T$43,L$2,0),$A$47:$B$54,2,0)</f>
        <v>-2</v>
      </c>
      <c r="M59">
        <f>VLOOKUP(VLOOKUP($D59,$D$1:$T$43,M$2,0),$A$47:$B$54,2,0)</f>
        <v>2</v>
      </c>
      <c r="N59">
        <f>VLOOKUP(VLOOKUP($D59,$D$1:$T$43,N$2,0),$A$47:$B$54,2,0)</f>
        <v>-2</v>
      </c>
      <c r="O59">
        <f>VLOOKUP(VLOOKUP($D59,$D$1:$T$43,O$2,0),$A$47:$B$54,2,0)</f>
        <v>1</v>
      </c>
      <c r="P59">
        <f>VLOOKUP(VLOOKUP($D59,$D$1:$T$43,P$2,0),$A$47:$B$54,2,0)</f>
        <v>-1</v>
      </c>
      <c r="Q59">
        <f>VLOOKUP(VLOOKUP($D59,$D$1:$T$43,Q$2,0),$A$47:$B$54,2,0)</f>
        <v>0</v>
      </c>
      <c r="R59">
        <f>VLOOKUP(VLOOKUP($D59,$D$1:$T$43,R$2,0),$A$47:$B$54,2,0)</f>
        <v>2</v>
      </c>
      <c r="S59">
        <f>VLOOKUP(VLOOKUP($D59,$D$1:$T$43,S$2,0),$A$47:$B$54,2,0)</f>
        <v>-2</v>
      </c>
      <c r="T59">
        <f>VLOOKUP(VLOOKUP($D59,$D$1:$T$43,T$2,0),$A$47:$B$54,2,0)</f>
        <v>1</v>
      </c>
    </row>
    <row r="60" spans="1:20" x14ac:dyDescent="0.2">
      <c r="D60" s="1" t="str">
        <f>D16</f>
        <v>14</v>
      </c>
      <c r="E60">
        <f>VLOOKUP(VLOOKUP($D60,$D$1:$T$43,E$2,0),$A$47:$B$54,2,0)</f>
        <v>0</v>
      </c>
      <c r="F60">
        <f>VLOOKUP(VLOOKUP($D60,$D$1:$T$43,F$2,0),$A$47:$B$54,2,0)</f>
        <v>2</v>
      </c>
      <c r="G60">
        <f>VLOOKUP(VLOOKUP($D60,$D$1:$T$43,G$2,0),$A$47:$B$54,2,0)</f>
        <v>2</v>
      </c>
      <c r="H60">
        <f>VLOOKUP(VLOOKUP($D60,$D$1:$T$43,H$2,0),$A$47:$B$54,2,0)</f>
        <v>-1</v>
      </c>
      <c r="I60">
        <f>VLOOKUP(VLOOKUP($D60,$D$1:$T$43,I$2,0),$A$47:$B$54,2,0)</f>
        <v>2</v>
      </c>
      <c r="J60">
        <f>VLOOKUP(VLOOKUP($D60,$D$1:$T$43,J$2,0),$A$47:$B$54,2,0)</f>
        <v>1</v>
      </c>
      <c r="K60">
        <f>VLOOKUP(VLOOKUP($D60,$D$1:$T$43,K$2,0),$A$47:$B$54,2,0)</f>
        <v>1</v>
      </c>
      <c r="L60">
        <f>VLOOKUP(VLOOKUP($D60,$D$1:$T$43,L$2,0),$A$47:$B$54,2,0)</f>
        <v>1</v>
      </c>
      <c r="M60">
        <f>VLOOKUP(VLOOKUP($D60,$D$1:$T$43,M$2,0),$A$47:$B$54,2,0)</f>
        <v>2</v>
      </c>
      <c r="N60">
        <f>VLOOKUP(VLOOKUP($D60,$D$1:$T$43,N$2,0),$A$47:$B$54,2,0)</f>
        <v>0</v>
      </c>
      <c r="O60">
        <f>VLOOKUP(VLOOKUP($D60,$D$1:$T$43,O$2,0),$A$47:$B$54,2,0)</f>
        <v>2</v>
      </c>
      <c r="P60">
        <f>VLOOKUP(VLOOKUP($D60,$D$1:$T$43,P$2,0),$A$47:$B$54,2,0)</f>
        <v>1</v>
      </c>
      <c r="Q60">
        <f>VLOOKUP(VLOOKUP($D60,$D$1:$T$43,Q$2,0),$A$47:$B$54,2,0)</f>
        <v>2</v>
      </c>
      <c r="R60">
        <f>VLOOKUP(VLOOKUP($D60,$D$1:$T$43,R$2,0),$A$47:$B$54,2,0)</f>
        <v>2</v>
      </c>
      <c r="S60">
        <f>VLOOKUP(VLOOKUP($D60,$D$1:$T$43,S$2,0),$A$47:$B$54,2,0)</f>
        <v>2</v>
      </c>
      <c r="T60">
        <f>VLOOKUP(VLOOKUP($D60,$D$1:$T$43,T$2,0),$A$47:$B$54,2,0)</f>
        <v>2</v>
      </c>
    </row>
    <row r="61" spans="1:20" x14ac:dyDescent="0.2">
      <c r="D61" s="1" t="str">
        <f>D17</f>
        <v>15</v>
      </c>
      <c r="E61">
        <f>VLOOKUP(VLOOKUP($D61,$D$1:$T$43,E$2,0),$A$47:$B$54,2,0)</f>
        <v>2</v>
      </c>
      <c r="F61">
        <f>VLOOKUP(VLOOKUP($D61,$D$1:$T$43,F$2,0),$A$47:$B$54,2,0)</f>
        <v>1</v>
      </c>
      <c r="G61">
        <f>VLOOKUP(VLOOKUP($D61,$D$1:$T$43,G$2,0),$A$47:$B$54,2,0)</f>
        <v>1</v>
      </c>
      <c r="H61">
        <f>VLOOKUP(VLOOKUP($D61,$D$1:$T$43,H$2,0),$A$47:$B$54,2,0)</f>
        <v>1</v>
      </c>
      <c r="I61">
        <f>VLOOKUP(VLOOKUP($D61,$D$1:$T$43,I$2,0),$A$47:$B$54,2,0)</f>
        <v>2</v>
      </c>
      <c r="J61">
        <f>VLOOKUP(VLOOKUP($D61,$D$1:$T$43,J$2,0),$A$47:$B$54,2,0)</f>
        <v>1</v>
      </c>
      <c r="K61">
        <f>VLOOKUP(VLOOKUP($D61,$D$1:$T$43,K$2,0),$A$47:$B$54,2,0)</f>
        <v>1</v>
      </c>
      <c r="L61">
        <f>VLOOKUP(VLOOKUP($D61,$D$1:$T$43,L$2,0),$A$47:$B$54,2,0)</f>
        <v>0</v>
      </c>
      <c r="M61">
        <f>VLOOKUP(VLOOKUP($D61,$D$1:$T$43,M$2,0),$A$47:$B$54,2,0)</f>
        <v>2</v>
      </c>
      <c r="N61">
        <f>VLOOKUP(VLOOKUP($D61,$D$1:$T$43,N$2,0),$A$47:$B$54,2,0)</f>
        <v>-1</v>
      </c>
      <c r="O61">
        <f>VLOOKUP(VLOOKUP($D61,$D$1:$T$43,O$2,0),$A$47:$B$54,2,0)</f>
        <v>2</v>
      </c>
      <c r="P61">
        <f>VLOOKUP(VLOOKUP($D61,$D$1:$T$43,P$2,0),$A$47:$B$54,2,0)</f>
        <v>0</v>
      </c>
      <c r="Q61">
        <f>VLOOKUP(VLOOKUP($D61,$D$1:$T$43,Q$2,0),$A$47:$B$54,2,0)</f>
        <v>2</v>
      </c>
      <c r="R61">
        <f>VLOOKUP(VLOOKUP($D61,$D$1:$T$43,R$2,0),$A$47:$B$54,2,0)</f>
        <v>1</v>
      </c>
      <c r="S61">
        <f>VLOOKUP(VLOOKUP($D61,$D$1:$T$43,S$2,0),$A$47:$B$54,2,0)</f>
        <v>2</v>
      </c>
      <c r="T61">
        <f>VLOOKUP(VLOOKUP($D61,$D$1:$T$43,T$2,0),$A$47:$B$54,2,0)</f>
        <v>1</v>
      </c>
    </row>
    <row r="62" spans="1:20" x14ac:dyDescent="0.2">
      <c r="D62" s="1" t="str">
        <f>D18</f>
        <v>16</v>
      </c>
      <c r="E62">
        <f>VLOOKUP(VLOOKUP($D62,$D$1:$T$43,E$2,0),$A$47:$B$54,2,0)</f>
        <v>2</v>
      </c>
      <c r="F62">
        <f>VLOOKUP(VLOOKUP($D62,$D$1:$T$43,F$2,0),$A$47:$B$54,2,0)</f>
        <v>2</v>
      </c>
      <c r="G62">
        <f>VLOOKUP(VLOOKUP($D62,$D$1:$T$43,G$2,0),$A$47:$B$54,2,0)</f>
        <v>2</v>
      </c>
      <c r="H62">
        <f>VLOOKUP(VLOOKUP($D62,$D$1:$T$43,H$2,0),$A$47:$B$54,2,0)</f>
        <v>2</v>
      </c>
      <c r="I62">
        <f>VLOOKUP(VLOOKUP($D62,$D$1:$T$43,I$2,0),$A$47:$B$54,2,0)</f>
        <v>1</v>
      </c>
      <c r="J62">
        <f>VLOOKUP(VLOOKUP($D62,$D$1:$T$43,J$2,0),$A$47:$B$54,2,0)</f>
        <v>1</v>
      </c>
      <c r="K62">
        <f>VLOOKUP(VLOOKUP($D62,$D$1:$T$43,K$2,0),$A$47:$B$54,2,0)</f>
        <v>2</v>
      </c>
      <c r="L62">
        <f>VLOOKUP(VLOOKUP($D62,$D$1:$T$43,L$2,0),$A$47:$B$54,2,0)</f>
        <v>2</v>
      </c>
      <c r="M62">
        <f>VLOOKUP(VLOOKUP($D62,$D$1:$T$43,M$2,0),$A$47:$B$54,2,0)</f>
        <v>2</v>
      </c>
      <c r="N62">
        <f>VLOOKUP(VLOOKUP($D62,$D$1:$T$43,N$2,0),$A$47:$B$54,2,0)</f>
        <v>1</v>
      </c>
      <c r="O62">
        <f>VLOOKUP(VLOOKUP($D62,$D$1:$T$43,O$2,0),$A$47:$B$54,2,0)</f>
        <v>0</v>
      </c>
      <c r="P62">
        <f>VLOOKUP(VLOOKUP($D62,$D$1:$T$43,P$2,0),$A$47:$B$54,2,0)</f>
        <v>2</v>
      </c>
      <c r="Q62">
        <f>VLOOKUP(VLOOKUP($D62,$D$1:$T$43,Q$2,0),$A$47:$B$54,2,0)</f>
        <v>2</v>
      </c>
      <c r="R62">
        <f>VLOOKUP(VLOOKUP($D62,$D$1:$T$43,R$2,0),$A$47:$B$54,2,0)</f>
        <v>1</v>
      </c>
      <c r="S62">
        <f>VLOOKUP(VLOOKUP($D62,$D$1:$T$43,S$2,0),$A$47:$B$54,2,0)</f>
        <v>0</v>
      </c>
      <c r="T62">
        <f>VLOOKUP(VLOOKUP($D62,$D$1:$T$43,T$2,0),$A$47:$B$54,2,0)</f>
        <v>0</v>
      </c>
    </row>
    <row r="63" spans="1:20" x14ac:dyDescent="0.2">
      <c r="D63" s="1" t="str">
        <f>D19</f>
        <v>17</v>
      </c>
      <c r="E63">
        <f>VLOOKUP(VLOOKUP($D63,$D$1:$T$43,E$2,0),$A$47:$B$54,2,0)</f>
        <v>2</v>
      </c>
      <c r="F63">
        <f>VLOOKUP(VLOOKUP($D63,$D$1:$T$43,F$2,0),$A$47:$B$54,2,0)</f>
        <v>1</v>
      </c>
      <c r="G63">
        <f>VLOOKUP(VLOOKUP($D63,$D$1:$T$43,G$2,0),$A$47:$B$54,2,0)</f>
        <v>2</v>
      </c>
      <c r="H63">
        <f>VLOOKUP(VLOOKUP($D63,$D$1:$T$43,H$2,0),$A$47:$B$54,2,0)</f>
        <v>1</v>
      </c>
      <c r="I63">
        <f>VLOOKUP(VLOOKUP($D63,$D$1:$T$43,I$2,0),$A$47:$B$54,2,0)</f>
        <v>1</v>
      </c>
      <c r="J63">
        <f>VLOOKUP(VLOOKUP($D63,$D$1:$T$43,J$2,0),$A$47:$B$54,2,0)</f>
        <v>0</v>
      </c>
      <c r="K63">
        <f>VLOOKUP(VLOOKUP($D63,$D$1:$T$43,K$2,0),$A$47:$B$54,2,0)</f>
        <v>2</v>
      </c>
      <c r="L63">
        <f>VLOOKUP(VLOOKUP($D63,$D$1:$T$43,L$2,0),$A$47:$B$54,2,0)</f>
        <v>2</v>
      </c>
      <c r="M63">
        <f>VLOOKUP(VLOOKUP($D63,$D$1:$T$43,M$2,0),$A$47:$B$54,2,0)</f>
        <v>2</v>
      </c>
      <c r="N63">
        <f>VLOOKUP(VLOOKUP($D63,$D$1:$T$43,N$2,0),$A$47:$B$54,2,0)</f>
        <v>0</v>
      </c>
      <c r="O63">
        <f>VLOOKUP(VLOOKUP($D63,$D$1:$T$43,O$2,0),$A$47:$B$54,2,0)</f>
        <v>1</v>
      </c>
      <c r="P63">
        <f>VLOOKUP(VLOOKUP($D63,$D$1:$T$43,P$2,0),$A$47:$B$54,2,0)</f>
        <v>0</v>
      </c>
      <c r="Q63">
        <f>VLOOKUP(VLOOKUP($D63,$D$1:$T$43,Q$2,0),$A$47:$B$54,2,0)</f>
        <v>2</v>
      </c>
      <c r="R63">
        <f>VLOOKUP(VLOOKUP($D63,$D$1:$T$43,R$2,0),$A$47:$B$54,2,0)</f>
        <v>2</v>
      </c>
      <c r="S63">
        <f>VLOOKUP(VLOOKUP($D63,$D$1:$T$43,S$2,0),$A$47:$B$54,2,0)</f>
        <v>0</v>
      </c>
      <c r="T63">
        <f>VLOOKUP(VLOOKUP($D63,$D$1:$T$43,T$2,0),$A$47:$B$54,2,0)</f>
        <v>-1</v>
      </c>
    </row>
    <row r="64" spans="1:20" x14ac:dyDescent="0.2">
      <c r="D64" s="1" t="str">
        <f>D20</f>
        <v>18</v>
      </c>
      <c r="E64">
        <f>VLOOKUP(VLOOKUP($D64,$D$1:$T$43,E$2,0),$A$47:$B$54,2,0)</f>
        <v>1</v>
      </c>
      <c r="F64">
        <f>VLOOKUP(VLOOKUP($D64,$D$1:$T$43,F$2,0),$A$47:$B$54,2,0)</f>
        <v>2</v>
      </c>
      <c r="G64">
        <f>VLOOKUP(VLOOKUP($D64,$D$1:$T$43,G$2,0),$A$47:$B$54,2,0)</f>
        <v>2</v>
      </c>
      <c r="H64">
        <f>VLOOKUP(VLOOKUP($D64,$D$1:$T$43,H$2,0),$A$47:$B$54,2,0)</f>
        <v>1</v>
      </c>
      <c r="I64">
        <f>VLOOKUP(VLOOKUP($D64,$D$1:$T$43,I$2,0),$A$47:$B$54,2,0)</f>
        <v>1</v>
      </c>
      <c r="J64">
        <f>VLOOKUP(VLOOKUP($D64,$D$1:$T$43,J$2,0),$A$47:$B$54,2,0)</f>
        <v>1</v>
      </c>
      <c r="K64">
        <f>VLOOKUP(VLOOKUP($D64,$D$1:$T$43,K$2,0),$A$47:$B$54,2,0)</f>
        <v>2</v>
      </c>
      <c r="L64" t="str">
        <f>VLOOKUP(VLOOKUP($D64,$D$1:$T$43,L$2,0),$A$47:$B$54,2,0)</f>
        <v>-</v>
      </c>
      <c r="M64">
        <f>VLOOKUP(VLOOKUP($D64,$D$1:$T$43,M$2,0),$A$47:$B$54,2,0)</f>
        <v>-1</v>
      </c>
      <c r="N64">
        <f>VLOOKUP(VLOOKUP($D64,$D$1:$T$43,N$2,0),$A$47:$B$54,2,0)</f>
        <v>2</v>
      </c>
      <c r="O64">
        <f>VLOOKUP(VLOOKUP($D64,$D$1:$T$43,O$2,0),$A$47:$B$54,2,0)</f>
        <v>-1</v>
      </c>
      <c r="P64">
        <f>VLOOKUP(VLOOKUP($D64,$D$1:$T$43,P$2,0),$A$47:$B$54,2,0)</f>
        <v>0</v>
      </c>
      <c r="Q64">
        <f>VLOOKUP(VLOOKUP($D64,$D$1:$T$43,Q$2,0),$A$47:$B$54,2,0)</f>
        <v>2</v>
      </c>
      <c r="R64">
        <f>VLOOKUP(VLOOKUP($D64,$D$1:$T$43,R$2,0),$A$47:$B$54,2,0)</f>
        <v>2</v>
      </c>
      <c r="S64">
        <f>VLOOKUP(VLOOKUP($D64,$D$1:$T$43,S$2,0),$A$47:$B$54,2,0)</f>
        <v>-1</v>
      </c>
      <c r="T64">
        <f>VLOOKUP(VLOOKUP($D64,$D$1:$T$43,T$2,0),$A$47:$B$54,2,0)</f>
        <v>1</v>
      </c>
    </row>
    <row r="65" spans="4:20" x14ac:dyDescent="0.2">
      <c r="D65" s="1" t="str">
        <f>D21</f>
        <v>19</v>
      </c>
      <c r="E65">
        <f>VLOOKUP(VLOOKUP($D65,$D$1:$T$43,E$2,0),$A$47:$B$54,2,0)</f>
        <v>2</v>
      </c>
      <c r="F65">
        <f>VLOOKUP(VLOOKUP($D65,$D$1:$T$43,F$2,0),$A$47:$B$54,2,0)</f>
        <v>1</v>
      </c>
      <c r="G65">
        <f>VLOOKUP(VLOOKUP($D65,$D$1:$T$43,G$2,0),$A$47:$B$54,2,0)</f>
        <v>1</v>
      </c>
      <c r="H65">
        <f>VLOOKUP(VLOOKUP($D65,$D$1:$T$43,H$2,0),$A$47:$B$54,2,0)</f>
        <v>1</v>
      </c>
      <c r="I65">
        <f>VLOOKUP(VLOOKUP($D65,$D$1:$T$43,I$2,0),$A$47:$B$54,2,0)</f>
        <v>1</v>
      </c>
      <c r="J65">
        <f>VLOOKUP(VLOOKUP($D65,$D$1:$T$43,J$2,0),$A$47:$B$54,2,0)</f>
        <v>1</v>
      </c>
      <c r="K65">
        <f>VLOOKUP(VLOOKUP($D65,$D$1:$T$43,K$2,0),$A$47:$B$54,2,0)</f>
        <v>2</v>
      </c>
      <c r="L65">
        <f>VLOOKUP(VLOOKUP($D65,$D$1:$T$43,L$2,0),$A$47:$B$54,2,0)</f>
        <v>0</v>
      </c>
      <c r="M65">
        <f>VLOOKUP(VLOOKUP($D65,$D$1:$T$43,M$2,0),$A$47:$B$54,2,0)</f>
        <v>1</v>
      </c>
      <c r="N65">
        <f>VLOOKUP(VLOOKUP($D65,$D$1:$T$43,N$2,0),$A$47:$B$54,2,0)</f>
        <v>0</v>
      </c>
      <c r="O65">
        <f>VLOOKUP(VLOOKUP($D65,$D$1:$T$43,O$2,0),$A$47:$B$54,2,0)</f>
        <v>2</v>
      </c>
      <c r="P65">
        <f>VLOOKUP(VLOOKUP($D65,$D$1:$T$43,P$2,0),$A$47:$B$54,2,0)</f>
        <v>0</v>
      </c>
      <c r="Q65">
        <f>VLOOKUP(VLOOKUP($D65,$D$1:$T$43,Q$2,0),$A$47:$B$54,2,0)</f>
        <v>1</v>
      </c>
      <c r="R65">
        <f>VLOOKUP(VLOOKUP($D65,$D$1:$T$43,R$2,0),$A$47:$B$54,2,0)</f>
        <v>0</v>
      </c>
      <c r="S65">
        <f>VLOOKUP(VLOOKUP($D65,$D$1:$T$43,S$2,0),$A$47:$B$54,2,0)</f>
        <v>-1</v>
      </c>
      <c r="T65">
        <f>VLOOKUP(VLOOKUP($D65,$D$1:$T$43,T$2,0),$A$47:$B$54,2,0)</f>
        <v>1</v>
      </c>
    </row>
    <row r="66" spans="4:20" x14ac:dyDescent="0.2">
      <c r="D66" s="1" t="str">
        <f>D22</f>
        <v>20</v>
      </c>
      <c r="E66">
        <f>VLOOKUP(VLOOKUP($D66,$D$1:$T$43,E$2,0),$A$47:$B$54,2,0)</f>
        <v>1</v>
      </c>
      <c r="F66">
        <f>VLOOKUP(VLOOKUP($D66,$D$1:$T$43,F$2,0),$A$47:$B$54,2,0)</f>
        <v>2</v>
      </c>
      <c r="G66">
        <f>VLOOKUP(VLOOKUP($D66,$D$1:$T$43,G$2,0),$A$47:$B$54,2,0)</f>
        <v>1</v>
      </c>
      <c r="H66">
        <f>VLOOKUP(VLOOKUP($D66,$D$1:$T$43,H$2,0),$A$47:$B$54,2,0)</f>
        <v>2</v>
      </c>
      <c r="I66">
        <f>VLOOKUP(VLOOKUP($D66,$D$1:$T$43,I$2,0),$A$47:$B$54,2,0)</f>
        <v>2</v>
      </c>
      <c r="J66">
        <f>VLOOKUP(VLOOKUP($D66,$D$1:$T$43,J$2,0),$A$47:$B$54,2,0)</f>
        <v>1</v>
      </c>
      <c r="K66">
        <f>VLOOKUP(VLOOKUP($D66,$D$1:$T$43,K$2,0),$A$47:$B$54,2,0)</f>
        <v>1</v>
      </c>
      <c r="L66">
        <f>VLOOKUP(VLOOKUP($D66,$D$1:$T$43,L$2,0),$A$47:$B$54,2,0)</f>
        <v>1</v>
      </c>
      <c r="M66">
        <f>VLOOKUP(VLOOKUP($D66,$D$1:$T$43,M$2,0),$A$47:$B$54,2,0)</f>
        <v>2</v>
      </c>
      <c r="N66">
        <f>VLOOKUP(VLOOKUP($D66,$D$1:$T$43,N$2,0),$A$47:$B$54,2,0)</f>
        <v>1</v>
      </c>
      <c r="O66">
        <f>VLOOKUP(VLOOKUP($D66,$D$1:$T$43,O$2,0),$A$47:$B$54,2,0)</f>
        <v>1</v>
      </c>
      <c r="P66">
        <f>VLOOKUP(VLOOKUP($D66,$D$1:$T$43,P$2,0),$A$47:$B$54,2,0)</f>
        <v>1</v>
      </c>
      <c r="Q66">
        <f>VLOOKUP(VLOOKUP($D66,$D$1:$T$43,Q$2,0),$A$47:$B$54,2,0)</f>
        <v>2</v>
      </c>
      <c r="R66">
        <f>VLOOKUP(VLOOKUP($D66,$D$1:$T$43,R$2,0),$A$47:$B$54,2,0)</f>
        <v>1</v>
      </c>
      <c r="S66">
        <f>VLOOKUP(VLOOKUP($D66,$D$1:$T$43,S$2,0),$A$47:$B$54,2,0)</f>
        <v>1</v>
      </c>
      <c r="T66">
        <f>VLOOKUP(VLOOKUP($D66,$D$1:$T$43,T$2,0),$A$47:$B$54,2,0)</f>
        <v>1</v>
      </c>
    </row>
    <row r="67" spans="4:20" x14ac:dyDescent="0.2">
      <c r="D67" s="1" t="str">
        <f>D23</f>
        <v>21</v>
      </c>
      <c r="E67">
        <f>VLOOKUP(VLOOKUP($D67,$D$1:$T$43,E$2,0),$A$47:$B$54,2,0)</f>
        <v>0</v>
      </c>
      <c r="F67">
        <f>VLOOKUP(VLOOKUP($D67,$D$1:$T$43,F$2,0),$A$47:$B$54,2,0)</f>
        <v>2</v>
      </c>
      <c r="G67">
        <f>VLOOKUP(VLOOKUP($D67,$D$1:$T$43,G$2,0),$A$47:$B$54,2,0)</f>
        <v>2</v>
      </c>
      <c r="H67">
        <f>VLOOKUP(VLOOKUP($D67,$D$1:$T$43,H$2,0),$A$47:$B$54,2,0)</f>
        <v>2</v>
      </c>
      <c r="I67">
        <f>VLOOKUP(VLOOKUP($D67,$D$1:$T$43,I$2,0),$A$47:$B$54,2,0)</f>
        <v>2</v>
      </c>
      <c r="J67">
        <f>VLOOKUP(VLOOKUP($D67,$D$1:$T$43,J$2,0),$A$47:$B$54,2,0)</f>
        <v>2</v>
      </c>
      <c r="K67">
        <f>VLOOKUP(VLOOKUP($D67,$D$1:$T$43,K$2,0),$A$47:$B$54,2,0)</f>
        <v>2</v>
      </c>
      <c r="L67">
        <f>VLOOKUP(VLOOKUP($D67,$D$1:$T$43,L$2,0),$A$47:$B$54,2,0)</f>
        <v>1</v>
      </c>
      <c r="M67">
        <f>VLOOKUP(VLOOKUP($D67,$D$1:$T$43,M$2,0),$A$47:$B$54,2,0)</f>
        <v>2</v>
      </c>
      <c r="N67">
        <f>VLOOKUP(VLOOKUP($D67,$D$1:$T$43,N$2,0),$A$47:$B$54,2,0)</f>
        <v>2</v>
      </c>
      <c r="O67">
        <f>VLOOKUP(VLOOKUP($D67,$D$1:$T$43,O$2,0),$A$47:$B$54,2,0)</f>
        <v>2</v>
      </c>
      <c r="P67">
        <f>VLOOKUP(VLOOKUP($D67,$D$1:$T$43,P$2,0),$A$47:$B$54,2,0)</f>
        <v>2</v>
      </c>
      <c r="Q67">
        <f>VLOOKUP(VLOOKUP($D67,$D$1:$T$43,Q$2,0),$A$47:$B$54,2,0)</f>
        <v>2</v>
      </c>
      <c r="R67">
        <f>VLOOKUP(VLOOKUP($D67,$D$1:$T$43,R$2,0),$A$47:$B$54,2,0)</f>
        <v>2</v>
      </c>
      <c r="S67">
        <f>VLOOKUP(VLOOKUP($D67,$D$1:$T$43,S$2,0),$A$47:$B$54,2,0)</f>
        <v>1</v>
      </c>
      <c r="T67">
        <f>VLOOKUP(VLOOKUP($D67,$D$1:$T$43,T$2,0),$A$47:$B$54,2,0)</f>
        <v>1</v>
      </c>
    </row>
    <row r="68" spans="4:20" x14ac:dyDescent="0.2">
      <c r="D68" s="1" t="str">
        <f>D24</f>
        <v>22</v>
      </c>
      <c r="E68">
        <f>VLOOKUP(VLOOKUP($D68,$D$1:$T$43,E$2,0),$A$47:$B$54,2,0)</f>
        <v>2</v>
      </c>
      <c r="F68">
        <f>VLOOKUP(VLOOKUP($D68,$D$1:$T$43,F$2,0),$A$47:$B$54,2,0)</f>
        <v>2</v>
      </c>
      <c r="G68">
        <f>VLOOKUP(VLOOKUP($D68,$D$1:$T$43,G$2,0),$A$47:$B$54,2,0)</f>
        <v>0</v>
      </c>
      <c r="H68">
        <f>VLOOKUP(VLOOKUP($D68,$D$1:$T$43,H$2,0),$A$47:$B$54,2,0)</f>
        <v>2</v>
      </c>
      <c r="I68">
        <f>VLOOKUP(VLOOKUP($D68,$D$1:$T$43,I$2,0),$A$47:$B$54,2,0)</f>
        <v>1</v>
      </c>
      <c r="J68">
        <f>VLOOKUP(VLOOKUP($D68,$D$1:$T$43,J$2,0),$A$47:$B$54,2,0)</f>
        <v>2</v>
      </c>
      <c r="K68">
        <f>VLOOKUP(VLOOKUP($D68,$D$1:$T$43,K$2,0),$A$47:$B$54,2,0)</f>
        <v>2</v>
      </c>
      <c r="L68">
        <f>VLOOKUP(VLOOKUP($D68,$D$1:$T$43,L$2,0),$A$47:$B$54,2,0)</f>
        <v>2</v>
      </c>
      <c r="M68">
        <f>VLOOKUP(VLOOKUP($D68,$D$1:$T$43,M$2,0),$A$47:$B$54,2,0)</f>
        <v>2</v>
      </c>
      <c r="N68">
        <f>VLOOKUP(VLOOKUP($D68,$D$1:$T$43,N$2,0),$A$47:$B$54,2,0)</f>
        <v>-1</v>
      </c>
      <c r="O68">
        <f>VLOOKUP(VLOOKUP($D68,$D$1:$T$43,O$2,0),$A$47:$B$54,2,0)</f>
        <v>2</v>
      </c>
      <c r="P68">
        <f>VLOOKUP(VLOOKUP($D68,$D$1:$T$43,P$2,0),$A$47:$B$54,2,0)</f>
        <v>2</v>
      </c>
      <c r="Q68">
        <f>VLOOKUP(VLOOKUP($D68,$D$1:$T$43,Q$2,0),$A$47:$B$54,2,0)</f>
        <v>2</v>
      </c>
      <c r="R68">
        <f>VLOOKUP(VLOOKUP($D68,$D$1:$T$43,R$2,0),$A$47:$B$54,2,0)</f>
        <v>2</v>
      </c>
      <c r="S68">
        <f>VLOOKUP(VLOOKUP($D68,$D$1:$T$43,S$2,0),$A$47:$B$54,2,0)</f>
        <v>2</v>
      </c>
      <c r="T68">
        <f>VLOOKUP(VLOOKUP($D68,$D$1:$T$43,T$2,0),$A$47:$B$54,2,0)</f>
        <v>0</v>
      </c>
    </row>
    <row r="69" spans="4:20" x14ac:dyDescent="0.2">
      <c r="D69" s="1" t="str">
        <f>D25</f>
        <v>23</v>
      </c>
      <c r="E69">
        <f>VLOOKUP(VLOOKUP($D69,$D$1:$T$43,E$2,0),$A$47:$B$54,2,0)</f>
        <v>0</v>
      </c>
      <c r="F69">
        <f>VLOOKUP(VLOOKUP($D69,$D$1:$T$43,F$2,0),$A$47:$B$54,2,0)</f>
        <v>1</v>
      </c>
      <c r="G69">
        <f>VLOOKUP(VLOOKUP($D69,$D$1:$T$43,G$2,0),$A$47:$B$54,2,0)</f>
        <v>1</v>
      </c>
      <c r="H69">
        <f>VLOOKUP(VLOOKUP($D69,$D$1:$T$43,H$2,0),$A$47:$B$54,2,0)</f>
        <v>2</v>
      </c>
      <c r="I69">
        <f>VLOOKUP(VLOOKUP($D69,$D$1:$T$43,I$2,0),$A$47:$B$54,2,0)</f>
        <v>2</v>
      </c>
      <c r="J69">
        <f>VLOOKUP(VLOOKUP($D69,$D$1:$T$43,J$2,0),$A$47:$B$54,2,0)</f>
        <v>2</v>
      </c>
      <c r="K69">
        <f>VLOOKUP(VLOOKUP($D69,$D$1:$T$43,K$2,0),$A$47:$B$54,2,0)</f>
        <v>1</v>
      </c>
      <c r="L69">
        <f>VLOOKUP(VLOOKUP($D69,$D$1:$T$43,L$2,0),$A$47:$B$54,2,0)</f>
        <v>-1</v>
      </c>
      <c r="M69">
        <f>VLOOKUP(VLOOKUP($D69,$D$1:$T$43,M$2,0),$A$47:$B$54,2,0)</f>
        <v>1</v>
      </c>
      <c r="N69">
        <f>VLOOKUP(VLOOKUP($D69,$D$1:$T$43,N$2,0),$A$47:$B$54,2,0)</f>
        <v>0</v>
      </c>
      <c r="O69">
        <f>VLOOKUP(VLOOKUP($D69,$D$1:$T$43,O$2,0),$A$47:$B$54,2,0)</f>
        <v>0</v>
      </c>
      <c r="P69">
        <f>VLOOKUP(VLOOKUP($D69,$D$1:$T$43,P$2,0),$A$47:$B$54,2,0)</f>
        <v>1</v>
      </c>
      <c r="Q69">
        <f>VLOOKUP(VLOOKUP($D69,$D$1:$T$43,Q$2,0),$A$47:$B$54,2,0)</f>
        <v>1</v>
      </c>
      <c r="R69">
        <f>VLOOKUP(VLOOKUP($D69,$D$1:$T$43,R$2,0),$A$47:$B$54,2,0)</f>
        <v>1</v>
      </c>
      <c r="S69">
        <f>VLOOKUP(VLOOKUP($D69,$D$1:$T$43,S$2,0),$A$47:$B$54,2,0)</f>
        <v>0</v>
      </c>
      <c r="T69">
        <f>VLOOKUP(VLOOKUP($D69,$D$1:$T$43,T$2,0),$A$47:$B$54,2,0)</f>
        <v>2</v>
      </c>
    </row>
    <row r="70" spans="4:20" x14ac:dyDescent="0.2">
      <c r="D70" s="1" t="str">
        <f>D26</f>
        <v>24</v>
      </c>
      <c r="E70">
        <f>VLOOKUP(VLOOKUP($D70,$D$1:$T$43,E$2,0),$A$47:$B$54,2,0)</f>
        <v>-1</v>
      </c>
      <c r="F70">
        <f>VLOOKUP(VLOOKUP($D70,$D$1:$T$43,F$2,0),$A$47:$B$54,2,0)</f>
        <v>2</v>
      </c>
      <c r="G70">
        <f>VLOOKUP(VLOOKUP($D70,$D$1:$T$43,G$2,0),$A$47:$B$54,2,0)</f>
        <v>2</v>
      </c>
      <c r="H70">
        <f>VLOOKUP(VLOOKUP($D70,$D$1:$T$43,H$2,0),$A$47:$B$54,2,0)</f>
        <v>2</v>
      </c>
      <c r="I70">
        <f>VLOOKUP(VLOOKUP($D70,$D$1:$T$43,I$2,0),$A$47:$B$54,2,0)</f>
        <v>2</v>
      </c>
      <c r="J70">
        <f>VLOOKUP(VLOOKUP($D70,$D$1:$T$43,J$2,0),$A$47:$B$54,2,0)</f>
        <v>2</v>
      </c>
      <c r="K70">
        <f>VLOOKUP(VLOOKUP($D70,$D$1:$T$43,K$2,0),$A$47:$B$54,2,0)</f>
        <v>2</v>
      </c>
      <c r="L70" t="str">
        <f>VLOOKUP(VLOOKUP($D70,$D$1:$T$43,L$2,0),$A$47:$B$54,2,0)</f>
        <v>-</v>
      </c>
      <c r="M70">
        <f>VLOOKUP(VLOOKUP($D70,$D$1:$T$43,M$2,0),$A$47:$B$54,2,0)</f>
        <v>1</v>
      </c>
      <c r="N70">
        <f>VLOOKUP(VLOOKUP($D70,$D$1:$T$43,N$2,0),$A$47:$B$54,2,0)</f>
        <v>1</v>
      </c>
      <c r="O70">
        <f>VLOOKUP(VLOOKUP($D70,$D$1:$T$43,O$2,0),$A$47:$B$54,2,0)</f>
        <v>0</v>
      </c>
      <c r="P70">
        <f>VLOOKUP(VLOOKUP($D70,$D$1:$T$43,P$2,0),$A$47:$B$54,2,0)</f>
        <v>-1</v>
      </c>
      <c r="Q70">
        <f>VLOOKUP(VLOOKUP($D70,$D$1:$T$43,Q$2,0),$A$47:$B$54,2,0)</f>
        <v>1</v>
      </c>
      <c r="R70">
        <f>VLOOKUP(VLOOKUP($D70,$D$1:$T$43,R$2,0),$A$47:$B$54,2,0)</f>
        <v>1</v>
      </c>
      <c r="S70">
        <f>VLOOKUP(VLOOKUP($D70,$D$1:$T$43,S$2,0),$A$47:$B$54,2,0)</f>
        <v>1</v>
      </c>
      <c r="T70">
        <f>VLOOKUP(VLOOKUP($D70,$D$1:$T$43,T$2,0),$A$47:$B$54,2,0)</f>
        <v>1</v>
      </c>
    </row>
    <row r="71" spans="4:20" x14ac:dyDescent="0.2">
      <c r="D71" s="1" t="str">
        <f>D27</f>
        <v>25</v>
      </c>
      <c r="E71">
        <f>VLOOKUP(VLOOKUP($D71,$D$1:$T$43,E$2,0),$A$47:$B$54,2,0)</f>
        <v>1</v>
      </c>
      <c r="F71">
        <f>VLOOKUP(VLOOKUP($D71,$D$1:$T$43,F$2,0),$A$47:$B$54,2,0)</f>
        <v>2</v>
      </c>
      <c r="G71">
        <f>VLOOKUP(VLOOKUP($D71,$D$1:$T$43,G$2,0),$A$47:$B$54,2,0)</f>
        <v>1</v>
      </c>
      <c r="H71">
        <f>VLOOKUP(VLOOKUP($D71,$D$1:$T$43,H$2,0),$A$47:$B$54,2,0)</f>
        <v>2</v>
      </c>
      <c r="I71">
        <f>VLOOKUP(VLOOKUP($D71,$D$1:$T$43,I$2,0),$A$47:$B$54,2,0)</f>
        <v>2</v>
      </c>
      <c r="J71">
        <f>VLOOKUP(VLOOKUP($D71,$D$1:$T$43,J$2,0),$A$47:$B$54,2,0)</f>
        <v>0</v>
      </c>
      <c r="K71">
        <f>VLOOKUP(VLOOKUP($D71,$D$1:$T$43,K$2,0),$A$47:$B$54,2,0)</f>
        <v>2</v>
      </c>
      <c r="L71">
        <f>VLOOKUP(VLOOKUP($D71,$D$1:$T$43,L$2,0),$A$47:$B$54,2,0)</f>
        <v>1</v>
      </c>
      <c r="M71">
        <f>VLOOKUP(VLOOKUP($D71,$D$1:$T$43,M$2,0),$A$47:$B$54,2,0)</f>
        <v>2</v>
      </c>
      <c r="N71">
        <f>VLOOKUP(VLOOKUP($D71,$D$1:$T$43,N$2,0),$A$47:$B$54,2,0)</f>
        <v>1</v>
      </c>
      <c r="O71">
        <f>VLOOKUP(VLOOKUP($D71,$D$1:$T$43,O$2,0),$A$47:$B$54,2,0)</f>
        <v>1</v>
      </c>
      <c r="P71">
        <f>VLOOKUP(VLOOKUP($D71,$D$1:$T$43,P$2,0),$A$47:$B$54,2,0)</f>
        <v>2</v>
      </c>
      <c r="Q71">
        <f>VLOOKUP(VLOOKUP($D71,$D$1:$T$43,Q$2,0),$A$47:$B$54,2,0)</f>
        <v>0</v>
      </c>
      <c r="R71">
        <f>VLOOKUP(VLOOKUP($D71,$D$1:$T$43,R$2,0),$A$47:$B$54,2,0)</f>
        <v>2</v>
      </c>
      <c r="S71">
        <f>VLOOKUP(VLOOKUP($D71,$D$1:$T$43,S$2,0),$A$47:$B$54,2,0)</f>
        <v>0</v>
      </c>
      <c r="T71">
        <f>VLOOKUP(VLOOKUP($D71,$D$1:$T$43,T$2,0),$A$47:$B$54,2,0)</f>
        <v>0</v>
      </c>
    </row>
    <row r="72" spans="4:20" x14ac:dyDescent="0.2">
      <c r="D72" s="1" t="str">
        <f>D28</f>
        <v>26</v>
      </c>
      <c r="E72">
        <f>VLOOKUP(VLOOKUP($D72,$D$1:$T$43,E$2,0),$A$47:$B$54,2,0)</f>
        <v>0</v>
      </c>
      <c r="F72">
        <f>VLOOKUP(VLOOKUP($D72,$D$1:$T$43,F$2,0),$A$47:$B$54,2,0)</f>
        <v>2</v>
      </c>
      <c r="G72">
        <f>VLOOKUP(VLOOKUP($D72,$D$1:$T$43,G$2,0),$A$47:$B$54,2,0)</f>
        <v>2</v>
      </c>
      <c r="H72">
        <f>VLOOKUP(VLOOKUP($D72,$D$1:$T$43,H$2,0),$A$47:$B$54,2,0)</f>
        <v>0</v>
      </c>
      <c r="I72">
        <f>VLOOKUP(VLOOKUP($D72,$D$1:$T$43,I$2,0),$A$47:$B$54,2,0)</f>
        <v>1</v>
      </c>
      <c r="J72">
        <f>VLOOKUP(VLOOKUP($D72,$D$1:$T$43,J$2,0),$A$47:$B$54,2,0)</f>
        <v>2</v>
      </c>
      <c r="K72">
        <f>VLOOKUP(VLOOKUP($D72,$D$1:$T$43,K$2,0),$A$47:$B$54,2,0)</f>
        <v>0</v>
      </c>
      <c r="L72">
        <f>VLOOKUP(VLOOKUP($D72,$D$1:$T$43,L$2,0),$A$47:$B$54,2,0)</f>
        <v>-1</v>
      </c>
      <c r="M72">
        <f>VLOOKUP(VLOOKUP($D72,$D$1:$T$43,M$2,0),$A$47:$B$54,2,0)</f>
        <v>2</v>
      </c>
      <c r="N72">
        <f>VLOOKUP(VLOOKUP($D72,$D$1:$T$43,N$2,0),$A$47:$B$54,2,0)</f>
        <v>-2</v>
      </c>
      <c r="O72">
        <f>VLOOKUP(VLOOKUP($D72,$D$1:$T$43,O$2,0),$A$47:$B$54,2,0)</f>
        <v>2</v>
      </c>
      <c r="P72">
        <f>VLOOKUP(VLOOKUP($D72,$D$1:$T$43,P$2,0),$A$47:$B$54,2,0)</f>
        <v>0</v>
      </c>
      <c r="Q72">
        <f>VLOOKUP(VLOOKUP($D72,$D$1:$T$43,Q$2,0),$A$47:$B$54,2,0)</f>
        <v>2</v>
      </c>
      <c r="R72">
        <f>VLOOKUP(VLOOKUP($D72,$D$1:$T$43,R$2,0),$A$47:$B$54,2,0)</f>
        <v>1</v>
      </c>
      <c r="S72">
        <f>VLOOKUP(VLOOKUP($D72,$D$1:$T$43,S$2,0),$A$47:$B$54,2,0)</f>
        <v>0</v>
      </c>
      <c r="T72">
        <f>VLOOKUP(VLOOKUP($D72,$D$1:$T$43,T$2,0),$A$47:$B$54,2,0)</f>
        <v>1</v>
      </c>
    </row>
    <row r="73" spans="4:20" x14ac:dyDescent="0.2">
      <c r="D73" s="1" t="str">
        <f>D29</f>
        <v>27</v>
      </c>
      <c r="E73">
        <f>VLOOKUP(VLOOKUP($D73,$D$1:$T$43,E$2,0),$A$47:$B$54,2,0)</f>
        <v>2</v>
      </c>
      <c r="F73">
        <f>VLOOKUP(VLOOKUP($D73,$D$1:$T$43,F$2,0),$A$47:$B$54,2,0)</f>
        <v>1</v>
      </c>
      <c r="G73">
        <f>VLOOKUP(VLOOKUP($D73,$D$1:$T$43,G$2,0),$A$47:$B$54,2,0)</f>
        <v>2</v>
      </c>
      <c r="H73">
        <f>VLOOKUP(VLOOKUP($D73,$D$1:$T$43,H$2,0),$A$47:$B$54,2,0)</f>
        <v>2</v>
      </c>
      <c r="I73">
        <f>VLOOKUP(VLOOKUP($D73,$D$1:$T$43,I$2,0),$A$47:$B$54,2,0)</f>
        <v>2</v>
      </c>
      <c r="J73">
        <f>VLOOKUP(VLOOKUP($D73,$D$1:$T$43,J$2,0),$A$47:$B$54,2,0)</f>
        <v>1</v>
      </c>
      <c r="K73">
        <f>VLOOKUP(VLOOKUP($D73,$D$1:$T$43,K$2,0),$A$47:$B$54,2,0)</f>
        <v>1</v>
      </c>
      <c r="L73">
        <f>VLOOKUP(VLOOKUP($D73,$D$1:$T$43,L$2,0),$A$47:$B$54,2,0)</f>
        <v>1</v>
      </c>
      <c r="M73">
        <f>VLOOKUP(VLOOKUP($D73,$D$1:$T$43,M$2,0),$A$47:$B$54,2,0)</f>
        <v>1</v>
      </c>
      <c r="N73">
        <f>VLOOKUP(VLOOKUP($D73,$D$1:$T$43,N$2,0),$A$47:$B$54,2,0)</f>
        <v>1</v>
      </c>
      <c r="O73">
        <f>VLOOKUP(VLOOKUP($D73,$D$1:$T$43,O$2,0),$A$47:$B$54,2,0)</f>
        <v>0</v>
      </c>
      <c r="P73">
        <f>VLOOKUP(VLOOKUP($D73,$D$1:$T$43,P$2,0),$A$47:$B$54,2,0)</f>
        <v>0</v>
      </c>
      <c r="Q73">
        <f>VLOOKUP(VLOOKUP($D73,$D$1:$T$43,Q$2,0),$A$47:$B$54,2,0)</f>
        <v>2</v>
      </c>
      <c r="R73">
        <f>VLOOKUP(VLOOKUP($D73,$D$1:$T$43,R$2,0),$A$47:$B$54,2,0)</f>
        <v>1</v>
      </c>
      <c r="S73">
        <f>VLOOKUP(VLOOKUP($D73,$D$1:$T$43,S$2,0),$A$47:$B$54,2,0)</f>
        <v>1</v>
      </c>
      <c r="T73">
        <f>VLOOKUP(VLOOKUP($D73,$D$1:$T$43,T$2,0),$A$47:$B$54,2,0)</f>
        <v>2</v>
      </c>
    </row>
    <row r="74" spans="4:20" x14ac:dyDescent="0.2">
      <c r="D74" s="1" t="str">
        <f>D30</f>
        <v>28</v>
      </c>
      <c r="E74">
        <f>VLOOKUP(VLOOKUP($D74,$D$1:$T$43,E$2,0),$A$47:$B$54,2,0)</f>
        <v>0</v>
      </c>
      <c r="F74">
        <f>VLOOKUP(VLOOKUP($D74,$D$1:$T$43,F$2,0),$A$47:$B$54,2,0)</f>
        <v>2</v>
      </c>
      <c r="G74">
        <f>VLOOKUP(VLOOKUP($D74,$D$1:$T$43,G$2,0),$A$47:$B$54,2,0)</f>
        <v>0</v>
      </c>
      <c r="H74">
        <f>VLOOKUP(VLOOKUP($D74,$D$1:$T$43,H$2,0),$A$47:$B$54,2,0)</f>
        <v>1</v>
      </c>
      <c r="I74">
        <f>VLOOKUP(VLOOKUP($D74,$D$1:$T$43,I$2,0),$A$47:$B$54,2,0)</f>
        <v>2</v>
      </c>
      <c r="J74">
        <f>VLOOKUP(VLOOKUP($D74,$D$1:$T$43,J$2,0),$A$47:$B$54,2,0)</f>
        <v>2</v>
      </c>
      <c r="K74">
        <f>VLOOKUP(VLOOKUP($D74,$D$1:$T$43,K$2,0),$A$47:$B$54,2,0)</f>
        <v>1</v>
      </c>
      <c r="L74">
        <f>VLOOKUP(VLOOKUP($D74,$D$1:$T$43,L$2,0),$A$47:$B$54,2,0)</f>
        <v>0</v>
      </c>
      <c r="M74">
        <f>VLOOKUP(VLOOKUP($D74,$D$1:$T$43,M$2,0),$A$47:$B$54,2,0)</f>
        <v>0</v>
      </c>
      <c r="N74">
        <f>VLOOKUP(VLOOKUP($D74,$D$1:$T$43,N$2,0),$A$47:$B$54,2,0)</f>
        <v>0</v>
      </c>
      <c r="O74">
        <f>VLOOKUP(VLOOKUP($D74,$D$1:$T$43,O$2,0),$A$47:$B$54,2,0)</f>
        <v>2</v>
      </c>
      <c r="P74">
        <f>VLOOKUP(VLOOKUP($D74,$D$1:$T$43,P$2,0),$A$47:$B$54,2,0)</f>
        <v>0</v>
      </c>
      <c r="Q74">
        <f>VLOOKUP(VLOOKUP($D74,$D$1:$T$43,Q$2,0),$A$47:$B$54,2,0)</f>
        <v>2</v>
      </c>
      <c r="R74">
        <f>VLOOKUP(VLOOKUP($D74,$D$1:$T$43,R$2,0),$A$47:$B$54,2,0)</f>
        <v>1</v>
      </c>
      <c r="S74">
        <f>VLOOKUP(VLOOKUP($D74,$D$1:$T$43,S$2,0),$A$47:$B$54,2,0)</f>
        <v>2</v>
      </c>
      <c r="T74">
        <f>VLOOKUP(VLOOKUP($D74,$D$1:$T$43,T$2,0),$A$47:$B$54,2,0)</f>
        <v>1</v>
      </c>
    </row>
    <row r="75" spans="4:20" x14ac:dyDescent="0.2">
      <c r="D75" s="1" t="str">
        <f>D31</f>
        <v>29</v>
      </c>
      <c r="E75">
        <f>VLOOKUP(VLOOKUP($D75,$D$1:$T$43,E$2,0),$A$47:$B$54,2,0)</f>
        <v>-1</v>
      </c>
      <c r="F75">
        <f>VLOOKUP(VLOOKUP($D75,$D$1:$T$43,F$2,0),$A$47:$B$54,2,0)</f>
        <v>2</v>
      </c>
      <c r="G75">
        <f>VLOOKUP(VLOOKUP($D75,$D$1:$T$43,G$2,0),$A$47:$B$54,2,0)</f>
        <v>1</v>
      </c>
      <c r="H75">
        <f>VLOOKUP(VLOOKUP($D75,$D$1:$T$43,H$2,0),$A$47:$B$54,2,0)</f>
        <v>2</v>
      </c>
      <c r="I75">
        <f>VLOOKUP(VLOOKUP($D75,$D$1:$T$43,I$2,0),$A$47:$B$54,2,0)</f>
        <v>2</v>
      </c>
      <c r="J75">
        <f>VLOOKUP(VLOOKUP($D75,$D$1:$T$43,J$2,0),$A$47:$B$54,2,0)</f>
        <v>0</v>
      </c>
      <c r="K75">
        <f>VLOOKUP(VLOOKUP($D75,$D$1:$T$43,K$2,0),$A$47:$B$54,2,0)</f>
        <v>1</v>
      </c>
      <c r="L75">
        <f>VLOOKUP(VLOOKUP($D75,$D$1:$T$43,L$2,0),$A$47:$B$54,2,0)</f>
        <v>0</v>
      </c>
      <c r="M75">
        <f>VLOOKUP(VLOOKUP($D75,$D$1:$T$43,M$2,0),$A$47:$B$54,2,0)</f>
        <v>1</v>
      </c>
      <c r="N75">
        <f>VLOOKUP(VLOOKUP($D75,$D$1:$T$43,N$2,0),$A$47:$B$54,2,0)</f>
        <v>1</v>
      </c>
      <c r="O75">
        <f>VLOOKUP(VLOOKUP($D75,$D$1:$T$43,O$2,0),$A$47:$B$54,2,0)</f>
        <v>0</v>
      </c>
      <c r="P75">
        <f>VLOOKUP(VLOOKUP($D75,$D$1:$T$43,P$2,0),$A$47:$B$54,2,0)</f>
        <v>2</v>
      </c>
      <c r="Q75">
        <f>VLOOKUP(VLOOKUP($D75,$D$1:$T$43,Q$2,0),$A$47:$B$54,2,0)</f>
        <v>2</v>
      </c>
      <c r="R75">
        <f>VLOOKUP(VLOOKUP($D75,$D$1:$T$43,R$2,0),$A$47:$B$54,2,0)</f>
        <v>1</v>
      </c>
      <c r="S75">
        <f>VLOOKUP(VLOOKUP($D75,$D$1:$T$43,S$2,0),$A$47:$B$54,2,0)</f>
        <v>2</v>
      </c>
      <c r="T75">
        <f>VLOOKUP(VLOOKUP($D75,$D$1:$T$43,T$2,0),$A$47:$B$54,2,0)</f>
        <v>1</v>
      </c>
    </row>
    <row r="76" spans="4:20" x14ac:dyDescent="0.2">
      <c r="D76" s="1" t="str">
        <f>D32</f>
        <v>30</v>
      </c>
      <c r="E76">
        <f>VLOOKUP(VLOOKUP($D76,$D$1:$T$43,E$2,0),$A$47:$B$54,2,0)</f>
        <v>-1</v>
      </c>
      <c r="F76">
        <f>VLOOKUP(VLOOKUP($D76,$D$1:$T$43,F$2,0),$A$47:$B$54,2,0)</f>
        <v>2</v>
      </c>
      <c r="G76">
        <f>VLOOKUP(VLOOKUP($D76,$D$1:$T$43,G$2,0),$A$47:$B$54,2,0)</f>
        <v>-1</v>
      </c>
      <c r="H76">
        <f>VLOOKUP(VLOOKUP($D76,$D$1:$T$43,H$2,0),$A$47:$B$54,2,0)</f>
        <v>0</v>
      </c>
      <c r="I76">
        <f>VLOOKUP(VLOOKUP($D76,$D$1:$T$43,I$2,0),$A$47:$B$54,2,0)</f>
        <v>0</v>
      </c>
      <c r="J76">
        <f>VLOOKUP(VLOOKUP($D76,$D$1:$T$43,J$2,0),$A$47:$B$54,2,0)</f>
        <v>2</v>
      </c>
      <c r="K76">
        <f>VLOOKUP(VLOOKUP($D76,$D$1:$T$43,K$2,0),$A$47:$B$54,2,0)</f>
        <v>1</v>
      </c>
      <c r="L76">
        <f>VLOOKUP(VLOOKUP($D76,$D$1:$T$43,L$2,0),$A$47:$B$54,2,0)</f>
        <v>2</v>
      </c>
      <c r="M76">
        <f>VLOOKUP(VLOOKUP($D76,$D$1:$T$43,M$2,0),$A$47:$B$54,2,0)</f>
        <v>2</v>
      </c>
      <c r="N76">
        <f>VLOOKUP(VLOOKUP($D76,$D$1:$T$43,N$2,0),$A$47:$B$54,2,0)</f>
        <v>2</v>
      </c>
      <c r="O76">
        <f>VLOOKUP(VLOOKUP($D76,$D$1:$T$43,O$2,0),$A$47:$B$54,2,0)</f>
        <v>-2</v>
      </c>
      <c r="P76">
        <f>VLOOKUP(VLOOKUP($D76,$D$1:$T$43,P$2,0),$A$47:$B$54,2,0)</f>
        <v>-1</v>
      </c>
      <c r="Q76">
        <f>VLOOKUP(VLOOKUP($D76,$D$1:$T$43,Q$2,0),$A$47:$B$54,2,0)</f>
        <v>1</v>
      </c>
      <c r="R76">
        <f>VLOOKUP(VLOOKUP($D76,$D$1:$T$43,R$2,0),$A$47:$B$54,2,0)</f>
        <v>2</v>
      </c>
      <c r="S76">
        <f>VLOOKUP(VLOOKUP($D76,$D$1:$T$43,S$2,0),$A$47:$B$54,2,0)</f>
        <v>2</v>
      </c>
      <c r="T76">
        <f>VLOOKUP(VLOOKUP($D76,$D$1:$T$43,T$2,0),$A$47:$B$54,2,0)</f>
        <v>2</v>
      </c>
    </row>
    <row r="77" spans="4:20" x14ac:dyDescent="0.2">
      <c r="D77" s="1" t="str">
        <f>D33</f>
        <v>31</v>
      </c>
      <c r="E77">
        <f>VLOOKUP(VLOOKUP($D77,$D$1:$T$43,E$2,0),$A$47:$B$54,2,0)</f>
        <v>2</v>
      </c>
      <c r="F77">
        <f>VLOOKUP(VLOOKUP($D77,$D$1:$T$43,F$2,0),$A$47:$B$54,2,0)</f>
        <v>2</v>
      </c>
      <c r="G77">
        <f>VLOOKUP(VLOOKUP($D77,$D$1:$T$43,G$2,0),$A$47:$B$54,2,0)</f>
        <v>2</v>
      </c>
      <c r="H77">
        <f>VLOOKUP(VLOOKUP($D77,$D$1:$T$43,H$2,0),$A$47:$B$54,2,0)</f>
        <v>2</v>
      </c>
      <c r="I77">
        <f>VLOOKUP(VLOOKUP($D77,$D$1:$T$43,I$2,0),$A$47:$B$54,2,0)</f>
        <v>2</v>
      </c>
      <c r="J77">
        <f>VLOOKUP(VLOOKUP($D77,$D$1:$T$43,J$2,0),$A$47:$B$54,2,0)</f>
        <v>2</v>
      </c>
      <c r="K77">
        <f>VLOOKUP(VLOOKUP($D77,$D$1:$T$43,K$2,0),$A$47:$B$54,2,0)</f>
        <v>2</v>
      </c>
      <c r="L77">
        <f>VLOOKUP(VLOOKUP($D77,$D$1:$T$43,L$2,0),$A$47:$B$54,2,0)</f>
        <v>0</v>
      </c>
      <c r="M77">
        <f>VLOOKUP(VLOOKUP($D77,$D$1:$T$43,M$2,0),$A$47:$B$54,2,0)</f>
        <v>2</v>
      </c>
      <c r="N77">
        <f>VLOOKUP(VLOOKUP($D77,$D$1:$T$43,N$2,0),$A$47:$B$54,2,0)</f>
        <v>1</v>
      </c>
      <c r="O77">
        <f>VLOOKUP(VLOOKUP($D77,$D$1:$T$43,O$2,0),$A$47:$B$54,2,0)</f>
        <v>1</v>
      </c>
      <c r="P77">
        <f>VLOOKUP(VLOOKUP($D77,$D$1:$T$43,P$2,0),$A$47:$B$54,2,0)</f>
        <v>2</v>
      </c>
      <c r="Q77">
        <f>VLOOKUP(VLOOKUP($D77,$D$1:$T$43,Q$2,0),$A$47:$B$54,2,0)</f>
        <v>2</v>
      </c>
      <c r="R77">
        <f>VLOOKUP(VLOOKUP($D77,$D$1:$T$43,R$2,0),$A$47:$B$54,2,0)</f>
        <v>2</v>
      </c>
      <c r="S77">
        <f>VLOOKUP(VLOOKUP($D77,$D$1:$T$43,S$2,0),$A$47:$B$54,2,0)</f>
        <v>2</v>
      </c>
      <c r="T77">
        <f>VLOOKUP(VLOOKUP($D77,$D$1:$T$43,T$2,0),$A$47:$B$54,2,0)</f>
        <v>2</v>
      </c>
    </row>
    <row r="78" spans="4:20" x14ac:dyDescent="0.2">
      <c r="D78" s="1" t="str">
        <f>D34</f>
        <v>32</v>
      </c>
      <c r="E78">
        <f>VLOOKUP(VLOOKUP($D78,$D$1:$T$43,E$2,0),$A$47:$B$54,2,0)</f>
        <v>1</v>
      </c>
      <c r="F78">
        <f>VLOOKUP(VLOOKUP($D78,$D$1:$T$43,F$2,0),$A$47:$B$54,2,0)</f>
        <v>-2</v>
      </c>
      <c r="G78">
        <f>VLOOKUP(VLOOKUP($D78,$D$1:$T$43,G$2,0),$A$47:$B$54,2,0)</f>
        <v>1</v>
      </c>
      <c r="H78">
        <f>VLOOKUP(VLOOKUP($D78,$D$1:$T$43,H$2,0),$A$47:$B$54,2,0)</f>
        <v>2</v>
      </c>
      <c r="I78">
        <f>VLOOKUP(VLOOKUP($D78,$D$1:$T$43,I$2,0),$A$47:$B$54,2,0)</f>
        <v>2</v>
      </c>
      <c r="J78">
        <f>VLOOKUP(VLOOKUP($D78,$D$1:$T$43,J$2,0),$A$47:$B$54,2,0)</f>
        <v>0</v>
      </c>
      <c r="K78">
        <f>VLOOKUP(VLOOKUP($D78,$D$1:$T$43,K$2,0),$A$47:$B$54,2,0)</f>
        <v>0</v>
      </c>
      <c r="L78">
        <f>VLOOKUP(VLOOKUP($D78,$D$1:$T$43,L$2,0),$A$47:$B$54,2,0)</f>
        <v>-1</v>
      </c>
      <c r="M78">
        <f>VLOOKUP(VLOOKUP($D78,$D$1:$T$43,M$2,0),$A$47:$B$54,2,0)</f>
        <v>2</v>
      </c>
      <c r="N78">
        <f>VLOOKUP(VLOOKUP($D78,$D$1:$T$43,N$2,0),$A$47:$B$54,2,0)</f>
        <v>0</v>
      </c>
      <c r="O78">
        <f>VLOOKUP(VLOOKUP($D78,$D$1:$T$43,O$2,0),$A$47:$B$54,2,0)</f>
        <v>-2</v>
      </c>
      <c r="P78" t="str">
        <f>VLOOKUP(VLOOKUP($D78,$D$1:$T$43,P$2,0),$A$47:$B$54,2,0)</f>
        <v>-</v>
      </c>
      <c r="Q78" t="str">
        <f>VLOOKUP(VLOOKUP($D78,$D$1:$T$43,Q$2,0),$A$47:$B$54,2,0)</f>
        <v>-</v>
      </c>
      <c r="R78">
        <f>VLOOKUP(VLOOKUP($D78,$D$1:$T$43,R$2,0),$A$47:$B$54,2,0)</f>
        <v>-1</v>
      </c>
      <c r="S78">
        <f>VLOOKUP(VLOOKUP($D78,$D$1:$T$43,S$2,0),$A$47:$B$54,2,0)</f>
        <v>2</v>
      </c>
      <c r="T78">
        <f>VLOOKUP(VLOOKUP($D78,$D$1:$T$43,T$2,0),$A$47:$B$54,2,0)</f>
        <v>-2</v>
      </c>
    </row>
    <row r="79" spans="4:20" x14ac:dyDescent="0.2">
      <c r="D79" s="1" t="str">
        <f>D35</f>
        <v>33</v>
      </c>
      <c r="E79">
        <f>VLOOKUP(VLOOKUP($D79,$D$1:$T$43,E$2,0),$A$47:$B$54,2,0)</f>
        <v>2</v>
      </c>
      <c r="F79">
        <f>VLOOKUP(VLOOKUP($D79,$D$1:$T$43,F$2,0),$A$47:$B$54,2,0)</f>
        <v>2</v>
      </c>
      <c r="G79">
        <f>VLOOKUP(VLOOKUP($D79,$D$1:$T$43,G$2,0),$A$47:$B$54,2,0)</f>
        <v>1</v>
      </c>
      <c r="H79">
        <f>VLOOKUP(VLOOKUP($D79,$D$1:$T$43,H$2,0),$A$47:$B$54,2,0)</f>
        <v>2</v>
      </c>
      <c r="I79">
        <f>VLOOKUP(VLOOKUP($D79,$D$1:$T$43,I$2,0),$A$47:$B$54,2,0)</f>
        <v>2</v>
      </c>
      <c r="J79">
        <f>VLOOKUP(VLOOKUP($D79,$D$1:$T$43,J$2,0),$A$47:$B$54,2,0)</f>
        <v>2</v>
      </c>
      <c r="K79">
        <f>VLOOKUP(VLOOKUP($D79,$D$1:$T$43,K$2,0),$A$47:$B$54,2,0)</f>
        <v>2</v>
      </c>
      <c r="L79">
        <f>VLOOKUP(VLOOKUP($D79,$D$1:$T$43,L$2,0),$A$47:$B$54,2,0)</f>
        <v>2</v>
      </c>
      <c r="M79">
        <f>VLOOKUP(VLOOKUP($D79,$D$1:$T$43,M$2,0),$A$47:$B$54,2,0)</f>
        <v>2</v>
      </c>
      <c r="N79">
        <f>VLOOKUP(VLOOKUP($D79,$D$1:$T$43,N$2,0),$A$47:$B$54,2,0)</f>
        <v>2</v>
      </c>
      <c r="O79">
        <f>VLOOKUP(VLOOKUP($D79,$D$1:$T$43,O$2,0),$A$47:$B$54,2,0)</f>
        <v>1</v>
      </c>
      <c r="P79">
        <f>VLOOKUP(VLOOKUP($D79,$D$1:$T$43,P$2,0),$A$47:$B$54,2,0)</f>
        <v>1</v>
      </c>
      <c r="Q79">
        <f>VLOOKUP(VLOOKUP($D79,$D$1:$T$43,Q$2,0),$A$47:$B$54,2,0)</f>
        <v>2</v>
      </c>
      <c r="R79">
        <f>VLOOKUP(VLOOKUP($D79,$D$1:$T$43,R$2,0),$A$47:$B$54,2,0)</f>
        <v>2</v>
      </c>
      <c r="S79">
        <f>VLOOKUP(VLOOKUP($D79,$D$1:$T$43,S$2,0),$A$47:$B$54,2,0)</f>
        <v>2</v>
      </c>
      <c r="T79">
        <f>VLOOKUP(VLOOKUP($D79,$D$1:$T$43,T$2,0),$A$47:$B$54,2,0)</f>
        <v>2</v>
      </c>
    </row>
    <row r="80" spans="4:20" x14ac:dyDescent="0.2">
      <c r="D80" s="1" t="str">
        <f>D36</f>
        <v>34</v>
      </c>
      <c r="E80">
        <f>VLOOKUP(VLOOKUP($D80,$D$1:$T$43,E$2,0),$A$47:$B$54,2,0)</f>
        <v>0</v>
      </c>
      <c r="F80">
        <f>VLOOKUP(VLOOKUP($D80,$D$1:$T$43,F$2,0),$A$47:$B$54,2,0)</f>
        <v>1</v>
      </c>
      <c r="G80">
        <f>VLOOKUP(VLOOKUP($D80,$D$1:$T$43,G$2,0),$A$47:$B$54,2,0)</f>
        <v>0</v>
      </c>
      <c r="H80">
        <f>VLOOKUP(VLOOKUP($D80,$D$1:$T$43,H$2,0),$A$47:$B$54,2,0)</f>
        <v>0</v>
      </c>
      <c r="I80">
        <f>VLOOKUP(VLOOKUP($D80,$D$1:$T$43,I$2,0),$A$47:$B$54,2,0)</f>
        <v>2</v>
      </c>
      <c r="J80">
        <f>VLOOKUP(VLOOKUP($D80,$D$1:$T$43,J$2,0),$A$47:$B$54,2,0)</f>
        <v>2</v>
      </c>
      <c r="K80">
        <f>VLOOKUP(VLOOKUP($D80,$D$1:$T$43,K$2,0),$A$47:$B$54,2,0)</f>
        <v>1</v>
      </c>
      <c r="L80">
        <f>VLOOKUP(VLOOKUP($D80,$D$1:$T$43,L$2,0),$A$47:$B$54,2,0)</f>
        <v>0</v>
      </c>
      <c r="M80">
        <f>VLOOKUP(VLOOKUP($D80,$D$1:$T$43,M$2,0),$A$47:$B$54,2,0)</f>
        <v>2</v>
      </c>
      <c r="N80">
        <f>VLOOKUP(VLOOKUP($D80,$D$1:$T$43,N$2,0),$A$47:$B$54,2,0)</f>
        <v>1</v>
      </c>
      <c r="O80">
        <f>VLOOKUP(VLOOKUP($D80,$D$1:$T$43,O$2,0),$A$47:$B$54,2,0)</f>
        <v>-1</v>
      </c>
      <c r="P80">
        <f>VLOOKUP(VLOOKUP($D80,$D$1:$T$43,P$2,0),$A$47:$B$54,2,0)</f>
        <v>0</v>
      </c>
      <c r="Q80">
        <f>VLOOKUP(VLOOKUP($D80,$D$1:$T$43,Q$2,0),$A$47:$B$54,2,0)</f>
        <v>2</v>
      </c>
      <c r="R80">
        <f>VLOOKUP(VLOOKUP($D80,$D$1:$T$43,R$2,0),$A$47:$B$54,2,0)</f>
        <v>0</v>
      </c>
      <c r="S80">
        <f>VLOOKUP(VLOOKUP($D80,$D$1:$T$43,S$2,0),$A$47:$B$54,2,0)</f>
        <v>0</v>
      </c>
      <c r="T80">
        <f>VLOOKUP(VLOOKUP($D80,$D$1:$T$43,T$2,0),$A$47:$B$54,2,0)</f>
        <v>1</v>
      </c>
    </row>
    <row r="81" spans="4:20" x14ac:dyDescent="0.2">
      <c r="D81" s="1" t="str">
        <f>D37</f>
        <v>35</v>
      </c>
      <c r="E81">
        <f>VLOOKUP(VLOOKUP($D81,$D$1:$T$43,E$2,0),$A$47:$B$54,2,0)</f>
        <v>2</v>
      </c>
      <c r="F81">
        <f>VLOOKUP(VLOOKUP($D81,$D$1:$T$43,F$2,0),$A$47:$B$54,2,0)</f>
        <v>2</v>
      </c>
      <c r="G81">
        <f>VLOOKUP(VLOOKUP($D81,$D$1:$T$43,G$2,0),$A$47:$B$54,2,0)</f>
        <v>-1</v>
      </c>
      <c r="H81">
        <f>VLOOKUP(VLOOKUP($D81,$D$1:$T$43,H$2,0),$A$47:$B$54,2,0)</f>
        <v>1</v>
      </c>
      <c r="I81">
        <f>VLOOKUP(VLOOKUP($D81,$D$1:$T$43,I$2,0),$A$47:$B$54,2,0)</f>
        <v>2</v>
      </c>
      <c r="J81">
        <f>VLOOKUP(VLOOKUP($D81,$D$1:$T$43,J$2,0),$A$47:$B$54,2,0)</f>
        <v>2</v>
      </c>
      <c r="K81">
        <f>VLOOKUP(VLOOKUP($D81,$D$1:$T$43,K$2,0),$A$47:$B$54,2,0)</f>
        <v>0</v>
      </c>
      <c r="L81">
        <f>VLOOKUP(VLOOKUP($D81,$D$1:$T$43,L$2,0),$A$47:$B$54,2,0)</f>
        <v>0</v>
      </c>
      <c r="M81">
        <f>VLOOKUP(VLOOKUP($D81,$D$1:$T$43,M$2,0),$A$47:$B$54,2,0)</f>
        <v>1</v>
      </c>
      <c r="N81" t="str">
        <f>VLOOKUP(VLOOKUP($D81,$D$1:$T$43,N$2,0),$A$47:$B$54,2,0)</f>
        <v>-</v>
      </c>
      <c r="O81">
        <f>VLOOKUP(VLOOKUP($D81,$D$1:$T$43,O$2,0),$A$47:$B$54,2,0)</f>
        <v>0</v>
      </c>
      <c r="P81">
        <f>VLOOKUP(VLOOKUP($D81,$D$1:$T$43,P$2,0),$A$47:$B$54,2,0)</f>
        <v>1</v>
      </c>
      <c r="Q81">
        <f>VLOOKUP(VLOOKUP($D81,$D$1:$T$43,Q$2,0),$A$47:$B$54,2,0)</f>
        <v>2</v>
      </c>
      <c r="R81">
        <f>VLOOKUP(VLOOKUP($D81,$D$1:$T$43,R$2,0),$A$47:$B$54,2,0)</f>
        <v>2</v>
      </c>
      <c r="S81">
        <f>VLOOKUP(VLOOKUP($D81,$D$1:$T$43,S$2,0),$A$47:$B$54,2,0)</f>
        <v>2</v>
      </c>
      <c r="T81">
        <f>VLOOKUP(VLOOKUP($D81,$D$1:$T$43,T$2,0),$A$47:$B$54,2,0)</f>
        <v>2</v>
      </c>
    </row>
    <row r="82" spans="4:20" x14ac:dyDescent="0.2">
      <c r="D82" s="1" t="str">
        <f>D38</f>
        <v>36</v>
      </c>
      <c r="E82">
        <f>VLOOKUP(VLOOKUP($D82,$D$1:$T$43,E$2,0),$A$47:$B$54,2,0)</f>
        <v>2</v>
      </c>
      <c r="F82">
        <f>VLOOKUP(VLOOKUP($D82,$D$1:$T$43,F$2,0),$A$47:$B$54,2,0)</f>
        <v>2</v>
      </c>
      <c r="G82">
        <f>VLOOKUP(VLOOKUP($D82,$D$1:$T$43,G$2,0),$A$47:$B$54,2,0)</f>
        <v>2</v>
      </c>
      <c r="H82">
        <f>VLOOKUP(VLOOKUP($D82,$D$1:$T$43,H$2,0),$A$47:$B$54,2,0)</f>
        <v>1</v>
      </c>
      <c r="I82">
        <f>VLOOKUP(VLOOKUP($D82,$D$1:$T$43,I$2,0),$A$47:$B$54,2,0)</f>
        <v>2</v>
      </c>
      <c r="J82">
        <f>VLOOKUP(VLOOKUP($D82,$D$1:$T$43,J$2,0),$A$47:$B$54,2,0)</f>
        <v>0</v>
      </c>
      <c r="K82">
        <f>VLOOKUP(VLOOKUP($D82,$D$1:$T$43,K$2,0),$A$47:$B$54,2,0)</f>
        <v>2</v>
      </c>
      <c r="L82">
        <f>VLOOKUP(VLOOKUP($D82,$D$1:$T$43,L$2,0),$A$47:$B$54,2,0)</f>
        <v>0</v>
      </c>
      <c r="M82">
        <f>VLOOKUP(VLOOKUP($D82,$D$1:$T$43,M$2,0),$A$47:$B$54,2,0)</f>
        <v>2</v>
      </c>
      <c r="N82">
        <f>VLOOKUP(VLOOKUP($D82,$D$1:$T$43,N$2,0),$A$47:$B$54,2,0)</f>
        <v>-1</v>
      </c>
      <c r="O82">
        <f>VLOOKUP(VLOOKUP($D82,$D$1:$T$43,O$2,0),$A$47:$B$54,2,0)</f>
        <v>2</v>
      </c>
      <c r="P82">
        <f>VLOOKUP(VLOOKUP($D82,$D$1:$T$43,P$2,0),$A$47:$B$54,2,0)</f>
        <v>1</v>
      </c>
      <c r="Q82">
        <f>VLOOKUP(VLOOKUP($D82,$D$1:$T$43,Q$2,0),$A$47:$B$54,2,0)</f>
        <v>2</v>
      </c>
      <c r="R82">
        <f>VLOOKUP(VLOOKUP($D82,$D$1:$T$43,R$2,0),$A$47:$B$54,2,0)</f>
        <v>2</v>
      </c>
      <c r="S82">
        <f>VLOOKUP(VLOOKUP($D82,$D$1:$T$43,S$2,0),$A$47:$B$54,2,0)</f>
        <v>1</v>
      </c>
      <c r="T82">
        <f>VLOOKUP(VLOOKUP($D82,$D$1:$T$43,T$2,0),$A$47:$B$54,2,0)</f>
        <v>0</v>
      </c>
    </row>
    <row r="83" spans="4:20" x14ac:dyDescent="0.2">
      <c r="D83" s="1" t="str">
        <f>D39</f>
        <v>37</v>
      </c>
      <c r="E83">
        <f>VLOOKUP(VLOOKUP($D83,$D$1:$T$43,E$2,0),$A$47:$B$54,2,0)</f>
        <v>1</v>
      </c>
      <c r="F83">
        <f>VLOOKUP(VLOOKUP($D83,$D$1:$T$43,F$2,0),$A$47:$B$54,2,0)</f>
        <v>1</v>
      </c>
      <c r="G83">
        <f>VLOOKUP(VLOOKUP($D83,$D$1:$T$43,G$2,0),$A$47:$B$54,2,0)</f>
        <v>2</v>
      </c>
      <c r="H83">
        <f>VLOOKUP(VLOOKUP($D83,$D$1:$T$43,H$2,0),$A$47:$B$54,2,0)</f>
        <v>1</v>
      </c>
      <c r="I83">
        <f>VLOOKUP(VLOOKUP($D83,$D$1:$T$43,I$2,0),$A$47:$B$54,2,0)</f>
        <v>2</v>
      </c>
      <c r="J83">
        <f>VLOOKUP(VLOOKUP($D83,$D$1:$T$43,J$2,0),$A$47:$B$54,2,0)</f>
        <v>2</v>
      </c>
      <c r="K83">
        <f>VLOOKUP(VLOOKUP($D83,$D$1:$T$43,K$2,0),$A$47:$B$54,2,0)</f>
        <v>2</v>
      </c>
      <c r="L83">
        <f>VLOOKUP(VLOOKUP($D83,$D$1:$T$43,L$2,0),$A$47:$B$54,2,0)</f>
        <v>-1</v>
      </c>
      <c r="M83">
        <f>VLOOKUP(VLOOKUP($D83,$D$1:$T$43,M$2,0),$A$47:$B$54,2,0)</f>
        <v>2</v>
      </c>
      <c r="N83">
        <f>VLOOKUP(VLOOKUP($D83,$D$1:$T$43,N$2,0),$A$47:$B$54,2,0)</f>
        <v>-1</v>
      </c>
      <c r="O83">
        <f>VLOOKUP(VLOOKUP($D83,$D$1:$T$43,O$2,0),$A$47:$B$54,2,0)</f>
        <v>1</v>
      </c>
      <c r="P83">
        <f>VLOOKUP(VLOOKUP($D83,$D$1:$T$43,P$2,0),$A$47:$B$54,2,0)</f>
        <v>-1</v>
      </c>
      <c r="Q83">
        <f>VLOOKUP(VLOOKUP($D83,$D$1:$T$43,Q$2,0),$A$47:$B$54,2,0)</f>
        <v>2</v>
      </c>
      <c r="R83">
        <f>VLOOKUP(VLOOKUP($D83,$D$1:$T$43,R$2,0),$A$47:$B$54,2,0)</f>
        <v>2</v>
      </c>
      <c r="S83">
        <f>VLOOKUP(VLOOKUP($D83,$D$1:$T$43,S$2,0),$A$47:$B$54,2,0)</f>
        <v>1</v>
      </c>
      <c r="T83">
        <f>VLOOKUP(VLOOKUP($D83,$D$1:$T$43,T$2,0),$A$47:$B$54,2,0)</f>
        <v>2</v>
      </c>
    </row>
    <row r="84" spans="4:20" x14ac:dyDescent="0.2">
      <c r="D84" s="1" t="str">
        <f>D40</f>
        <v>38</v>
      </c>
      <c r="E84">
        <f>VLOOKUP(VLOOKUP($D84,$D$1:$T$43,E$2,0),$A$47:$B$54,2,0)</f>
        <v>1</v>
      </c>
      <c r="F84">
        <f>VLOOKUP(VLOOKUP($D84,$D$1:$T$43,F$2,0),$A$47:$B$54,2,0)</f>
        <v>2</v>
      </c>
      <c r="G84">
        <f>VLOOKUP(VLOOKUP($D84,$D$1:$T$43,G$2,0),$A$47:$B$54,2,0)</f>
        <v>1</v>
      </c>
      <c r="H84">
        <f>VLOOKUP(VLOOKUP($D84,$D$1:$T$43,H$2,0),$A$47:$B$54,2,0)</f>
        <v>1</v>
      </c>
      <c r="I84">
        <f>VLOOKUP(VLOOKUP($D84,$D$1:$T$43,I$2,0),$A$47:$B$54,2,0)</f>
        <v>2</v>
      </c>
      <c r="J84">
        <f>VLOOKUP(VLOOKUP($D84,$D$1:$T$43,J$2,0),$A$47:$B$54,2,0)</f>
        <v>0</v>
      </c>
      <c r="K84">
        <f>VLOOKUP(VLOOKUP($D84,$D$1:$T$43,K$2,0),$A$47:$B$54,2,0)</f>
        <v>1</v>
      </c>
      <c r="L84">
        <f>VLOOKUP(VLOOKUP($D84,$D$1:$T$43,L$2,0),$A$47:$B$54,2,0)</f>
        <v>0</v>
      </c>
      <c r="M84">
        <f>VLOOKUP(VLOOKUP($D84,$D$1:$T$43,M$2,0),$A$47:$B$54,2,0)</f>
        <v>1</v>
      </c>
      <c r="N84">
        <f>VLOOKUP(VLOOKUP($D84,$D$1:$T$43,N$2,0),$A$47:$B$54,2,0)</f>
        <v>1</v>
      </c>
      <c r="O84">
        <f>VLOOKUP(VLOOKUP($D84,$D$1:$T$43,O$2,0),$A$47:$B$54,2,0)</f>
        <v>2</v>
      </c>
      <c r="P84">
        <f>VLOOKUP(VLOOKUP($D84,$D$1:$T$43,P$2,0),$A$47:$B$54,2,0)</f>
        <v>0</v>
      </c>
      <c r="Q84">
        <f>VLOOKUP(VLOOKUP($D84,$D$1:$T$43,Q$2,0),$A$47:$B$54,2,0)</f>
        <v>2</v>
      </c>
      <c r="R84">
        <f>VLOOKUP(VLOOKUP($D84,$D$1:$T$43,R$2,0),$A$47:$B$54,2,0)</f>
        <v>1</v>
      </c>
      <c r="S84">
        <f>VLOOKUP(VLOOKUP($D84,$D$1:$T$43,S$2,0),$A$47:$B$54,2,0)</f>
        <v>2</v>
      </c>
      <c r="T84">
        <f>VLOOKUP(VLOOKUP($D84,$D$1:$T$43,T$2,0),$A$47:$B$54,2,0)</f>
        <v>0</v>
      </c>
    </row>
    <row r="85" spans="4:20" x14ac:dyDescent="0.2">
      <c r="D85" s="1" t="str">
        <f>D41</f>
        <v>39</v>
      </c>
      <c r="E85">
        <f>VLOOKUP(VLOOKUP($D85,$D$1:$T$43,E$2,0),$A$47:$B$54,2,0)</f>
        <v>2</v>
      </c>
      <c r="F85">
        <f>VLOOKUP(VLOOKUP($D85,$D$1:$T$43,F$2,0),$A$47:$B$54,2,0)</f>
        <v>2</v>
      </c>
      <c r="G85">
        <f>VLOOKUP(VLOOKUP($D85,$D$1:$T$43,G$2,0),$A$47:$B$54,2,0)</f>
        <v>2</v>
      </c>
      <c r="H85">
        <f>VLOOKUP(VLOOKUP($D85,$D$1:$T$43,H$2,0),$A$47:$B$54,2,0)</f>
        <v>1</v>
      </c>
      <c r="I85">
        <f>VLOOKUP(VLOOKUP($D85,$D$1:$T$43,I$2,0),$A$47:$B$54,2,0)</f>
        <v>2</v>
      </c>
      <c r="J85">
        <f>VLOOKUP(VLOOKUP($D85,$D$1:$T$43,J$2,0),$A$47:$B$54,2,0)</f>
        <v>2</v>
      </c>
      <c r="K85">
        <f>VLOOKUP(VLOOKUP($D85,$D$1:$T$43,K$2,0),$A$47:$B$54,2,0)</f>
        <v>1</v>
      </c>
      <c r="L85">
        <f>VLOOKUP(VLOOKUP($D85,$D$1:$T$43,L$2,0),$A$47:$B$54,2,0)</f>
        <v>0</v>
      </c>
      <c r="M85">
        <f>VLOOKUP(VLOOKUP($D85,$D$1:$T$43,M$2,0),$A$47:$B$54,2,0)</f>
        <v>2</v>
      </c>
      <c r="N85">
        <f>VLOOKUP(VLOOKUP($D85,$D$1:$T$43,N$2,0),$A$47:$B$54,2,0)</f>
        <v>1</v>
      </c>
      <c r="O85">
        <f>VLOOKUP(VLOOKUP($D85,$D$1:$T$43,O$2,0),$A$47:$B$54,2,0)</f>
        <v>0</v>
      </c>
      <c r="P85">
        <f>VLOOKUP(VLOOKUP($D85,$D$1:$T$43,P$2,0),$A$47:$B$54,2,0)</f>
        <v>1</v>
      </c>
      <c r="Q85">
        <f>VLOOKUP(VLOOKUP($D85,$D$1:$T$43,Q$2,0),$A$47:$B$54,2,0)</f>
        <v>1</v>
      </c>
      <c r="R85">
        <f>VLOOKUP(VLOOKUP($D85,$D$1:$T$43,R$2,0),$A$47:$B$54,2,0)</f>
        <v>1</v>
      </c>
      <c r="S85">
        <f>VLOOKUP(VLOOKUP($D85,$D$1:$T$43,S$2,0),$A$47:$B$54,2,0)</f>
        <v>-1</v>
      </c>
      <c r="T85">
        <f>VLOOKUP(VLOOKUP($D85,$D$1:$T$43,T$2,0),$A$47:$B$54,2,0)</f>
        <v>0</v>
      </c>
    </row>
    <row r="86" spans="4:20" x14ac:dyDescent="0.2">
      <c r="D86" s="1" t="str">
        <f>D42</f>
        <v>40</v>
      </c>
      <c r="E86">
        <f>VLOOKUP(VLOOKUP($D86,$D$1:$T$43,E$2,0),$A$47:$B$54,2,0)</f>
        <v>2</v>
      </c>
      <c r="F86">
        <f>VLOOKUP(VLOOKUP($D86,$D$1:$T$43,F$2,0),$A$47:$B$54,2,0)</f>
        <v>2</v>
      </c>
      <c r="G86">
        <f>VLOOKUP(VLOOKUP($D86,$D$1:$T$43,G$2,0),$A$47:$B$54,2,0)</f>
        <v>2</v>
      </c>
      <c r="H86">
        <f>VLOOKUP(VLOOKUP($D86,$D$1:$T$43,H$2,0),$A$47:$B$54,2,0)</f>
        <v>2</v>
      </c>
      <c r="I86">
        <f>VLOOKUP(VLOOKUP($D86,$D$1:$T$43,I$2,0),$A$47:$B$54,2,0)</f>
        <v>2</v>
      </c>
      <c r="J86">
        <f>VLOOKUP(VLOOKUP($D86,$D$1:$T$43,J$2,0),$A$47:$B$54,2,0)</f>
        <v>2</v>
      </c>
      <c r="K86">
        <f>VLOOKUP(VLOOKUP($D86,$D$1:$T$43,K$2,0),$A$47:$B$54,2,0)</f>
        <v>2</v>
      </c>
      <c r="L86">
        <f>VLOOKUP(VLOOKUP($D86,$D$1:$T$43,L$2,0),$A$47:$B$54,2,0)</f>
        <v>0</v>
      </c>
      <c r="M86">
        <f>VLOOKUP(VLOOKUP($D86,$D$1:$T$43,M$2,0),$A$47:$B$54,2,0)</f>
        <v>0</v>
      </c>
      <c r="N86">
        <f>VLOOKUP(VLOOKUP($D86,$D$1:$T$43,N$2,0),$A$47:$B$54,2,0)</f>
        <v>2</v>
      </c>
      <c r="O86">
        <f>VLOOKUP(VLOOKUP($D86,$D$1:$T$43,O$2,0),$A$47:$B$54,2,0)</f>
        <v>1</v>
      </c>
      <c r="P86">
        <f>VLOOKUP(VLOOKUP($D86,$D$1:$T$43,P$2,0),$A$47:$B$54,2,0)</f>
        <v>-1</v>
      </c>
      <c r="Q86">
        <f>VLOOKUP(VLOOKUP($D86,$D$1:$T$43,Q$2,0),$A$47:$B$54,2,0)</f>
        <v>2</v>
      </c>
      <c r="R86">
        <f>VLOOKUP(VLOOKUP($D86,$D$1:$T$43,R$2,0),$A$47:$B$54,2,0)</f>
        <v>2</v>
      </c>
      <c r="S86">
        <f>VLOOKUP(VLOOKUP($D86,$D$1:$T$43,S$2,0),$A$47:$B$54,2,0)</f>
        <v>2</v>
      </c>
      <c r="T86">
        <f>VLOOKUP(VLOOKUP($D86,$D$1:$T$43,T$2,0),$A$47:$B$54,2,0)</f>
        <v>0</v>
      </c>
    </row>
    <row r="87" spans="4:20" x14ac:dyDescent="0.2">
      <c r="D87" s="1" t="str">
        <f>D43</f>
        <v>41</v>
      </c>
      <c r="E87">
        <f>VLOOKUP(VLOOKUP($D87,$D$1:$T$43,E$2,0),$A$47:$B$54,2,0)</f>
        <v>-1</v>
      </c>
      <c r="F87">
        <f>VLOOKUP(VLOOKUP($D87,$D$1:$T$43,F$2,0),$A$47:$B$54,2,0)</f>
        <v>2</v>
      </c>
      <c r="G87">
        <f>VLOOKUP(VLOOKUP($D87,$D$1:$T$43,G$2,0),$A$47:$B$54,2,0)</f>
        <v>2</v>
      </c>
      <c r="H87">
        <f>VLOOKUP(VLOOKUP($D87,$D$1:$T$43,H$2,0),$A$47:$B$54,2,0)</f>
        <v>2</v>
      </c>
      <c r="I87">
        <f>VLOOKUP(VLOOKUP($D87,$D$1:$T$43,I$2,0),$A$47:$B$54,2,0)</f>
        <v>2</v>
      </c>
      <c r="J87">
        <f>VLOOKUP(VLOOKUP($D87,$D$1:$T$43,J$2,0),$A$47:$B$54,2,0)</f>
        <v>2</v>
      </c>
      <c r="K87">
        <f>VLOOKUP(VLOOKUP($D87,$D$1:$T$43,K$2,0),$A$47:$B$54,2,0)</f>
        <v>2</v>
      </c>
      <c r="L87">
        <f>VLOOKUP(VLOOKUP($D87,$D$1:$T$43,L$2,0),$A$47:$B$54,2,0)</f>
        <v>2</v>
      </c>
      <c r="M87">
        <f>VLOOKUP(VLOOKUP($D87,$D$1:$T$43,M$2,0),$A$47:$B$54,2,0)</f>
        <v>2</v>
      </c>
      <c r="N87">
        <f>VLOOKUP(VLOOKUP($D87,$D$1:$T$43,N$2,0),$A$47:$B$54,2,0)</f>
        <v>2</v>
      </c>
      <c r="O87">
        <f>VLOOKUP(VLOOKUP($D87,$D$1:$T$43,O$2,0),$A$47:$B$54,2,0)</f>
        <v>1</v>
      </c>
      <c r="P87">
        <f>VLOOKUP(VLOOKUP($D87,$D$1:$T$43,P$2,0),$A$47:$B$54,2,0)</f>
        <v>0</v>
      </c>
      <c r="Q87">
        <f>VLOOKUP(VLOOKUP($D87,$D$1:$T$43,Q$2,0),$A$47:$B$54,2,0)</f>
        <v>0</v>
      </c>
      <c r="R87">
        <f>VLOOKUP(VLOOKUP($D87,$D$1:$T$43,R$2,0),$A$47:$B$54,2,0)</f>
        <v>2</v>
      </c>
      <c r="S87">
        <f>VLOOKUP(VLOOKUP($D87,$D$1:$T$43,S$2,0),$A$47:$B$54,2,0)</f>
        <v>0</v>
      </c>
      <c r="T87">
        <f>VLOOKUP(VLOOKUP($D87,$D$1:$T$43,T$2,0),$A$47:$B$54,2,0)</f>
        <v>2</v>
      </c>
    </row>
    <row r="89" spans="4:20" ht="15" x14ac:dyDescent="0.25">
      <c r="D89" s="11" t="s">
        <v>61</v>
      </c>
      <c r="E89" s="50">
        <f>AVERAGE(E47:E87)</f>
        <v>0.87804878048780488</v>
      </c>
      <c r="F89" s="50">
        <f>AVERAGE(F47:F87)</f>
        <v>1.6097560975609757</v>
      </c>
      <c r="G89" s="50">
        <f>AVERAGE(G47:G87)</f>
        <v>1.4146341463414633</v>
      </c>
      <c r="H89" s="50">
        <f>AVERAGE(H47:H87)</f>
        <v>1.3902439024390243</v>
      </c>
      <c r="I89" s="50">
        <f>AVERAGE(I47:I87)</f>
        <v>1.6341463414634145</v>
      </c>
      <c r="J89" s="50">
        <f>AVERAGE(J47:J87)</f>
        <v>1.2926829268292683</v>
      </c>
      <c r="K89" s="50">
        <f>AVERAGE(K47:K87)</f>
        <v>1.4146341463414633</v>
      </c>
      <c r="L89" s="50">
        <f>AVERAGE(L47:L87)</f>
        <v>0.23684210526315788</v>
      </c>
      <c r="M89" s="50">
        <f>AVERAGE(M47:M87)</f>
        <v>1.5365853658536586</v>
      </c>
      <c r="N89" s="50">
        <f>AVERAGE(N47:N87)</f>
        <v>0.45</v>
      </c>
      <c r="O89" s="50">
        <f>AVERAGE(O47:O87)</f>
        <v>0.85365853658536583</v>
      </c>
      <c r="P89" s="50">
        <f>AVERAGE(P47:P87)</f>
        <v>0.32500000000000001</v>
      </c>
      <c r="Q89" s="50">
        <f>AVERAGE(Q47:Q87)</f>
        <v>1.2250000000000001</v>
      </c>
      <c r="R89" s="50">
        <f>AVERAGE(R47:R87)</f>
        <v>1.4878048780487805</v>
      </c>
      <c r="S89" s="50">
        <f>AVERAGE(S47:S87)</f>
        <v>0.85365853658536583</v>
      </c>
      <c r="T89" s="50">
        <f>SUBTOTAL(1,T47:T87)</f>
        <v>1.024390243902439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Rohdaten</vt:lpstr>
      <vt:lpstr>Auswertung allgemeine Daten</vt:lpstr>
      <vt:lpstr>Auswertung Elemente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N.Frick_lokal</dc:creator>
  <cp:lastModifiedBy>Frick, Nicholas</cp:lastModifiedBy>
  <cp:lastPrinted>2023-05-24T07:17:13Z</cp:lastPrinted>
  <dcterms:created xsi:type="dcterms:W3CDTF">2023-05-24T08:48:47Z</dcterms:created>
  <dcterms:modified xsi:type="dcterms:W3CDTF">2024-06-04T07:33:10Z</dcterms:modified>
</cp:coreProperties>
</file>